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indst\BIFUbC\"/>
    </mc:Choice>
  </mc:AlternateContent>
  <xr:revisionPtr revIDLastSave="0" documentId="13_ncr:1_{B9807AF7-E63A-4BB1-9E9C-4049D721D04F}" xr6:coauthVersionLast="47" xr6:coauthVersionMax="47" xr10:uidLastSave="{00000000-0000-0000-0000-000000000000}"/>
  <bookViews>
    <workbookView xWindow="-120" yWindow="-120" windowWidth="29040" windowHeight="17520" firstSheet="5" activeTab="13" xr2:uid="{381234B8-E879-4CF8-813E-E37F32971337}"/>
  </bookViews>
  <sheets>
    <sheet name="About" sheetId="1" r:id="rId1"/>
    <sheet name="Ind gov data" sheetId="106" r:id="rId2"/>
    <sheet name="Electricity consumption" sheetId="101" r:id="rId3"/>
    <sheet name="BIFUBC_IEA_Output_energy" sheetId="102" r:id="rId4"/>
    <sheet name="BIFUBC_IEA_Output_nonenergy" sheetId="107" r:id="rId5"/>
    <sheet name="non energy percent" sheetId="110" r:id="rId6"/>
    <sheet name="Adjusted Elec" sheetId="103" r:id="rId7"/>
    <sheet name="crosswalk" sheetId="104" r:id="rId8"/>
    <sheet name="BPCiObIC" sheetId="108" r:id="rId9"/>
    <sheet name="calcs" sheetId="105" r:id="rId10"/>
    <sheet name="CHECK" sheetId="109" r:id="rId11"/>
    <sheet name="BIFUbC-electricity" sheetId="15" r:id="rId12"/>
    <sheet name="BIFUbC-coal" sheetId="16" r:id="rId13"/>
    <sheet name="BIFUbC-natural-gas" sheetId="17" r:id="rId14"/>
    <sheet name="BIFUbC-biomass" sheetId="18" r:id="rId15"/>
    <sheet name="BIFUbC-petroleum-diesel" sheetId="19" r:id="rId16"/>
    <sheet name="BIFUbC-heat" sheetId="20" r:id="rId17"/>
    <sheet name="BIFUbC-crude-oil" sheetId="21" r:id="rId18"/>
    <sheet name="BIFUbC-heavy-or-residual-oil" sheetId="22" r:id="rId19"/>
    <sheet name="BIFUbC-LPG-propane-or-butane" sheetId="23" r:id="rId20"/>
    <sheet name="BIFUbC-hydrogen" sheetId="24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a">[1]ISICrev3.1!$E:$F</definedName>
    <definedName name="Calculated_Relationship_HS12___HS07">'[2]Correlation HS2012-HS2007'!#REF!</definedName>
    <definedName name="CAP_CT" localSheetId="1">#REF!</definedName>
    <definedName name="CAP_CT">#REF!</definedName>
    <definedName name="CAP_GFCF" localSheetId="1">#REF!</definedName>
    <definedName name="CAP_GFCF">#REF!</definedName>
    <definedName name="CAP_IT" localSheetId="1">#REF!</definedName>
    <definedName name="CAP_IT">#REF!</definedName>
    <definedName name="CAP_OCon" localSheetId="1">#REF!</definedName>
    <definedName name="CAP_OCon">#REF!</definedName>
    <definedName name="CAP_OMach" localSheetId="1">#REF!</definedName>
    <definedName name="CAP_OMach">#REF!</definedName>
    <definedName name="CAP_Other" localSheetId="1">#REF!</definedName>
    <definedName name="CAP_Other">#REF!</definedName>
    <definedName name="CAP_QI" localSheetId="1">#REF!</definedName>
    <definedName name="CAP_QI">#REF!</definedName>
    <definedName name="CAP_RStruc" localSheetId="1">#REF!</definedName>
    <definedName name="CAP_RStruc">#REF!</definedName>
    <definedName name="CAP_Soft" localSheetId="1">#REF!</definedName>
    <definedName name="CAP_Soft">#REF!</definedName>
    <definedName name="CAP_TraEq" localSheetId="1">#REF!</definedName>
    <definedName name="CAP_TraEq">#REF!</definedName>
    <definedName name="CAPIT" localSheetId="1">#REF!</definedName>
    <definedName name="CAPIT">#REF!</definedName>
    <definedName name="CAPIT_QI" localSheetId="1">#REF!</definedName>
    <definedName name="CAPIT_QI">#REF!</definedName>
    <definedName name="capit_qph" localSheetId="1">#REF!</definedName>
    <definedName name="capit_qph">#REF!</definedName>
    <definedName name="CAPNIT" localSheetId="1">#REF!</definedName>
    <definedName name="CAPNIT">#REF!</definedName>
    <definedName name="CAPNIT_QI" localSheetId="1">#REF!</definedName>
    <definedName name="CAPNIT_QI">#REF!</definedName>
    <definedName name="capnit_qph" localSheetId="1">#REF!</definedName>
    <definedName name="capnit_qph">#REF!</definedName>
    <definedName name="FLAPPIE" localSheetId="1">#REF!</definedName>
    <definedName name="FLAPPIE">#REF!</definedName>
    <definedName name="gal_per_barrel">[3]About!$A$63</definedName>
    <definedName name="go_level_top1">OFFSET('[4]35-sector'!$E$36,MATCH(#REF!,'[4]35-sector'!$E$37:$E$71,0),2,1,8)</definedName>
    <definedName name="HS" localSheetId="1">'[5]HS02_CPC1.1_SITC3_ISIC3.1 (2)'!#REF!</definedName>
    <definedName name="HS">'[5]HS02_CPC1.1_SITC3_ISIC3.1 (2)'!#REF!</definedName>
    <definedName name="M1_stone">'[4]2000'!$E$1382:$BV$1451</definedName>
    <definedName name="M2_stone">'[4]2000'!$E$1524:$BV$1593</definedName>
    <definedName name="M3_stone">'[4]2000'!$E$1737:$BV$1806</definedName>
    <definedName name="Matrix1" localSheetId="1">#REF!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 localSheetId="1">#REF!</definedName>
    <definedName name="sector_list">#REF!</definedName>
    <definedName name="Sectors" localSheetId="1">#REF!</definedName>
    <definedName name="Sectors">#REF!</definedName>
    <definedName name="SUNBURST" localSheetId="1">'[6]35-sector'!#REF!</definedName>
    <definedName name="SUNBURST">'[6]35-sector'!#REF!</definedName>
    <definedName name="VAConL" localSheetId="1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106" l="1"/>
  <c r="D50" i="106"/>
  <c r="E50" i="106"/>
  <c r="F50" i="106"/>
  <c r="G50" i="106"/>
  <c r="H50" i="106"/>
  <c r="I50" i="106"/>
  <c r="J50" i="106"/>
  <c r="K50" i="106"/>
  <c r="L50" i="106"/>
  <c r="M50" i="106"/>
  <c r="B50" i="106"/>
  <c r="K54" i="106"/>
  <c r="C51" i="106"/>
  <c r="D51" i="106"/>
  <c r="E51" i="106"/>
  <c r="F51" i="106"/>
  <c r="G51" i="106"/>
  <c r="H51" i="106"/>
  <c r="I51" i="106"/>
  <c r="J51" i="106"/>
  <c r="K51" i="106"/>
  <c r="L51" i="106"/>
  <c r="M51" i="106"/>
  <c r="B51" i="106"/>
  <c r="C54" i="106"/>
  <c r="E54" i="106"/>
  <c r="L54" i="106"/>
  <c r="M54" i="106"/>
  <c r="B54" i="106"/>
  <c r="D128" i="105"/>
  <c r="D129" i="105"/>
  <c r="D130" i="105"/>
  <c r="D131" i="105"/>
  <c r="D132" i="105"/>
  <c r="D133" i="105"/>
  <c r="D134" i="105"/>
  <c r="D135" i="105"/>
  <c r="D136" i="105"/>
  <c r="D137" i="105"/>
  <c r="D138" i="105"/>
  <c r="D139" i="105"/>
  <c r="D140" i="105"/>
  <c r="D141" i="105"/>
  <c r="D142" i="105"/>
  <c r="D143" i="105"/>
  <c r="D144" i="105"/>
  <c r="D145" i="105"/>
  <c r="D146" i="105"/>
  <c r="D147" i="105"/>
  <c r="D148" i="105"/>
  <c r="D149" i="105"/>
  <c r="D150" i="105"/>
  <c r="D151" i="105"/>
  <c r="D152" i="105"/>
  <c r="D178" i="105"/>
  <c r="D179" i="105"/>
  <c r="D180" i="105"/>
  <c r="D181" i="105"/>
  <c r="D182" i="105"/>
  <c r="D183" i="105"/>
  <c r="D184" i="105"/>
  <c r="D185" i="105"/>
  <c r="D186" i="105"/>
  <c r="D187" i="105"/>
  <c r="D188" i="105"/>
  <c r="D189" i="105"/>
  <c r="D190" i="105"/>
  <c r="D191" i="105"/>
  <c r="D192" i="105"/>
  <c r="D193" i="105"/>
  <c r="D194" i="105"/>
  <c r="D195" i="105"/>
  <c r="D196" i="105"/>
  <c r="D197" i="105"/>
  <c r="D198" i="105"/>
  <c r="D199" i="105"/>
  <c r="D200" i="105"/>
  <c r="D201" i="105"/>
  <c r="D202" i="105"/>
  <c r="D3" i="105"/>
  <c r="H3" i="102"/>
  <c r="H4" i="102"/>
  <c r="H5" i="102"/>
  <c r="H6" i="102"/>
  <c r="H7" i="102"/>
  <c r="H8" i="102"/>
  <c r="H9" i="102"/>
  <c r="H10" i="102"/>
  <c r="H11" i="102"/>
  <c r="H12" i="102"/>
  <c r="H13" i="102"/>
  <c r="H14" i="102"/>
  <c r="H15" i="102"/>
  <c r="H16" i="102"/>
  <c r="H17" i="102"/>
  <c r="H18" i="102"/>
  <c r="H19" i="102"/>
  <c r="H20" i="102"/>
  <c r="H21" i="102"/>
  <c r="H22" i="102"/>
  <c r="H23" i="102"/>
  <c r="H24" i="102"/>
  <c r="H25" i="102"/>
  <c r="H26" i="102"/>
  <c r="H27" i="102"/>
  <c r="H28" i="102"/>
  <c r="H29" i="102"/>
  <c r="H30" i="102"/>
  <c r="H31" i="102"/>
  <c r="H32" i="102"/>
  <c r="H33" i="102"/>
  <c r="H34" i="102"/>
  <c r="H35" i="102"/>
  <c r="H36" i="102"/>
  <c r="H37" i="102"/>
  <c r="H38" i="102"/>
  <c r="H39" i="102"/>
  <c r="H40" i="102"/>
  <c r="H41" i="102"/>
  <c r="H42" i="102"/>
  <c r="H43" i="102"/>
  <c r="H44" i="102"/>
  <c r="H45" i="102"/>
  <c r="H46" i="102"/>
  <c r="H47" i="102"/>
  <c r="H48" i="102"/>
  <c r="H49" i="102"/>
  <c r="H50" i="102"/>
  <c r="H51" i="102"/>
  <c r="H52" i="102"/>
  <c r="H53" i="102"/>
  <c r="H54" i="102"/>
  <c r="H55" i="102"/>
  <c r="H56" i="102"/>
  <c r="H57" i="102"/>
  <c r="H58" i="102"/>
  <c r="H59" i="102"/>
  <c r="H60" i="102"/>
  <c r="H61" i="102"/>
  <c r="H62" i="102"/>
  <c r="H63" i="102"/>
  <c r="H64" i="102"/>
  <c r="H65" i="102"/>
  <c r="H66" i="102"/>
  <c r="H67" i="102"/>
  <c r="H68" i="102"/>
  <c r="H69" i="102"/>
  <c r="H70" i="102"/>
  <c r="H71" i="102"/>
  <c r="H72" i="102"/>
  <c r="H73" i="102"/>
  <c r="H74" i="102"/>
  <c r="H75" i="102"/>
  <c r="H76" i="102"/>
  <c r="H77" i="102"/>
  <c r="H78" i="102"/>
  <c r="H79" i="102"/>
  <c r="H80" i="102"/>
  <c r="H81" i="102"/>
  <c r="H82" i="102"/>
  <c r="H83" i="102"/>
  <c r="H84" i="102"/>
  <c r="H85" i="102"/>
  <c r="H86" i="102"/>
  <c r="H87" i="102"/>
  <c r="H88" i="102"/>
  <c r="H89" i="102"/>
  <c r="H90" i="102"/>
  <c r="H91" i="102"/>
  <c r="H92" i="102"/>
  <c r="H93" i="102"/>
  <c r="H94" i="102"/>
  <c r="H95" i="102"/>
  <c r="H96" i="102"/>
  <c r="H97" i="102"/>
  <c r="H98" i="102"/>
  <c r="H99" i="102"/>
  <c r="H100" i="102"/>
  <c r="H101" i="102"/>
  <c r="H102" i="102"/>
  <c r="H103" i="102"/>
  <c r="H104" i="102"/>
  <c r="H105" i="102"/>
  <c r="H106" i="102"/>
  <c r="H107" i="102"/>
  <c r="H108" i="102"/>
  <c r="H109" i="102"/>
  <c r="H110" i="102"/>
  <c r="H111" i="102"/>
  <c r="H112" i="102"/>
  <c r="H113" i="102"/>
  <c r="H114" i="102"/>
  <c r="H115" i="102"/>
  <c r="H116" i="102"/>
  <c r="H117" i="102"/>
  <c r="H118" i="102"/>
  <c r="H119" i="102"/>
  <c r="H120" i="102"/>
  <c r="H121" i="102"/>
  <c r="H122" i="102"/>
  <c r="H123" i="102"/>
  <c r="H124" i="102"/>
  <c r="H125" i="102"/>
  <c r="H126" i="102"/>
  <c r="H127" i="102"/>
  <c r="H128" i="102"/>
  <c r="H129" i="102"/>
  <c r="H130" i="102"/>
  <c r="H131" i="102"/>
  <c r="H132" i="102"/>
  <c r="H133" i="102"/>
  <c r="H134" i="102"/>
  <c r="H135" i="102"/>
  <c r="H136" i="102"/>
  <c r="H137" i="102"/>
  <c r="H138" i="102"/>
  <c r="H139" i="102"/>
  <c r="H140" i="102"/>
  <c r="H141" i="102"/>
  <c r="H142" i="102"/>
  <c r="H143" i="102"/>
  <c r="H144" i="102"/>
  <c r="H145" i="102"/>
  <c r="H146" i="102"/>
  <c r="H147" i="102"/>
  <c r="H148" i="102"/>
  <c r="H149" i="102"/>
  <c r="H150" i="102"/>
  <c r="H151" i="102"/>
  <c r="H152" i="102"/>
  <c r="H153" i="102"/>
  <c r="H154" i="102"/>
  <c r="H155" i="102"/>
  <c r="H156" i="102"/>
  <c r="H157" i="102"/>
  <c r="H158" i="102"/>
  <c r="H159" i="102"/>
  <c r="H160" i="102"/>
  <c r="H161" i="102"/>
  <c r="H2" i="102"/>
  <c r="C46" i="106" l="1"/>
  <c r="B43" i="106"/>
  <c r="E3" i="110"/>
  <c r="E4" i="110"/>
  <c r="E5" i="110"/>
  <c r="E6" i="110"/>
  <c r="E7" i="110"/>
  <c r="E8" i="110"/>
  <c r="E9" i="110"/>
  <c r="E10" i="110"/>
  <c r="E11" i="110"/>
  <c r="E12" i="110"/>
  <c r="E13" i="110"/>
  <c r="E14" i="110"/>
  <c r="E15" i="110"/>
  <c r="E16" i="110"/>
  <c r="E17" i="110"/>
  <c r="E18" i="110"/>
  <c r="E19" i="110"/>
  <c r="E20" i="110"/>
  <c r="E21" i="110"/>
  <c r="E22" i="110"/>
  <c r="E23" i="110"/>
  <c r="E24" i="110"/>
  <c r="E25" i="110"/>
  <c r="E26" i="110"/>
  <c r="E27" i="110"/>
  <c r="E28" i="110"/>
  <c r="E29" i="110"/>
  <c r="E30" i="110"/>
  <c r="E31" i="110"/>
  <c r="E32" i="110"/>
  <c r="E33" i="110"/>
  <c r="E34" i="110"/>
  <c r="E35" i="110"/>
  <c r="E36" i="110"/>
  <c r="E37" i="110"/>
  <c r="E38" i="110"/>
  <c r="E39" i="110"/>
  <c r="E40" i="110"/>
  <c r="E41" i="110"/>
  <c r="E42" i="110"/>
  <c r="E43" i="110"/>
  <c r="E44" i="110"/>
  <c r="E45" i="110"/>
  <c r="E46" i="110"/>
  <c r="E47" i="110"/>
  <c r="E48" i="110"/>
  <c r="E49" i="110"/>
  <c r="E50" i="110"/>
  <c r="E51" i="110"/>
  <c r="E52" i="110"/>
  <c r="E53" i="110"/>
  <c r="E54" i="110"/>
  <c r="E55" i="110"/>
  <c r="E56" i="110"/>
  <c r="E57" i="110"/>
  <c r="E58" i="110"/>
  <c r="E59" i="110"/>
  <c r="E60" i="110"/>
  <c r="E61" i="110"/>
  <c r="E62" i="110"/>
  <c r="E63" i="110"/>
  <c r="E64" i="110"/>
  <c r="E65" i="110"/>
  <c r="E66" i="110"/>
  <c r="E67" i="110"/>
  <c r="E68" i="110"/>
  <c r="E69" i="110"/>
  <c r="E70" i="110"/>
  <c r="E71" i="110"/>
  <c r="E72" i="110"/>
  <c r="E73" i="110"/>
  <c r="E74" i="110"/>
  <c r="E75" i="110"/>
  <c r="E76" i="110"/>
  <c r="E77" i="110"/>
  <c r="E78" i="110"/>
  <c r="E79" i="110"/>
  <c r="E80" i="110"/>
  <c r="E81" i="110"/>
  <c r="E82" i="110"/>
  <c r="E83" i="110"/>
  <c r="E84" i="110"/>
  <c r="E85" i="110"/>
  <c r="E86" i="110"/>
  <c r="E87" i="110"/>
  <c r="E88" i="110"/>
  <c r="E89" i="110"/>
  <c r="E90" i="110"/>
  <c r="E91" i="110"/>
  <c r="E92" i="110"/>
  <c r="E93" i="110"/>
  <c r="E94" i="110"/>
  <c r="E95" i="110"/>
  <c r="E96" i="110"/>
  <c r="E97" i="110"/>
  <c r="E98" i="110"/>
  <c r="E99" i="110"/>
  <c r="E100" i="110"/>
  <c r="E101" i="110"/>
  <c r="E102" i="110"/>
  <c r="E103" i="110"/>
  <c r="E104" i="110"/>
  <c r="E105" i="110"/>
  <c r="E106" i="110"/>
  <c r="E107" i="110"/>
  <c r="E108" i="110"/>
  <c r="E109" i="110"/>
  <c r="E110" i="110"/>
  <c r="E111" i="110"/>
  <c r="E112" i="110"/>
  <c r="E113" i="110"/>
  <c r="E114" i="110"/>
  <c r="E115" i="110"/>
  <c r="E116" i="110"/>
  <c r="E117" i="110"/>
  <c r="E118" i="110"/>
  <c r="E119" i="110"/>
  <c r="E120" i="110"/>
  <c r="E121" i="110"/>
  <c r="E122" i="110"/>
  <c r="E123" i="110"/>
  <c r="E124" i="110"/>
  <c r="E125" i="110"/>
  <c r="E126" i="110"/>
  <c r="E127" i="110"/>
  <c r="E128" i="110"/>
  <c r="E129" i="110"/>
  <c r="E130" i="110"/>
  <c r="E131" i="110"/>
  <c r="E132" i="110"/>
  <c r="E133" i="110"/>
  <c r="E134" i="110"/>
  <c r="E135" i="110"/>
  <c r="E136" i="110"/>
  <c r="E137" i="110"/>
  <c r="E138" i="110"/>
  <c r="E139" i="110"/>
  <c r="E140" i="110"/>
  <c r="E141" i="110"/>
  <c r="E142" i="110"/>
  <c r="E143" i="110"/>
  <c r="E144" i="110"/>
  <c r="E145" i="110"/>
  <c r="E146" i="110"/>
  <c r="E147" i="110"/>
  <c r="E148" i="110"/>
  <c r="E149" i="110"/>
  <c r="E150" i="110"/>
  <c r="E151" i="110"/>
  <c r="E152" i="110"/>
  <c r="E153" i="110"/>
  <c r="E154" i="110"/>
  <c r="E155" i="110"/>
  <c r="E156" i="110"/>
  <c r="E157" i="110"/>
  <c r="E158" i="110"/>
  <c r="E159" i="110"/>
  <c r="E160" i="110"/>
  <c r="E161" i="110"/>
  <c r="E162" i="110"/>
  <c r="E163" i="110"/>
  <c r="E164" i="110"/>
  <c r="E165" i="110"/>
  <c r="E166" i="110"/>
  <c r="E167" i="110"/>
  <c r="E168" i="110"/>
  <c r="E169" i="110"/>
  <c r="E170" i="110"/>
  <c r="E171" i="110"/>
  <c r="E172" i="110"/>
  <c r="E173" i="110"/>
  <c r="E174" i="110"/>
  <c r="E175" i="110"/>
  <c r="E176" i="110"/>
  <c r="E177" i="110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F7" i="105" l="1"/>
  <c r="D6" i="15" s="1"/>
  <c r="F24" i="105"/>
  <c r="E4" i="105"/>
  <c r="C3" i="15" s="1"/>
  <c r="E5" i="105"/>
  <c r="C4" i="15" s="1"/>
  <c r="E6" i="105"/>
  <c r="C5" i="15" s="1"/>
  <c r="E7" i="105"/>
  <c r="C6" i="15" s="1"/>
  <c r="E8" i="105"/>
  <c r="C7" i="15" s="1"/>
  <c r="E9" i="105"/>
  <c r="C8" i="15" s="1"/>
  <c r="E10" i="105"/>
  <c r="C9" i="15" s="1"/>
  <c r="E11" i="105"/>
  <c r="C10" i="15" s="1"/>
  <c r="E12" i="105"/>
  <c r="C11" i="15" s="1"/>
  <c r="E13" i="105"/>
  <c r="C12" i="15" s="1"/>
  <c r="E14" i="105"/>
  <c r="C13" i="15" s="1"/>
  <c r="E15" i="105"/>
  <c r="C14" i="15" s="1"/>
  <c r="E16" i="105"/>
  <c r="C15" i="15" s="1"/>
  <c r="E17" i="105"/>
  <c r="C16" i="15" s="1"/>
  <c r="E18" i="105"/>
  <c r="C17" i="15" s="1"/>
  <c r="E19" i="105"/>
  <c r="C18" i="15" s="1"/>
  <c r="E20" i="105"/>
  <c r="C19" i="15" s="1"/>
  <c r="E21" i="105"/>
  <c r="C20" i="15" s="1"/>
  <c r="E22" i="105"/>
  <c r="C21" i="15" s="1"/>
  <c r="E23" i="105"/>
  <c r="C22" i="15" s="1"/>
  <c r="E24" i="105"/>
  <c r="C23" i="15" s="1"/>
  <c r="E25" i="105"/>
  <c r="C24" i="15" s="1"/>
  <c r="E26" i="105"/>
  <c r="C25" i="15" s="1"/>
  <c r="E27" i="105"/>
  <c r="C26" i="15" s="1"/>
  <c r="E3" i="105"/>
  <c r="C2" i="15" s="1"/>
  <c r="F27" i="105" l="1"/>
  <c r="F21" i="105"/>
  <c r="F18" i="105"/>
  <c r="F15" i="105"/>
  <c r="F20" i="105"/>
  <c r="F11" i="105"/>
  <c r="F9" i="105"/>
  <c r="F26" i="105"/>
  <c r="F23" i="105"/>
  <c r="F19" i="105"/>
  <c r="F14" i="105"/>
  <c r="F6" i="105"/>
  <c r="G24" i="105"/>
  <c r="D23" i="15"/>
  <c r="F17" i="105"/>
  <c r="F8" i="105"/>
  <c r="F16" i="105"/>
  <c r="F13" i="105"/>
  <c r="F10" i="105"/>
  <c r="F5" i="105"/>
  <c r="F25" i="105"/>
  <c r="F22" i="105"/>
  <c r="F12" i="105"/>
  <c r="G7" i="105"/>
  <c r="F4" i="105"/>
  <c r="F3" i="105"/>
  <c r="A3" i="107"/>
  <c r="B3" i="107"/>
  <c r="A4" i="107"/>
  <c r="B4" i="107"/>
  <c r="A5" i="107"/>
  <c r="B5" i="107"/>
  <c r="A6" i="107"/>
  <c r="B6" i="107"/>
  <c r="A7" i="107"/>
  <c r="B7" i="107"/>
  <c r="A8" i="107"/>
  <c r="B8" i="107"/>
  <c r="A9" i="107"/>
  <c r="B9" i="107"/>
  <c r="A10" i="107"/>
  <c r="B10" i="107"/>
  <c r="A11" i="107"/>
  <c r="B11" i="107"/>
  <c r="A12" i="107"/>
  <c r="B12" i="107"/>
  <c r="A13" i="107"/>
  <c r="B13" i="107"/>
  <c r="A14" i="107"/>
  <c r="B14" i="107"/>
  <c r="A15" i="107"/>
  <c r="B15" i="107"/>
  <c r="A16" i="107"/>
  <c r="B16" i="107"/>
  <c r="A17" i="107"/>
  <c r="B17" i="107"/>
  <c r="A18" i="107"/>
  <c r="B18" i="107"/>
  <c r="A19" i="107"/>
  <c r="B19" i="107"/>
  <c r="A20" i="107"/>
  <c r="B20" i="107"/>
  <c r="A21" i="107"/>
  <c r="B21" i="107"/>
  <c r="A22" i="107"/>
  <c r="B22" i="107"/>
  <c r="A23" i="107"/>
  <c r="B23" i="107"/>
  <c r="A24" i="107"/>
  <c r="B24" i="107"/>
  <c r="A25" i="107"/>
  <c r="B25" i="107"/>
  <c r="A26" i="107"/>
  <c r="B26" i="107"/>
  <c r="A27" i="107"/>
  <c r="B27" i="107"/>
  <c r="A28" i="107"/>
  <c r="B28" i="107"/>
  <c r="A29" i="107"/>
  <c r="B29" i="107"/>
  <c r="A30" i="107"/>
  <c r="B30" i="107"/>
  <c r="A31" i="107"/>
  <c r="B31" i="107"/>
  <c r="A32" i="107"/>
  <c r="B32" i="107"/>
  <c r="A33" i="107"/>
  <c r="B33" i="107"/>
  <c r="A34" i="107"/>
  <c r="B34" i="107"/>
  <c r="A35" i="107"/>
  <c r="B35" i="107"/>
  <c r="A36" i="107"/>
  <c r="B36" i="107"/>
  <c r="A37" i="107"/>
  <c r="B37" i="107"/>
  <c r="A38" i="107"/>
  <c r="B38" i="107"/>
  <c r="A39" i="107"/>
  <c r="B39" i="107"/>
  <c r="A40" i="107"/>
  <c r="B40" i="107"/>
  <c r="A41" i="107"/>
  <c r="B41" i="107"/>
  <c r="A42" i="107"/>
  <c r="B42" i="107"/>
  <c r="A43" i="107"/>
  <c r="B43" i="107"/>
  <c r="A44" i="107"/>
  <c r="B44" i="107"/>
  <c r="A45" i="107"/>
  <c r="B45" i="107"/>
  <c r="A46" i="107"/>
  <c r="B46" i="107"/>
  <c r="A47" i="107"/>
  <c r="B47" i="107"/>
  <c r="A48" i="107"/>
  <c r="B48" i="107"/>
  <c r="A49" i="107"/>
  <c r="B49" i="107"/>
  <c r="A50" i="107"/>
  <c r="B50" i="107"/>
  <c r="A51" i="107"/>
  <c r="B51" i="107"/>
  <c r="A52" i="107"/>
  <c r="B52" i="107"/>
  <c r="A53" i="107"/>
  <c r="B53" i="107"/>
  <c r="A54" i="107"/>
  <c r="B54" i="107"/>
  <c r="A55" i="107"/>
  <c r="B55" i="107"/>
  <c r="A56" i="107"/>
  <c r="B56" i="107"/>
  <c r="A57" i="107"/>
  <c r="B57" i="107"/>
  <c r="A58" i="107"/>
  <c r="B58" i="107"/>
  <c r="A59" i="107"/>
  <c r="B59" i="107"/>
  <c r="A60" i="107"/>
  <c r="B60" i="107"/>
  <c r="A61" i="107"/>
  <c r="B61" i="107"/>
  <c r="A62" i="107"/>
  <c r="B62" i="107"/>
  <c r="A63" i="107"/>
  <c r="B63" i="107"/>
  <c r="A64" i="107"/>
  <c r="B64" i="107"/>
  <c r="A65" i="107"/>
  <c r="B65" i="107"/>
  <c r="A66" i="107"/>
  <c r="B66" i="107"/>
  <c r="A67" i="107"/>
  <c r="B67" i="107"/>
  <c r="A68" i="107"/>
  <c r="B68" i="107"/>
  <c r="A69" i="107"/>
  <c r="B69" i="107"/>
  <c r="A70" i="107"/>
  <c r="B70" i="107"/>
  <c r="A71" i="107"/>
  <c r="B71" i="107"/>
  <c r="A72" i="107"/>
  <c r="B72" i="107"/>
  <c r="A73" i="107"/>
  <c r="B73" i="107"/>
  <c r="A74" i="107"/>
  <c r="B74" i="107"/>
  <c r="A75" i="107"/>
  <c r="B75" i="107"/>
  <c r="A76" i="107"/>
  <c r="B76" i="107"/>
  <c r="A77" i="107"/>
  <c r="B77" i="107"/>
  <c r="A78" i="107"/>
  <c r="B78" i="107"/>
  <c r="A79" i="107"/>
  <c r="B79" i="107"/>
  <c r="A80" i="107"/>
  <c r="B80" i="107"/>
  <c r="A81" i="107"/>
  <c r="B81" i="107"/>
  <c r="A82" i="107"/>
  <c r="B82" i="107"/>
  <c r="A83" i="107"/>
  <c r="B83" i="107"/>
  <c r="A84" i="107"/>
  <c r="B84" i="107"/>
  <c r="A85" i="107"/>
  <c r="B85" i="107"/>
  <c r="A86" i="107"/>
  <c r="B86" i="107"/>
  <c r="A87" i="107"/>
  <c r="B87" i="107"/>
  <c r="A88" i="107"/>
  <c r="B88" i="107"/>
  <c r="A89" i="107"/>
  <c r="B89" i="107"/>
  <c r="A90" i="107"/>
  <c r="B90" i="107"/>
  <c r="A91" i="107"/>
  <c r="B91" i="107"/>
  <c r="A92" i="107"/>
  <c r="B92" i="107"/>
  <c r="A93" i="107"/>
  <c r="B93" i="107"/>
  <c r="A94" i="107"/>
  <c r="B94" i="107"/>
  <c r="A95" i="107"/>
  <c r="B95" i="107"/>
  <c r="A96" i="107"/>
  <c r="B96" i="107"/>
  <c r="A97" i="107"/>
  <c r="B97" i="107"/>
  <c r="A98" i="107"/>
  <c r="B98" i="107"/>
  <c r="A99" i="107"/>
  <c r="B99" i="107"/>
  <c r="A100" i="107"/>
  <c r="B100" i="107"/>
  <c r="A101" i="107"/>
  <c r="B101" i="107"/>
  <c r="A102" i="107"/>
  <c r="B102" i="107"/>
  <c r="A103" i="107"/>
  <c r="B103" i="107"/>
  <c r="A104" i="107"/>
  <c r="B104" i="107"/>
  <c r="A105" i="107"/>
  <c r="B105" i="107"/>
  <c r="A106" i="107"/>
  <c r="B106" i="107"/>
  <c r="A107" i="107"/>
  <c r="B107" i="107"/>
  <c r="A108" i="107"/>
  <c r="B108" i="107"/>
  <c r="A109" i="107"/>
  <c r="B109" i="107"/>
  <c r="A110" i="107"/>
  <c r="B110" i="107"/>
  <c r="A111" i="107"/>
  <c r="B111" i="107"/>
  <c r="A112" i="107"/>
  <c r="B112" i="107"/>
  <c r="A113" i="107"/>
  <c r="B113" i="107"/>
  <c r="A114" i="107"/>
  <c r="B114" i="107"/>
  <c r="A115" i="107"/>
  <c r="B115" i="107"/>
  <c r="A116" i="107"/>
  <c r="B116" i="107"/>
  <c r="A117" i="107"/>
  <c r="B117" i="107"/>
  <c r="A118" i="107"/>
  <c r="B118" i="107"/>
  <c r="A119" i="107"/>
  <c r="B119" i="107"/>
  <c r="A120" i="107"/>
  <c r="B120" i="107"/>
  <c r="A121" i="107"/>
  <c r="B121" i="107"/>
  <c r="A122" i="107"/>
  <c r="B122" i="107"/>
  <c r="A123" i="107"/>
  <c r="B123" i="107"/>
  <c r="A124" i="107"/>
  <c r="B124" i="107"/>
  <c r="A125" i="107"/>
  <c r="B125" i="107"/>
  <c r="A126" i="107"/>
  <c r="B126" i="107"/>
  <c r="A127" i="107"/>
  <c r="B127" i="107"/>
  <c r="A128" i="107"/>
  <c r="B128" i="107"/>
  <c r="A129" i="107"/>
  <c r="B129" i="107"/>
  <c r="A130" i="107"/>
  <c r="B130" i="107"/>
  <c r="A131" i="107"/>
  <c r="B131" i="107"/>
  <c r="A132" i="107"/>
  <c r="B132" i="107"/>
  <c r="A133" i="107"/>
  <c r="B133" i="107"/>
  <c r="A134" i="107"/>
  <c r="B134" i="107"/>
  <c r="A135" i="107"/>
  <c r="B135" i="107"/>
  <c r="A136" i="107"/>
  <c r="B136" i="107"/>
  <c r="A137" i="107"/>
  <c r="B137" i="107"/>
  <c r="A138" i="107"/>
  <c r="B138" i="107"/>
  <c r="A139" i="107"/>
  <c r="B139" i="107"/>
  <c r="A140" i="107"/>
  <c r="B140" i="107"/>
  <c r="A141" i="107"/>
  <c r="B141" i="107"/>
  <c r="A142" i="107"/>
  <c r="B142" i="107"/>
  <c r="A143" i="107"/>
  <c r="B143" i="107"/>
  <c r="A144" i="107"/>
  <c r="B144" i="107"/>
  <c r="A145" i="107"/>
  <c r="B145" i="107"/>
  <c r="A146" i="107"/>
  <c r="B146" i="107"/>
  <c r="A147" i="107"/>
  <c r="B147" i="107"/>
  <c r="A148" i="107"/>
  <c r="B148" i="107"/>
  <c r="A149" i="107"/>
  <c r="B149" i="107"/>
  <c r="A150" i="107"/>
  <c r="B150" i="107"/>
  <c r="A151" i="107"/>
  <c r="B151" i="107"/>
  <c r="A152" i="107"/>
  <c r="B152" i="107"/>
  <c r="A153" i="107"/>
  <c r="B153" i="107"/>
  <c r="B2" i="107"/>
  <c r="A2" i="107"/>
  <c r="H7" i="105" l="1"/>
  <c r="E6" i="15"/>
  <c r="G8" i="105"/>
  <c r="D7" i="15"/>
  <c r="D25" i="15"/>
  <c r="G26" i="105"/>
  <c r="D8" i="15"/>
  <c r="G9" i="105"/>
  <c r="G12" i="105"/>
  <c r="D11" i="15"/>
  <c r="D24" i="15"/>
  <c r="G25" i="105"/>
  <c r="H24" i="105"/>
  <c r="E23" i="15"/>
  <c r="G20" i="105"/>
  <c r="D19" i="15"/>
  <c r="D21" i="15"/>
  <c r="G22" i="105"/>
  <c r="G5" i="105"/>
  <c r="D4" i="15"/>
  <c r="D5" i="15"/>
  <c r="G6" i="105"/>
  <c r="D14" i="15"/>
  <c r="G15" i="105"/>
  <c r="D10" i="15"/>
  <c r="G11" i="105"/>
  <c r="D9" i="15"/>
  <c r="G10" i="105"/>
  <c r="D13" i="15"/>
  <c r="G14" i="105"/>
  <c r="D17" i="15"/>
  <c r="G18" i="105"/>
  <c r="G13" i="105"/>
  <c r="D12" i="15"/>
  <c r="D18" i="15"/>
  <c r="G19" i="105"/>
  <c r="G21" i="105"/>
  <c r="D20" i="15"/>
  <c r="D16" i="15"/>
  <c r="G17" i="105"/>
  <c r="G4" i="105"/>
  <c r="D3" i="15"/>
  <c r="G16" i="105"/>
  <c r="D15" i="15"/>
  <c r="D22" i="15"/>
  <c r="G23" i="105"/>
  <c r="D26" i="15"/>
  <c r="G27" i="105"/>
  <c r="D2" i="15"/>
  <c r="G3" i="105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16" i="102"/>
  <c r="B17" i="102"/>
  <c r="B18" i="102"/>
  <c r="B19" i="102"/>
  <c r="B20" i="102"/>
  <c r="B21" i="102"/>
  <c r="B22" i="102"/>
  <c r="B23" i="102"/>
  <c r="B24" i="102"/>
  <c r="B25" i="102"/>
  <c r="B26" i="102"/>
  <c r="B27" i="102"/>
  <c r="B28" i="102"/>
  <c r="B29" i="102"/>
  <c r="B30" i="102"/>
  <c r="B31" i="102"/>
  <c r="B32" i="102"/>
  <c r="B33" i="102"/>
  <c r="B34" i="102"/>
  <c r="B35" i="102"/>
  <c r="B36" i="102"/>
  <c r="B37" i="102"/>
  <c r="B38" i="102"/>
  <c r="B39" i="102"/>
  <c r="B40" i="102"/>
  <c r="B41" i="102"/>
  <c r="B42" i="102"/>
  <c r="B43" i="102"/>
  <c r="B44" i="102"/>
  <c r="B45" i="102"/>
  <c r="B46" i="102"/>
  <c r="B47" i="102"/>
  <c r="B48" i="102"/>
  <c r="B49" i="102"/>
  <c r="B50" i="102"/>
  <c r="B51" i="102"/>
  <c r="B52" i="102"/>
  <c r="B53" i="102"/>
  <c r="B54" i="102"/>
  <c r="B55" i="102"/>
  <c r="B56" i="102"/>
  <c r="B57" i="102"/>
  <c r="B58" i="102"/>
  <c r="B59" i="102"/>
  <c r="B60" i="102"/>
  <c r="B61" i="102"/>
  <c r="B62" i="102"/>
  <c r="B63" i="102"/>
  <c r="B64" i="102"/>
  <c r="B65" i="102"/>
  <c r="B66" i="102"/>
  <c r="B67" i="102"/>
  <c r="B68" i="102"/>
  <c r="B69" i="102"/>
  <c r="B70" i="102"/>
  <c r="B71" i="102"/>
  <c r="B72" i="102"/>
  <c r="B73" i="102"/>
  <c r="B74" i="102"/>
  <c r="B75" i="102"/>
  <c r="B76" i="102"/>
  <c r="B77" i="102"/>
  <c r="B78" i="102"/>
  <c r="B79" i="102"/>
  <c r="B80" i="102"/>
  <c r="B81" i="102"/>
  <c r="B82" i="102"/>
  <c r="B83" i="102"/>
  <c r="B84" i="102"/>
  <c r="B85" i="102"/>
  <c r="B86" i="102"/>
  <c r="B87" i="102"/>
  <c r="B88" i="102"/>
  <c r="B89" i="102"/>
  <c r="B90" i="102"/>
  <c r="B91" i="102"/>
  <c r="B92" i="102"/>
  <c r="B93" i="102"/>
  <c r="B94" i="102"/>
  <c r="B95" i="102"/>
  <c r="B96" i="102"/>
  <c r="B97" i="102"/>
  <c r="B98" i="102"/>
  <c r="B99" i="102"/>
  <c r="B100" i="102"/>
  <c r="B101" i="102"/>
  <c r="B102" i="102"/>
  <c r="B103" i="102"/>
  <c r="B104" i="102"/>
  <c r="B105" i="102"/>
  <c r="B106" i="102"/>
  <c r="B107" i="102"/>
  <c r="B108" i="102"/>
  <c r="B109" i="102"/>
  <c r="B110" i="102"/>
  <c r="B111" i="102"/>
  <c r="B112" i="102"/>
  <c r="B113" i="102"/>
  <c r="B114" i="102"/>
  <c r="B115" i="102"/>
  <c r="B116" i="102"/>
  <c r="B117" i="102"/>
  <c r="B118" i="102"/>
  <c r="B119" i="102"/>
  <c r="B120" i="102"/>
  <c r="B121" i="102"/>
  <c r="B122" i="102"/>
  <c r="B123" i="102"/>
  <c r="B124" i="102"/>
  <c r="B125" i="102"/>
  <c r="B126" i="102"/>
  <c r="B127" i="102"/>
  <c r="B128" i="102"/>
  <c r="B129" i="102"/>
  <c r="B130" i="102"/>
  <c r="B131" i="102"/>
  <c r="B132" i="102"/>
  <c r="B133" i="102"/>
  <c r="B134" i="102"/>
  <c r="B135" i="102"/>
  <c r="B136" i="102"/>
  <c r="B137" i="102"/>
  <c r="B138" i="102"/>
  <c r="B139" i="102"/>
  <c r="B140" i="102"/>
  <c r="B141" i="102"/>
  <c r="B142" i="102"/>
  <c r="B143" i="102"/>
  <c r="B144" i="102"/>
  <c r="B145" i="102"/>
  <c r="B146" i="102"/>
  <c r="B147" i="102"/>
  <c r="B148" i="102"/>
  <c r="B149" i="102"/>
  <c r="B150" i="102"/>
  <c r="B151" i="102"/>
  <c r="B152" i="102"/>
  <c r="B153" i="102"/>
  <c r="B154" i="102"/>
  <c r="B155" i="102"/>
  <c r="B156" i="102"/>
  <c r="B157" i="102"/>
  <c r="B158" i="102"/>
  <c r="B159" i="102"/>
  <c r="B160" i="102"/>
  <c r="B161" i="102"/>
  <c r="A3" i="102"/>
  <c r="A4" i="102"/>
  <c r="A5" i="102"/>
  <c r="A6" i="102"/>
  <c r="A7" i="102"/>
  <c r="A8" i="102"/>
  <c r="A9" i="102"/>
  <c r="A10" i="102"/>
  <c r="A11" i="102"/>
  <c r="A12" i="102"/>
  <c r="A13" i="102"/>
  <c r="A14" i="102"/>
  <c r="A15" i="102"/>
  <c r="A16" i="102"/>
  <c r="A17" i="102"/>
  <c r="A18" i="102"/>
  <c r="A19" i="102"/>
  <c r="A20" i="102"/>
  <c r="A21" i="102"/>
  <c r="A22" i="102"/>
  <c r="A23" i="102"/>
  <c r="A24" i="102"/>
  <c r="A25" i="102"/>
  <c r="A26" i="102"/>
  <c r="A27" i="102"/>
  <c r="A28" i="102"/>
  <c r="A29" i="102"/>
  <c r="A30" i="102"/>
  <c r="A31" i="102"/>
  <c r="A32" i="102"/>
  <c r="A33" i="102"/>
  <c r="A34" i="102"/>
  <c r="A35" i="102"/>
  <c r="A36" i="102"/>
  <c r="A37" i="102"/>
  <c r="A38" i="102"/>
  <c r="A39" i="102"/>
  <c r="A40" i="102"/>
  <c r="A41" i="102"/>
  <c r="A42" i="102"/>
  <c r="A43" i="102"/>
  <c r="A44" i="102"/>
  <c r="A45" i="102"/>
  <c r="A46" i="102"/>
  <c r="A47" i="102"/>
  <c r="A48" i="102"/>
  <c r="A49" i="102"/>
  <c r="A50" i="102"/>
  <c r="A51" i="102"/>
  <c r="A52" i="102"/>
  <c r="A53" i="102"/>
  <c r="A54" i="102"/>
  <c r="A55" i="102"/>
  <c r="A56" i="102"/>
  <c r="A57" i="102"/>
  <c r="A58" i="102"/>
  <c r="A59" i="102"/>
  <c r="A60" i="102"/>
  <c r="A61" i="102"/>
  <c r="A62" i="102"/>
  <c r="A63" i="102"/>
  <c r="A64" i="102"/>
  <c r="A65" i="102"/>
  <c r="A66" i="102"/>
  <c r="A67" i="102"/>
  <c r="A68" i="102"/>
  <c r="A69" i="102"/>
  <c r="A70" i="102"/>
  <c r="A71" i="102"/>
  <c r="A72" i="102"/>
  <c r="A73" i="102"/>
  <c r="A74" i="102"/>
  <c r="A75" i="102"/>
  <c r="A76" i="102"/>
  <c r="A77" i="102"/>
  <c r="A78" i="102"/>
  <c r="A79" i="102"/>
  <c r="A80" i="102"/>
  <c r="A81" i="102"/>
  <c r="A82" i="102"/>
  <c r="A83" i="102"/>
  <c r="A84" i="102"/>
  <c r="A85" i="102"/>
  <c r="A86" i="102"/>
  <c r="A87" i="102"/>
  <c r="A88" i="102"/>
  <c r="A89" i="102"/>
  <c r="A90" i="102"/>
  <c r="A91" i="102"/>
  <c r="A92" i="102"/>
  <c r="A93" i="102"/>
  <c r="A94" i="102"/>
  <c r="A95" i="102"/>
  <c r="A96" i="102"/>
  <c r="A97" i="102"/>
  <c r="A98" i="102"/>
  <c r="A99" i="102"/>
  <c r="A100" i="102"/>
  <c r="A101" i="102"/>
  <c r="A102" i="102"/>
  <c r="A103" i="102"/>
  <c r="A104" i="102"/>
  <c r="A105" i="102"/>
  <c r="A106" i="102"/>
  <c r="A107" i="102"/>
  <c r="A108" i="102"/>
  <c r="A109" i="102"/>
  <c r="A110" i="102"/>
  <c r="A111" i="102"/>
  <c r="A112" i="102"/>
  <c r="A113" i="102"/>
  <c r="A114" i="102"/>
  <c r="A115" i="102"/>
  <c r="A116" i="102"/>
  <c r="A117" i="102"/>
  <c r="A118" i="102"/>
  <c r="A119" i="102"/>
  <c r="A120" i="102"/>
  <c r="A121" i="102"/>
  <c r="A122" i="102"/>
  <c r="A123" i="102"/>
  <c r="A124" i="102"/>
  <c r="A125" i="102"/>
  <c r="A126" i="102"/>
  <c r="A127" i="102"/>
  <c r="A128" i="102"/>
  <c r="A129" i="102"/>
  <c r="A130" i="102"/>
  <c r="A131" i="102"/>
  <c r="A132" i="102"/>
  <c r="A133" i="102"/>
  <c r="A134" i="102"/>
  <c r="A135" i="102"/>
  <c r="A136" i="102"/>
  <c r="A137" i="102"/>
  <c r="A138" i="102"/>
  <c r="A139" i="102"/>
  <c r="A140" i="102"/>
  <c r="A141" i="102"/>
  <c r="A142" i="102"/>
  <c r="A143" i="102"/>
  <c r="A144" i="102"/>
  <c r="A145" i="102"/>
  <c r="A146" i="102"/>
  <c r="A147" i="102"/>
  <c r="A148" i="102"/>
  <c r="A149" i="102"/>
  <c r="A150" i="102"/>
  <c r="A151" i="102"/>
  <c r="A152" i="102"/>
  <c r="A153" i="102"/>
  <c r="A154" i="102"/>
  <c r="A155" i="102"/>
  <c r="A156" i="102"/>
  <c r="A157" i="102"/>
  <c r="A158" i="102"/>
  <c r="A159" i="102"/>
  <c r="A160" i="102"/>
  <c r="A161" i="102"/>
  <c r="A2" i="102"/>
  <c r="C43" i="106"/>
  <c r="D43" i="106"/>
  <c r="E43" i="106"/>
  <c r="F43" i="106"/>
  <c r="G43" i="106"/>
  <c r="H43" i="106"/>
  <c r="I43" i="106"/>
  <c r="J43" i="106"/>
  <c r="K43" i="106"/>
  <c r="L43" i="106"/>
  <c r="M43" i="106"/>
  <c r="N43" i="106"/>
  <c r="C44" i="106"/>
  <c r="D44" i="106"/>
  <c r="E44" i="106"/>
  <c r="F44" i="106"/>
  <c r="G44" i="106"/>
  <c r="H44" i="106"/>
  <c r="I44" i="106"/>
  <c r="J44" i="106"/>
  <c r="K44" i="106"/>
  <c r="L44" i="106"/>
  <c r="M44" i="106"/>
  <c r="N44" i="106"/>
  <c r="C45" i="106"/>
  <c r="D45" i="106"/>
  <c r="E45" i="106"/>
  <c r="F45" i="106"/>
  <c r="G45" i="106"/>
  <c r="H45" i="106"/>
  <c r="I45" i="106"/>
  <c r="J45" i="106"/>
  <c r="K45" i="106"/>
  <c r="L45" i="106"/>
  <c r="M45" i="106"/>
  <c r="N45" i="106"/>
  <c r="D46" i="106"/>
  <c r="E46" i="106"/>
  <c r="F46" i="106"/>
  <c r="G46" i="106"/>
  <c r="H46" i="106"/>
  <c r="I46" i="106"/>
  <c r="J46" i="106"/>
  <c r="K46" i="106"/>
  <c r="L46" i="106"/>
  <c r="M46" i="106"/>
  <c r="N46" i="106"/>
  <c r="B44" i="106"/>
  <c r="B45" i="106"/>
  <c r="B46" i="106"/>
  <c r="D60" i="105" l="1"/>
  <c r="D68" i="105"/>
  <c r="D76" i="105"/>
  <c r="D53" i="105"/>
  <c r="D61" i="105"/>
  <c r="D69" i="105"/>
  <c r="D77" i="105"/>
  <c r="D54" i="105"/>
  <c r="D62" i="105"/>
  <c r="D70" i="105"/>
  <c r="D55" i="105"/>
  <c r="D63" i="105"/>
  <c r="D71" i="105"/>
  <c r="D56" i="105"/>
  <c r="D64" i="105"/>
  <c r="D72" i="105"/>
  <c r="D59" i="105"/>
  <c r="D57" i="105"/>
  <c r="D65" i="105"/>
  <c r="D73" i="105"/>
  <c r="D67" i="105"/>
  <c r="D75" i="105"/>
  <c r="D58" i="105"/>
  <c r="D66" i="105"/>
  <c r="D74" i="105"/>
  <c r="D156" i="105"/>
  <c r="D164" i="105"/>
  <c r="D172" i="105"/>
  <c r="D157" i="105"/>
  <c r="D165" i="105"/>
  <c r="D173" i="105"/>
  <c r="D158" i="105"/>
  <c r="D166" i="105"/>
  <c r="D174" i="105"/>
  <c r="D159" i="105"/>
  <c r="D167" i="105"/>
  <c r="D175" i="105"/>
  <c r="D160" i="105"/>
  <c r="D168" i="105"/>
  <c r="D176" i="105"/>
  <c r="D155" i="105"/>
  <c r="D171" i="105"/>
  <c r="D153" i="105"/>
  <c r="D161" i="105"/>
  <c r="D169" i="105"/>
  <c r="D177" i="105"/>
  <c r="D154" i="105"/>
  <c r="D162" i="105"/>
  <c r="D170" i="105"/>
  <c r="D163" i="105"/>
  <c r="D84" i="105"/>
  <c r="D92" i="105"/>
  <c r="D100" i="105"/>
  <c r="D85" i="105"/>
  <c r="D93" i="105"/>
  <c r="D101" i="105"/>
  <c r="D83" i="105"/>
  <c r="D78" i="105"/>
  <c r="D86" i="105"/>
  <c r="D94" i="105"/>
  <c r="D102" i="105"/>
  <c r="D79" i="105"/>
  <c r="D87" i="105"/>
  <c r="D95" i="105"/>
  <c r="D91" i="105"/>
  <c r="D80" i="105"/>
  <c r="D88" i="105"/>
  <c r="D96" i="105"/>
  <c r="D99" i="105"/>
  <c r="D81" i="105"/>
  <c r="D89" i="105"/>
  <c r="D97" i="105"/>
  <c r="D82" i="105"/>
  <c r="D90" i="105"/>
  <c r="D98" i="105"/>
  <c r="D108" i="105"/>
  <c r="D116" i="105"/>
  <c r="D124" i="105"/>
  <c r="D109" i="105"/>
  <c r="D117" i="105"/>
  <c r="D125" i="105"/>
  <c r="D115" i="105"/>
  <c r="D110" i="105"/>
  <c r="D118" i="105"/>
  <c r="D126" i="105"/>
  <c r="D103" i="105"/>
  <c r="D111" i="105"/>
  <c r="D119" i="105"/>
  <c r="D127" i="105"/>
  <c r="D104" i="105"/>
  <c r="D112" i="105"/>
  <c r="D120" i="105"/>
  <c r="D123" i="105"/>
  <c r="D105" i="105"/>
  <c r="D113" i="105"/>
  <c r="D121" i="105"/>
  <c r="D107" i="105"/>
  <c r="D106" i="105"/>
  <c r="D114" i="105"/>
  <c r="D122" i="105"/>
  <c r="D36" i="105"/>
  <c r="D44" i="105"/>
  <c r="D52" i="105"/>
  <c r="D29" i="105"/>
  <c r="D37" i="105"/>
  <c r="D45" i="105"/>
  <c r="D51" i="105"/>
  <c r="D30" i="105"/>
  <c r="D38" i="105"/>
  <c r="D46" i="105"/>
  <c r="D31" i="105"/>
  <c r="D39" i="105"/>
  <c r="D47" i="105"/>
  <c r="D43" i="105"/>
  <c r="D32" i="105"/>
  <c r="D40" i="105"/>
  <c r="D48" i="105"/>
  <c r="D28" i="105"/>
  <c r="D33" i="105"/>
  <c r="D41" i="105"/>
  <c r="D49" i="105"/>
  <c r="D35" i="105"/>
  <c r="D34" i="105"/>
  <c r="D42" i="105"/>
  <c r="D50" i="105"/>
  <c r="E5" i="15"/>
  <c r="H6" i="105"/>
  <c r="H27" i="105"/>
  <c r="E26" i="15"/>
  <c r="E16" i="15"/>
  <c r="H17" i="105"/>
  <c r="E17" i="15"/>
  <c r="H18" i="105"/>
  <c r="H15" i="105"/>
  <c r="E14" i="15"/>
  <c r="E8" i="15"/>
  <c r="H9" i="105"/>
  <c r="H21" i="105"/>
  <c r="E20" i="15"/>
  <c r="H20" i="105"/>
  <c r="E19" i="15"/>
  <c r="H26" i="105"/>
  <c r="E25" i="15"/>
  <c r="H19" i="105"/>
  <c r="E18" i="15"/>
  <c r="E9" i="15"/>
  <c r="H10" i="105"/>
  <c r="E24" i="15"/>
  <c r="H25" i="105"/>
  <c r="I24" i="105"/>
  <c r="F23" i="15"/>
  <c r="H16" i="105"/>
  <c r="E15" i="15"/>
  <c r="H5" i="105"/>
  <c r="E4" i="15"/>
  <c r="H8" i="105"/>
  <c r="E7" i="15"/>
  <c r="E13" i="15"/>
  <c r="H14" i="105"/>
  <c r="H11" i="105"/>
  <c r="E10" i="15"/>
  <c r="H22" i="105"/>
  <c r="E21" i="15"/>
  <c r="H23" i="105"/>
  <c r="E22" i="15"/>
  <c r="H4" i="105"/>
  <c r="E3" i="15"/>
  <c r="H13" i="105"/>
  <c r="E12" i="15"/>
  <c r="H12" i="105"/>
  <c r="E11" i="15"/>
  <c r="I7" i="105"/>
  <c r="F6" i="15"/>
  <c r="H3" i="105"/>
  <c r="E2" i="15"/>
  <c r="D33" i="110"/>
  <c r="G33" i="110" s="1"/>
  <c r="D41" i="110"/>
  <c r="G41" i="110" s="1"/>
  <c r="D49" i="110"/>
  <c r="G49" i="110" s="1"/>
  <c r="D57" i="110"/>
  <c r="G57" i="110" s="1"/>
  <c r="D65" i="110"/>
  <c r="G65" i="110" s="1"/>
  <c r="D73" i="110"/>
  <c r="G73" i="110" s="1"/>
  <c r="D81" i="110"/>
  <c r="G81" i="110" s="1"/>
  <c r="D89" i="110"/>
  <c r="G89" i="110" s="1"/>
  <c r="D97" i="110"/>
  <c r="G97" i="110" s="1"/>
  <c r="D105" i="110"/>
  <c r="G105" i="110" s="1"/>
  <c r="D113" i="110"/>
  <c r="G113" i="110" s="1"/>
  <c r="D34" i="110"/>
  <c r="G34" i="110" s="1"/>
  <c r="D42" i="110"/>
  <c r="G42" i="110" s="1"/>
  <c r="D50" i="110"/>
  <c r="G50" i="110" s="1"/>
  <c r="D58" i="110"/>
  <c r="G58" i="110" s="1"/>
  <c r="D66" i="110"/>
  <c r="G66" i="110" s="1"/>
  <c r="D74" i="110"/>
  <c r="G74" i="110" s="1"/>
  <c r="D82" i="110"/>
  <c r="G82" i="110" s="1"/>
  <c r="D90" i="110"/>
  <c r="G90" i="110" s="1"/>
  <c r="D98" i="110"/>
  <c r="G98" i="110" s="1"/>
  <c r="D106" i="110"/>
  <c r="G106" i="110" s="1"/>
  <c r="D114" i="110"/>
  <c r="G114" i="110" s="1"/>
  <c r="D122" i="110"/>
  <c r="G122" i="110" s="1"/>
  <c r="D130" i="110"/>
  <c r="G130" i="110" s="1"/>
  <c r="D138" i="110"/>
  <c r="G138" i="110" s="1"/>
  <c r="D146" i="110"/>
  <c r="G146" i="110" s="1"/>
  <c r="D154" i="110"/>
  <c r="G154" i="110" s="1"/>
  <c r="D162" i="110"/>
  <c r="G162" i="110" s="1"/>
  <c r="D170" i="110"/>
  <c r="G170" i="110" s="1"/>
  <c r="D35" i="110"/>
  <c r="G35" i="110" s="1"/>
  <c r="D43" i="110"/>
  <c r="G43" i="110" s="1"/>
  <c r="D51" i="110"/>
  <c r="G51" i="110" s="1"/>
  <c r="D59" i="110"/>
  <c r="G59" i="110" s="1"/>
  <c r="D67" i="110"/>
  <c r="G67" i="110" s="1"/>
  <c r="D75" i="110"/>
  <c r="G75" i="110" s="1"/>
  <c r="D83" i="110"/>
  <c r="G83" i="110" s="1"/>
  <c r="D91" i="110"/>
  <c r="G91" i="110" s="1"/>
  <c r="D99" i="110"/>
  <c r="G99" i="110" s="1"/>
  <c r="D107" i="110"/>
  <c r="G107" i="110" s="1"/>
  <c r="D115" i="110"/>
  <c r="G115" i="110" s="1"/>
  <c r="D123" i="110"/>
  <c r="G123" i="110" s="1"/>
  <c r="D131" i="110"/>
  <c r="G131" i="110" s="1"/>
  <c r="D139" i="110"/>
  <c r="G139" i="110" s="1"/>
  <c r="D147" i="110"/>
  <c r="G147" i="110" s="1"/>
  <c r="D155" i="110"/>
  <c r="G155" i="110" s="1"/>
  <c r="D163" i="110"/>
  <c r="G163" i="110" s="1"/>
  <c r="D171" i="110"/>
  <c r="G171" i="110" s="1"/>
  <c r="D28" i="110"/>
  <c r="G28" i="110" s="1"/>
  <c r="D36" i="110"/>
  <c r="G36" i="110" s="1"/>
  <c r="D44" i="110"/>
  <c r="G44" i="110" s="1"/>
  <c r="D52" i="110"/>
  <c r="G52" i="110" s="1"/>
  <c r="D60" i="110"/>
  <c r="G60" i="110" s="1"/>
  <c r="D68" i="110"/>
  <c r="G68" i="110" s="1"/>
  <c r="D76" i="110"/>
  <c r="G76" i="110" s="1"/>
  <c r="D84" i="110"/>
  <c r="G84" i="110" s="1"/>
  <c r="D92" i="110"/>
  <c r="G92" i="110" s="1"/>
  <c r="D100" i="110"/>
  <c r="G100" i="110" s="1"/>
  <c r="D108" i="110"/>
  <c r="G108" i="110" s="1"/>
  <c r="D116" i="110"/>
  <c r="G116" i="110" s="1"/>
  <c r="D124" i="110"/>
  <c r="G124" i="110" s="1"/>
  <c r="D132" i="110"/>
  <c r="G132" i="110" s="1"/>
  <c r="D140" i="110"/>
  <c r="G140" i="110" s="1"/>
  <c r="D148" i="110"/>
  <c r="G148" i="110" s="1"/>
  <c r="D156" i="110"/>
  <c r="G156" i="110" s="1"/>
  <c r="D164" i="110"/>
  <c r="G164" i="110" s="1"/>
  <c r="D172" i="110"/>
  <c r="G172" i="110" s="1"/>
  <c r="D37" i="110"/>
  <c r="G37" i="110" s="1"/>
  <c r="D53" i="110"/>
  <c r="G53" i="110" s="1"/>
  <c r="D38" i="110"/>
  <c r="G38" i="110" s="1"/>
  <c r="D54" i="110"/>
  <c r="G54" i="110" s="1"/>
  <c r="D70" i="110"/>
  <c r="G70" i="110" s="1"/>
  <c r="D86" i="110"/>
  <c r="G86" i="110" s="1"/>
  <c r="D102" i="110"/>
  <c r="G102" i="110" s="1"/>
  <c r="D118" i="110"/>
  <c r="G118" i="110" s="1"/>
  <c r="D129" i="110"/>
  <c r="G129" i="110" s="1"/>
  <c r="D143" i="110"/>
  <c r="G143" i="110" s="1"/>
  <c r="D157" i="110"/>
  <c r="G157" i="110" s="1"/>
  <c r="D168" i="110"/>
  <c r="G168" i="110" s="1"/>
  <c r="D39" i="110"/>
  <c r="G39" i="110" s="1"/>
  <c r="D55" i="110"/>
  <c r="G55" i="110" s="1"/>
  <c r="D40" i="110"/>
  <c r="G40" i="110" s="1"/>
  <c r="D56" i="110"/>
  <c r="G56" i="110" s="1"/>
  <c r="D72" i="110"/>
  <c r="G72" i="110" s="1"/>
  <c r="D88" i="110"/>
  <c r="G88" i="110" s="1"/>
  <c r="D104" i="110"/>
  <c r="G104" i="110" s="1"/>
  <c r="D120" i="110"/>
  <c r="G120" i="110" s="1"/>
  <c r="D134" i="110"/>
  <c r="G134" i="110" s="1"/>
  <c r="D145" i="110"/>
  <c r="G145" i="110" s="1"/>
  <c r="D159" i="110"/>
  <c r="G159" i="110" s="1"/>
  <c r="D173" i="110"/>
  <c r="G173" i="110" s="1"/>
  <c r="D29" i="110"/>
  <c r="G29" i="110" s="1"/>
  <c r="D45" i="110"/>
  <c r="G45" i="110" s="1"/>
  <c r="D61" i="110"/>
  <c r="G61" i="110" s="1"/>
  <c r="D77" i="110"/>
  <c r="G77" i="110" s="1"/>
  <c r="D93" i="110"/>
  <c r="G93" i="110" s="1"/>
  <c r="D109" i="110"/>
  <c r="G109" i="110" s="1"/>
  <c r="D121" i="110"/>
  <c r="G121" i="110" s="1"/>
  <c r="D135" i="110"/>
  <c r="G135" i="110" s="1"/>
  <c r="D149" i="110"/>
  <c r="G149" i="110" s="1"/>
  <c r="D160" i="110"/>
  <c r="G160" i="110" s="1"/>
  <c r="D174" i="110"/>
  <c r="G174" i="110" s="1"/>
  <c r="D31" i="110"/>
  <c r="G31" i="110" s="1"/>
  <c r="D69" i="110"/>
  <c r="G69" i="110" s="1"/>
  <c r="D95" i="110"/>
  <c r="G95" i="110" s="1"/>
  <c r="D32" i="110"/>
  <c r="G32" i="110" s="1"/>
  <c r="D71" i="110"/>
  <c r="G71" i="110" s="1"/>
  <c r="D96" i="110"/>
  <c r="G96" i="110" s="1"/>
  <c r="D125" i="110"/>
  <c r="G125" i="110" s="1"/>
  <c r="D142" i="110"/>
  <c r="G142" i="110" s="1"/>
  <c r="D165" i="110"/>
  <c r="G165" i="110" s="1"/>
  <c r="D46" i="110"/>
  <c r="G46" i="110" s="1"/>
  <c r="D78" i="110"/>
  <c r="G78" i="110" s="1"/>
  <c r="D101" i="110"/>
  <c r="G101" i="110" s="1"/>
  <c r="D47" i="110"/>
  <c r="G47" i="110" s="1"/>
  <c r="D79" i="110"/>
  <c r="G79" i="110" s="1"/>
  <c r="D103" i="110"/>
  <c r="G103" i="110" s="1"/>
  <c r="D127" i="110"/>
  <c r="G127" i="110" s="1"/>
  <c r="D150" i="110"/>
  <c r="G150" i="110" s="1"/>
  <c r="D167" i="110"/>
  <c r="G167" i="110" s="1"/>
  <c r="D48" i="110"/>
  <c r="G48" i="110" s="1"/>
  <c r="D80" i="110"/>
  <c r="G80" i="110" s="1"/>
  <c r="D110" i="110"/>
  <c r="G110" i="110" s="1"/>
  <c r="D128" i="110"/>
  <c r="G128" i="110" s="1"/>
  <c r="D151" i="110"/>
  <c r="G151" i="110" s="1"/>
  <c r="D169" i="110"/>
  <c r="G169" i="110" s="1"/>
  <c r="D85" i="110"/>
  <c r="G85" i="110" s="1"/>
  <c r="D133" i="110"/>
  <c r="G133" i="110" s="1"/>
  <c r="D161" i="110"/>
  <c r="G161" i="110" s="1"/>
  <c r="D87" i="110"/>
  <c r="G87" i="110" s="1"/>
  <c r="D136" i="110"/>
  <c r="G136" i="110" s="1"/>
  <c r="D166" i="110"/>
  <c r="G166" i="110" s="1"/>
  <c r="D94" i="110"/>
  <c r="G94" i="110" s="1"/>
  <c r="D137" i="110"/>
  <c r="G137" i="110" s="1"/>
  <c r="D175" i="110"/>
  <c r="G175" i="110" s="1"/>
  <c r="D111" i="110"/>
  <c r="G111" i="110" s="1"/>
  <c r="D141" i="110"/>
  <c r="G141" i="110" s="1"/>
  <c r="D176" i="110"/>
  <c r="G176" i="110" s="1"/>
  <c r="D30" i="110"/>
  <c r="G30" i="110" s="1"/>
  <c r="D112" i="110"/>
  <c r="G112" i="110" s="1"/>
  <c r="D144" i="110"/>
  <c r="G144" i="110" s="1"/>
  <c r="D177" i="110"/>
  <c r="G177" i="110" s="1"/>
  <c r="D126" i="110"/>
  <c r="G126" i="110" s="1"/>
  <c r="D152" i="110"/>
  <c r="G152" i="110" s="1"/>
  <c r="D153" i="110"/>
  <c r="G153" i="110" s="1"/>
  <c r="D62" i="110"/>
  <c r="G62" i="110" s="1"/>
  <c r="D158" i="110"/>
  <c r="G158" i="110" s="1"/>
  <c r="D63" i="110"/>
  <c r="G63" i="110" s="1"/>
  <c r="D64" i="110"/>
  <c r="G64" i="110" s="1"/>
  <c r="D117" i="110"/>
  <c r="G117" i="110" s="1"/>
  <c r="D119" i="110"/>
  <c r="G119" i="110" s="1"/>
  <c r="B2" i="102"/>
  <c r="I3" i="103"/>
  <c r="I4" i="103"/>
  <c r="I5" i="103"/>
  <c r="I6" i="103"/>
  <c r="I7" i="103"/>
  <c r="I8" i="103"/>
  <c r="I9" i="103"/>
  <c r="I10" i="103"/>
  <c r="I11" i="103"/>
  <c r="I12" i="103"/>
  <c r="I13" i="103"/>
  <c r="I14" i="103"/>
  <c r="I15" i="103"/>
  <c r="I16" i="103"/>
  <c r="I17" i="103"/>
  <c r="I18" i="103"/>
  <c r="I19" i="103"/>
  <c r="I20" i="103"/>
  <c r="I2" i="103"/>
  <c r="J2" i="103"/>
  <c r="J6" i="103"/>
  <c r="K6" i="103"/>
  <c r="J9" i="103"/>
  <c r="K11" i="103"/>
  <c r="L11" i="103"/>
  <c r="J14" i="103"/>
  <c r="K14" i="103"/>
  <c r="J17" i="103"/>
  <c r="L19" i="103"/>
  <c r="K2" i="103"/>
  <c r="L2" i="103"/>
  <c r="G3" i="103"/>
  <c r="L3" i="103" s="1"/>
  <c r="G4" i="103"/>
  <c r="J4" i="103" s="1"/>
  <c r="G5" i="103"/>
  <c r="J5" i="103" s="1"/>
  <c r="G6" i="103"/>
  <c r="L6" i="103" s="1"/>
  <c r="G7" i="103"/>
  <c r="J7" i="103" s="1"/>
  <c r="G8" i="103"/>
  <c r="L8" i="103" s="1"/>
  <c r="G9" i="103"/>
  <c r="K9" i="103" s="1"/>
  <c r="G10" i="103"/>
  <c r="J10" i="103" s="1"/>
  <c r="G11" i="103"/>
  <c r="J11" i="103" s="1"/>
  <c r="G12" i="103"/>
  <c r="J12" i="103" s="1"/>
  <c r="G13" i="103"/>
  <c r="J13" i="103" s="1"/>
  <c r="G14" i="103"/>
  <c r="L14" i="103" s="1"/>
  <c r="G15" i="103"/>
  <c r="J15" i="103" s="1"/>
  <c r="G16" i="103"/>
  <c r="L16" i="103" s="1"/>
  <c r="G17" i="103"/>
  <c r="K17" i="103" s="1"/>
  <c r="G18" i="103"/>
  <c r="J18" i="103" s="1"/>
  <c r="G19" i="103"/>
  <c r="J19" i="103" s="1"/>
  <c r="G20" i="103"/>
  <c r="J20" i="103" s="1"/>
  <c r="G2" i="103"/>
  <c r="H22" i="103" s="1"/>
  <c r="F27" i="101"/>
  <c r="E27" i="101"/>
  <c r="D27" i="101"/>
  <c r="D29" i="101" s="1"/>
  <c r="H25" i="101"/>
  <c r="G25" i="101"/>
  <c r="G24" i="101"/>
  <c r="H24" i="101" s="1"/>
  <c r="G23" i="101"/>
  <c r="H23" i="101" s="1"/>
  <c r="G22" i="101"/>
  <c r="H22" i="101" s="1"/>
  <c r="H21" i="101"/>
  <c r="G21" i="101"/>
  <c r="G20" i="101"/>
  <c r="H20" i="101" s="1"/>
  <c r="G19" i="101"/>
  <c r="H19" i="101" s="1"/>
  <c r="G18" i="101"/>
  <c r="H18" i="101" s="1"/>
  <c r="H17" i="101"/>
  <c r="G17" i="101"/>
  <c r="G16" i="101"/>
  <c r="H16" i="101" s="1"/>
  <c r="G15" i="101"/>
  <c r="H15" i="101" s="1"/>
  <c r="G14" i="101"/>
  <c r="H14" i="101" s="1"/>
  <c r="H13" i="101"/>
  <c r="G13" i="101"/>
  <c r="G12" i="101"/>
  <c r="H12" i="101" s="1"/>
  <c r="G11" i="101"/>
  <c r="H11" i="101" s="1"/>
  <c r="G10" i="101"/>
  <c r="H10" i="101" s="1"/>
  <c r="H9" i="101"/>
  <c r="G9" i="101"/>
  <c r="G8" i="101"/>
  <c r="H8" i="101" s="1"/>
  <c r="G7" i="101"/>
  <c r="H7" i="101" s="1"/>
  <c r="G6" i="101"/>
  <c r="H6" i="101" s="1"/>
  <c r="H5" i="101"/>
  <c r="G5" i="101"/>
  <c r="G4" i="101"/>
  <c r="H4" i="101" s="1"/>
  <c r="G3" i="101"/>
  <c r="H3" i="101" s="1"/>
  <c r="G2" i="101"/>
  <c r="H2" i="101" s="1"/>
  <c r="H27" i="101" s="1"/>
  <c r="K52" i="106" l="1"/>
  <c r="K53" i="106" s="1"/>
  <c r="C52" i="106"/>
  <c r="I26" i="105"/>
  <c r="F25" i="15"/>
  <c r="F24" i="15"/>
  <c r="I25" i="105"/>
  <c r="J7" i="105"/>
  <c r="G6" i="15"/>
  <c r="I23" i="105"/>
  <c r="F22" i="15"/>
  <c r="I8" i="105"/>
  <c r="F7" i="15"/>
  <c r="I20" i="105"/>
  <c r="F19" i="15"/>
  <c r="I15" i="105"/>
  <c r="F14" i="15"/>
  <c r="I18" i="105"/>
  <c r="F17" i="15"/>
  <c r="I10" i="105"/>
  <c r="F9" i="15"/>
  <c r="F16" i="15"/>
  <c r="I17" i="105"/>
  <c r="I22" i="105"/>
  <c r="F21" i="15"/>
  <c r="F8" i="15"/>
  <c r="I9" i="105"/>
  <c r="J24" i="105"/>
  <c r="G23" i="15"/>
  <c r="I12" i="105"/>
  <c r="F11" i="15"/>
  <c r="I5" i="105"/>
  <c r="F4" i="15"/>
  <c r="I13" i="105"/>
  <c r="F12" i="15"/>
  <c r="I11" i="105"/>
  <c r="F10" i="15"/>
  <c r="I16" i="105"/>
  <c r="F15" i="15"/>
  <c r="I19" i="105"/>
  <c r="F18" i="15"/>
  <c r="I27" i="105"/>
  <c r="F26" i="15"/>
  <c r="I4" i="105"/>
  <c r="F3" i="15"/>
  <c r="I21" i="105"/>
  <c r="F20" i="15"/>
  <c r="I14" i="105"/>
  <c r="F13" i="15"/>
  <c r="I6" i="105"/>
  <c r="F5" i="15"/>
  <c r="I3" i="105"/>
  <c r="F2" i="15"/>
  <c r="B9" i="16"/>
  <c r="E35" i="105"/>
  <c r="F73" i="110"/>
  <c r="B22" i="18"/>
  <c r="E98" i="105"/>
  <c r="F55" i="110"/>
  <c r="B4" i="18"/>
  <c r="E80" i="105"/>
  <c r="F76" i="110"/>
  <c r="B25" i="18"/>
  <c r="E101" i="105"/>
  <c r="F130" i="110"/>
  <c r="B4" i="23"/>
  <c r="E155" i="105"/>
  <c r="F151" i="110"/>
  <c r="B25" i="23"/>
  <c r="E176" i="105"/>
  <c r="F133" i="110"/>
  <c r="B7" i="23"/>
  <c r="E158" i="105"/>
  <c r="F42" i="110"/>
  <c r="B16" i="17"/>
  <c r="E67" i="105"/>
  <c r="F47" i="110"/>
  <c r="B21" i="17"/>
  <c r="E72" i="105"/>
  <c r="F29" i="110"/>
  <c r="B3" i="17"/>
  <c r="E54" i="105"/>
  <c r="F122" i="110"/>
  <c r="B21" i="21"/>
  <c r="E147" i="105"/>
  <c r="F120" i="110"/>
  <c r="B19" i="21"/>
  <c r="E145" i="105"/>
  <c r="F125" i="110"/>
  <c r="B24" i="21"/>
  <c r="E150" i="105"/>
  <c r="F107" i="110"/>
  <c r="B6" i="21"/>
  <c r="E132" i="105"/>
  <c r="F96" i="110"/>
  <c r="B20" i="19"/>
  <c r="E121" i="105"/>
  <c r="F78" i="110"/>
  <c r="B2" i="19"/>
  <c r="E103" i="105"/>
  <c r="F91" i="110"/>
  <c r="B15" i="19"/>
  <c r="E116" i="105"/>
  <c r="F153" i="110"/>
  <c r="B2" i="22"/>
  <c r="E178" i="105"/>
  <c r="F166" i="110"/>
  <c r="B15" i="22"/>
  <c r="E191" i="105"/>
  <c r="F171" i="110"/>
  <c r="B20" i="22"/>
  <c r="E196" i="105"/>
  <c r="D14" i="110"/>
  <c r="G14" i="110" s="1"/>
  <c r="D27" i="110"/>
  <c r="G27" i="110" s="1"/>
  <c r="D10" i="110"/>
  <c r="F70" i="110"/>
  <c r="B19" i="18"/>
  <c r="E95" i="105"/>
  <c r="F68" i="110"/>
  <c r="B17" i="18"/>
  <c r="E93" i="105"/>
  <c r="F145" i="110"/>
  <c r="B19" i="23"/>
  <c r="E170" i="105"/>
  <c r="F143" i="110"/>
  <c r="B17" i="23"/>
  <c r="E168" i="105"/>
  <c r="F148" i="110"/>
  <c r="B22" i="23"/>
  <c r="E173" i="105"/>
  <c r="F34" i="110"/>
  <c r="B8" i="17"/>
  <c r="E59" i="105"/>
  <c r="F39" i="110"/>
  <c r="B13" i="17"/>
  <c r="E64" i="105"/>
  <c r="F52" i="110"/>
  <c r="B26" i="17"/>
  <c r="E77" i="105"/>
  <c r="F114" i="110"/>
  <c r="B13" i="21"/>
  <c r="E139" i="105"/>
  <c r="F127" i="110"/>
  <c r="B26" i="21"/>
  <c r="E152" i="105"/>
  <c r="F117" i="110"/>
  <c r="B16" i="21"/>
  <c r="E142" i="105"/>
  <c r="F98" i="110"/>
  <c r="B22" i="19"/>
  <c r="E123" i="105"/>
  <c r="F80" i="110"/>
  <c r="B4" i="19"/>
  <c r="E105" i="105"/>
  <c r="F101" i="110"/>
  <c r="B25" i="19"/>
  <c r="E126" i="105"/>
  <c r="F83" i="110"/>
  <c r="B7" i="19"/>
  <c r="E108" i="105"/>
  <c r="F176" i="110"/>
  <c r="B25" i="22"/>
  <c r="E201" i="105"/>
  <c r="F158" i="110"/>
  <c r="B7" i="22"/>
  <c r="E183" i="105"/>
  <c r="F163" i="110"/>
  <c r="B12" i="22"/>
  <c r="E188" i="105"/>
  <c r="D24" i="110"/>
  <c r="G24" i="110" s="1"/>
  <c r="D22" i="110"/>
  <c r="G22" i="110" s="1"/>
  <c r="D19" i="110"/>
  <c r="G19" i="110" s="1"/>
  <c r="F57" i="110"/>
  <c r="B6" i="18"/>
  <c r="E82" i="105"/>
  <c r="F62" i="110"/>
  <c r="B11" i="18"/>
  <c r="E87" i="105"/>
  <c r="F60" i="110"/>
  <c r="B9" i="18"/>
  <c r="E85" i="105"/>
  <c r="F137" i="110"/>
  <c r="B11" i="23"/>
  <c r="E162" i="105"/>
  <c r="F135" i="110"/>
  <c r="B9" i="23"/>
  <c r="E160" i="105"/>
  <c r="F140" i="110"/>
  <c r="B14" i="23"/>
  <c r="E165" i="105"/>
  <c r="F49" i="110"/>
  <c r="B23" i="17"/>
  <c r="E74" i="105"/>
  <c r="F31" i="110"/>
  <c r="B5" i="17"/>
  <c r="E56" i="105"/>
  <c r="F44" i="110"/>
  <c r="B18" i="17"/>
  <c r="E69" i="105"/>
  <c r="F106" i="110"/>
  <c r="B5" i="21"/>
  <c r="E131" i="105"/>
  <c r="F119" i="110"/>
  <c r="B18" i="21"/>
  <c r="E144" i="105"/>
  <c r="F109" i="110"/>
  <c r="B8" i="21"/>
  <c r="E134" i="105"/>
  <c r="F90" i="110"/>
  <c r="B14" i="19"/>
  <c r="E115" i="105"/>
  <c r="F95" i="110"/>
  <c r="B19" i="19"/>
  <c r="E120" i="105"/>
  <c r="F93" i="110"/>
  <c r="B17" i="19"/>
  <c r="E118" i="105"/>
  <c r="F170" i="110"/>
  <c r="B19" i="22"/>
  <c r="E195" i="105"/>
  <c r="F160" i="110"/>
  <c r="B9" i="22"/>
  <c r="E185" i="105"/>
  <c r="F173" i="110"/>
  <c r="B22" i="22"/>
  <c r="E198" i="105"/>
  <c r="F155" i="110"/>
  <c r="B4" i="22"/>
  <c r="E180" i="105"/>
  <c r="D8" i="110"/>
  <c r="G8" i="110" s="1"/>
  <c r="D6" i="110"/>
  <c r="G6" i="110" s="1"/>
  <c r="D20" i="110"/>
  <c r="G20" i="110" s="1"/>
  <c r="D11" i="110"/>
  <c r="G11" i="110" s="1"/>
  <c r="F65" i="110"/>
  <c r="B14" i="18"/>
  <c r="E90" i="105"/>
  <c r="F72" i="110"/>
  <c r="B21" i="18"/>
  <c r="E97" i="105"/>
  <c r="F54" i="110"/>
  <c r="B3" i="18"/>
  <c r="E79" i="105"/>
  <c r="F75" i="110"/>
  <c r="B24" i="18"/>
  <c r="E100" i="105"/>
  <c r="F129" i="110"/>
  <c r="B3" i="23"/>
  <c r="E154" i="105"/>
  <c r="F150" i="110"/>
  <c r="B24" i="23"/>
  <c r="E175" i="105"/>
  <c r="F132" i="110"/>
  <c r="B6" i="23"/>
  <c r="E157" i="105"/>
  <c r="F41" i="110"/>
  <c r="B15" i="17"/>
  <c r="E66" i="105"/>
  <c r="F46" i="110"/>
  <c r="B20" i="17"/>
  <c r="E71" i="105"/>
  <c r="F36" i="110"/>
  <c r="B10" i="17"/>
  <c r="E61" i="105"/>
  <c r="F121" i="110"/>
  <c r="B20" i="21"/>
  <c r="E146" i="105"/>
  <c r="F111" i="110"/>
  <c r="B10" i="21"/>
  <c r="E136" i="105"/>
  <c r="F124" i="110"/>
  <c r="B23" i="21"/>
  <c r="E149" i="105"/>
  <c r="F82" i="110"/>
  <c r="B6" i="19"/>
  <c r="E107" i="105"/>
  <c r="F87" i="110"/>
  <c r="B11" i="19"/>
  <c r="E112" i="105"/>
  <c r="F85" i="110"/>
  <c r="B9" i="19"/>
  <c r="E110" i="105"/>
  <c r="F162" i="110"/>
  <c r="B11" i="22"/>
  <c r="E187" i="105"/>
  <c r="F168" i="110"/>
  <c r="B17" i="22"/>
  <c r="E193" i="105"/>
  <c r="F165" i="110"/>
  <c r="B14" i="22"/>
  <c r="E190" i="105"/>
  <c r="D15" i="110"/>
  <c r="G15" i="110" s="1"/>
  <c r="D12" i="110"/>
  <c r="G12" i="110" s="1"/>
  <c r="D3" i="110"/>
  <c r="G3" i="110" s="1"/>
  <c r="F64" i="110"/>
  <c r="B13" i="18"/>
  <c r="E89" i="105"/>
  <c r="F77" i="110"/>
  <c r="B26" i="18"/>
  <c r="E102" i="105"/>
  <c r="F67" i="110"/>
  <c r="B16" i="18"/>
  <c r="E92" i="105"/>
  <c r="F144" i="110"/>
  <c r="B18" i="23"/>
  <c r="E169" i="105"/>
  <c r="F142" i="110"/>
  <c r="B16" i="23"/>
  <c r="E167" i="105"/>
  <c r="F147" i="110"/>
  <c r="B21" i="23"/>
  <c r="E172" i="105"/>
  <c r="F33" i="110"/>
  <c r="B7" i="17"/>
  <c r="E58" i="105"/>
  <c r="F38" i="110"/>
  <c r="B12" i="17"/>
  <c r="E63" i="105"/>
  <c r="F28" i="110"/>
  <c r="B2" i="17"/>
  <c r="E53" i="105"/>
  <c r="F113" i="110"/>
  <c r="B12" i="21"/>
  <c r="E138" i="105"/>
  <c r="F103" i="110"/>
  <c r="B2" i="21"/>
  <c r="E128" i="105"/>
  <c r="F116" i="110"/>
  <c r="B15" i="21"/>
  <c r="E141" i="105"/>
  <c r="F97" i="110"/>
  <c r="B21" i="19"/>
  <c r="E122" i="105"/>
  <c r="F79" i="110"/>
  <c r="B3" i="19"/>
  <c r="E104" i="105"/>
  <c r="F100" i="110"/>
  <c r="B24" i="19"/>
  <c r="E125" i="105"/>
  <c r="F154" i="110"/>
  <c r="B3" i="22"/>
  <c r="E179" i="105"/>
  <c r="F175" i="110"/>
  <c r="B24" i="22"/>
  <c r="E200" i="105"/>
  <c r="F157" i="110"/>
  <c r="B6" i="22"/>
  <c r="E182" i="105"/>
  <c r="D4" i="110"/>
  <c r="G4" i="110" s="1"/>
  <c r="D25" i="110"/>
  <c r="G25" i="110" s="1"/>
  <c r="F74" i="110"/>
  <c r="B23" i="18"/>
  <c r="E99" i="105"/>
  <c r="F56" i="110"/>
  <c r="B5" i="18"/>
  <c r="E81" i="105"/>
  <c r="F69" i="110"/>
  <c r="B18" i="18"/>
  <c r="E94" i="105"/>
  <c r="F59" i="110"/>
  <c r="B8" i="18"/>
  <c r="E84" i="105"/>
  <c r="F128" i="110"/>
  <c r="B2" i="23"/>
  <c r="E153" i="105"/>
  <c r="F134" i="110"/>
  <c r="B8" i="23"/>
  <c r="E159" i="105"/>
  <c r="F139" i="110"/>
  <c r="B13" i="23"/>
  <c r="E164" i="105"/>
  <c r="F48" i="110"/>
  <c r="B22" i="17"/>
  <c r="E73" i="105"/>
  <c r="F30" i="110"/>
  <c r="B4" i="17"/>
  <c r="E55" i="105"/>
  <c r="F51" i="110"/>
  <c r="B25" i="17"/>
  <c r="E76" i="105"/>
  <c r="F105" i="110"/>
  <c r="B4" i="21"/>
  <c r="E130" i="105"/>
  <c r="F126" i="110"/>
  <c r="B25" i="21"/>
  <c r="E151" i="105"/>
  <c r="F108" i="110"/>
  <c r="B7" i="21"/>
  <c r="E133" i="105"/>
  <c r="F89" i="110"/>
  <c r="B13" i="19"/>
  <c r="E114" i="105"/>
  <c r="F102" i="110"/>
  <c r="B26" i="19"/>
  <c r="E127" i="105"/>
  <c r="F92" i="110"/>
  <c r="B16" i="19"/>
  <c r="E117" i="105"/>
  <c r="F177" i="110"/>
  <c r="B26" i="22"/>
  <c r="E202" i="105"/>
  <c r="F167" i="110"/>
  <c r="B16" i="22"/>
  <c r="E192" i="105"/>
  <c r="F172" i="110"/>
  <c r="B21" i="22"/>
  <c r="E197" i="105"/>
  <c r="D23" i="110"/>
  <c r="G23" i="110" s="1"/>
  <c r="D21" i="110"/>
  <c r="G21" i="110" s="1"/>
  <c r="D17" i="110"/>
  <c r="G17" i="110" s="1"/>
  <c r="F66" i="110"/>
  <c r="B15" i="18"/>
  <c r="E91" i="105"/>
  <c r="F71" i="110"/>
  <c r="B20" i="18"/>
  <c r="E96" i="105"/>
  <c r="F61" i="110"/>
  <c r="B10" i="18"/>
  <c r="E86" i="105"/>
  <c r="F146" i="110"/>
  <c r="B20" i="23"/>
  <c r="E171" i="105"/>
  <c r="F152" i="110"/>
  <c r="B26" i="23"/>
  <c r="E177" i="105"/>
  <c r="F149" i="110"/>
  <c r="B23" i="23"/>
  <c r="E174" i="105"/>
  <c r="F131" i="110"/>
  <c r="B5" i="23"/>
  <c r="E156" i="105"/>
  <c r="F40" i="110"/>
  <c r="B14" i="17"/>
  <c r="E65" i="105"/>
  <c r="F45" i="110"/>
  <c r="B19" i="17"/>
  <c r="E70" i="105"/>
  <c r="F43" i="110"/>
  <c r="B17" i="17"/>
  <c r="E68" i="105"/>
  <c r="F112" i="110"/>
  <c r="B11" i="21"/>
  <c r="E137" i="105"/>
  <c r="F118" i="110"/>
  <c r="B17" i="21"/>
  <c r="E143" i="105"/>
  <c r="F123" i="110"/>
  <c r="B22" i="21"/>
  <c r="E148" i="105"/>
  <c r="F81" i="110"/>
  <c r="B5" i="19"/>
  <c r="E106" i="105"/>
  <c r="F94" i="110"/>
  <c r="B18" i="19"/>
  <c r="E119" i="105"/>
  <c r="F84" i="110"/>
  <c r="B8" i="19"/>
  <c r="E109" i="105"/>
  <c r="F169" i="110"/>
  <c r="B18" i="22"/>
  <c r="E194" i="105"/>
  <c r="F159" i="110"/>
  <c r="B8" i="22"/>
  <c r="E184" i="105"/>
  <c r="F164" i="110"/>
  <c r="B13" i="22"/>
  <c r="E189" i="105"/>
  <c r="D13" i="110"/>
  <c r="G13" i="110" s="1"/>
  <c r="D7" i="110"/>
  <c r="G7" i="110" s="1"/>
  <c r="D5" i="110"/>
  <c r="G5" i="110" s="1"/>
  <c r="D26" i="110"/>
  <c r="G26" i="110" s="1"/>
  <c r="D9" i="110"/>
  <c r="G9" i="110" s="1"/>
  <c r="F58" i="110"/>
  <c r="B7" i="18"/>
  <c r="E83" i="105"/>
  <c r="F63" i="110"/>
  <c r="B12" i="18"/>
  <c r="E88" i="105"/>
  <c r="B52" i="106"/>
  <c r="B53" i="106" s="1"/>
  <c r="F53" i="110"/>
  <c r="B2" i="18"/>
  <c r="E78" i="105"/>
  <c r="F138" i="110"/>
  <c r="B12" i="23"/>
  <c r="E163" i="105"/>
  <c r="F136" i="110"/>
  <c r="B10" i="23"/>
  <c r="E161" i="105"/>
  <c r="F141" i="110"/>
  <c r="B15" i="23"/>
  <c r="E166" i="105"/>
  <c r="F50" i="110"/>
  <c r="B24" i="17"/>
  <c r="E75" i="105"/>
  <c r="F32" i="110"/>
  <c r="B6" i="17"/>
  <c r="E57" i="105"/>
  <c r="F37" i="110"/>
  <c r="B11" i="17"/>
  <c r="E62" i="105"/>
  <c r="F35" i="110"/>
  <c r="B9" i="17"/>
  <c r="E60" i="105"/>
  <c r="F104" i="110"/>
  <c r="B3" i="21"/>
  <c r="E129" i="105"/>
  <c r="F110" i="110"/>
  <c r="B9" i="21"/>
  <c r="E135" i="105"/>
  <c r="F115" i="110"/>
  <c r="B14" i="21"/>
  <c r="E140" i="105"/>
  <c r="F88" i="110"/>
  <c r="B12" i="19"/>
  <c r="E113" i="105"/>
  <c r="F86" i="110"/>
  <c r="B10" i="19"/>
  <c r="E111" i="105"/>
  <c r="F99" i="110"/>
  <c r="B23" i="19"/>
  <c r="E124" i="105"/>
  <c r="F161" i="110"/>
  <c r="B10" i="22"/>
  <c r="E186" i="105"/>
  <c r="F174" i="110"/>
  <c r="B23" i="22"/>
  <c r="E199" i="105"/>
  <c r="F156" i="110"/>
  <c r="B5" i="22"/>
  <c r="E181" i="105"/>
  <c r="D16" i="110"/>
  <c r="G16" i="110" s="1"/>
  <c r="D18" i="110"/>
  <c r="G18" i="110" s="1"/>
  <c r="D20" i="105"/>
  <c r="D5" i="105"/>
  <c r="D27" i="105"/>
  <c r="D19" i="105"/>
  <c r="D11" i="105"/>
  <c r="D12" i="105"/>
  <c r="D26" i="105"/>
  <c r="D18" i="105"/>
  <c r="D10" i="105"/>
  <c r="D25" i="105"/>
  <c r="D17" i="105"/>
  <c r="D9" i="105"/>
  <c r="D24" i="105"/>
  <c r="D16" i="105"/>
  <c r="D8" i="105"/>
  <c r="D4" i="105"/>
  <c r="D23" i="105"/>
  <c r="D15" i="105"/>
  <c r="D7" i="105"/>
  <c r="D22" i="105"/>
  <c r="D14" i="105"/>
  <c r="D6" i="105"/>
  <c r="D21" i="105"/>
  <c r="D13" i="105"/>
  <c r="K19" i="103"/>
  <c r="J3" i="103"/>
  <c r="K16" i="103"/>
  <c r="L13" i="103"/>
  <c r="K8" i="103"/>
  <c r="L5" i="103"/>
  <c r="K3" i="103"/>
  <c r="L18" i="103"/>
  <c r="J16" i="103"/>
  <c r="K13" i="103"/>
  <c r="L10" i="103"/>
  <c r="J8" i="103"/>
  <c r="K5" i="103"/>
  <c r="K18" i="103"/>
  <c r="L15" i="103"/>
  <c r="K10" i="103"/>
  <c r="L7" i="103"/>
  <c r="L20" i="103"/>
  <c r="K15" i="103"/>
  <c r="L12" i="103"/>
  <c r="K7" i="103"/>
  <c r="L4" i="103"/>
  <c r="K20" i="103"/>
  <c r="L17" i="103"/>
  <c r="K12" i="103"/>
  <c r="L9" i="103"/>
  <c r="K4" i="103"/>
  <c r="J9" i="105" l="1"/>
  <c r="G8" i="15"/>
  <c r="J6" i="105"/>
  <c r="G5" i="15"/>
  <c r="J27" i="105"/>
  <c r="G26" i="15"/>
  <c r="J13" i="105"/>
  <c r="G12" i="15"/>
  <c r="J18" i="105"/>
  <c r="G17" i="15"/>
  <c r="J23" i="105"/>
  <c r="G22" i="15"/>
  <c r="J14" i="105"/>
  <c r="G13" i="15"/>
  <c r="J19" i="105"/>
  <c r="G18" i="15"/>
  <c r="J5" i="105"/>
  <c r="G4" i="15"/>
  <c r="J22" i="105"/>
  <c r="G21" i="15"/>
  <c r="J15" i="105"/>
  <c r="G14" i="15"/>
  <c r="H6" i="15"/>
  <c r="K7" i="105"/>
  <c r="J17" i="105"/>
  <c r="G16" i="15"/>
  <c r="J25" i="105"/>
  <c r="G24" i="15"/>
  <c r="J21" i="105"/>
  <c r="G20" i="15"/>
  <c r="J16" i="105"/>
  <c r="G15" i="15"/>
  <c r="J12" i="105"/>
  <c r="G11" i="15"/>
  <c r="J20" i="105"/>
  <c r="G19" i="15"/>
  <c r="J4" i="105"/>
  <c r="G3" i="15"/>
  <c r="J11" i="105"/>
  <c r="G10" i="15"/>
  <c r="K24" i="105"/>
  <c r="H23" i="15"/>
  <c r="J10" i="105"/>
  <c r="G9" i="15"/>
  <c r="G7" i="15"/>
  <c r="J8" i="105"/>
  <c r="J26" i="105"/>
  <c r="G25" i="15"/>
  <c r="J3" i="105"/>
  <c r="G2" i="15"/>
  <c r="C2" i="23"/>
  <c r="F153" i="105"/>
  <c r="C16" i="23"/>
  <c r="F167" i="105"/>
  <c r="C20" i="17"/>
  <c r="F71" i="105"/>
  <c r="C16" i="21"/>
  <c r="F142" i="105"/>
  <c r="C2" i="19"/>
  <c r="F103" i="105"/>
  <c r="C12" i="19"/>
  <c r="F113" i="105"/>
  <c r="C15" i="23"/>
  <c r="F166" i="105"/>
  <c r="C7" i="18"/>
  <c r="F83" i="105"/>
  <c r="C13" i="22"/>
  <c r="F189" i="105"/>
  <c r="C11" i="21"/>
  <c r="F137" i="105"/>
  <c r="C10" i="18"/>
  <c r="F86" i="105"/>
  <c r="C16" i="22"/>
  <c r="F192" i="105"/>
  <c r="C25" i="17"/>
  <c r="F76" i="105"/>
  <c r="C5" i="18"/>
  <c r="F81" i="105"/>
  <c r="C6" i="22"/>
  <c r="F182" i="105"/>
  <c r="C12" i="21"/>
  <c r="F138" i="105"/>
  <c r="C26" i="18"/>
  <c r="F102" i="105"/>
  <c r="C6" i="19"/>
  <c r="F107" i="105"/>
  <c r="C24" i="23"/>
  <c r="F175" i="105"/>
  <c r="C14" i="19"/>
  <c r="F115" i="105"/>
  <c r="C9" i="23"/>
  <c r="F160" i="105"/>
  <c r="C25" i="22"/>
  <c r="F201" i="105"/>
  <c r="C26" i="17"/>
  <c r="F77" i="105"/>
  <c r="F10" i="110"/>
  <c r="G10" i="110"/>
  <c r="C16" i="17"/>
  <c r="F67" i="105"/>
  <c r="F5" i="110"/>
  <c r="B4" i="16"/>
  <c r="E30" i="105"/>
  <c r="F25" i="110"/>
  <c r="B24" i="16"/>
  <c r="E50" i="105"/>
  <c r="F7" i="110"/>
  <c r="B6" i="16"/>
  <c r="E32" i="105"/>
  <c r="F12" i="110"/>
  <c r="B11" i="16"/>
  <c r="E37" i="105"/>
  <c r="C5" i="22"/>
  <c r="F181" i="105"/>
  <c r="C3" i="21"/>
  <c r="F129" i="105"/>
  <c r="C2" i="18"/>
  <c r="F78" i="105"/>
  <c r="C8" i="19"/>
  <c r="F109" i="105"/>
  <c r="C14" i="17"/>
  <c r="F65" i="105"/>
  <c r="C26" i="19"/>
  <c r="F127" i="105"/>
  <c r="C13" i="23"/>
  <c r="F164" i="105"/>
  <c r="C24" i="19"/>
  <c r="F125" i="105"/>
  <c r="C7" i="17"/>
  <c r="F58" i="105"/>
  <c r="C14" i="22"/>
  <c r="F190" i="105"/>
  <c r="C20" i="21"/>
  <c r="F146" i="105"/>
  <c r="C3" i="18"/>
  <c r="F79" i="105"/>
  <c r="C22" i="22"/>
  <c r="F198" i="105"/>
  <c r="C5" i="21"/>
  <c r="F131" i="105"/>
  <c r="C11" i="18"/>
  <c r="F87" i="105"/>
  <c r="C4" i="19"/>
  <c r="F105" i="105"/>
  <c r="C22" i="23"/>
  <c r="F173" i="105"/>
  <c r="C2" i="22"/>
  <c r="F178" i="105"/>
  <c r="C24" i="21"/>
  <c r="F150" i="105"/>
  <c r="C4" i="23"/>
  <c r="F155" i="105"/>
  <c r="F15" i="110"/>
  <c r="B14" i="16"/>
  <c r="E40" i="105"/>
  <c r="F22" i="110"/>
  <c r="B21" i="16"/>
  <c r="E47" i="105"/>
  <c r="F4" i="110"/>
  <c r="B3" i="16"/>
  <c r="E29" i="105"/>
  <c r="C23" i="19"/>
  <c r="F124" i="105"/>
  <c r="C6" i="17"/>
  <c r="F57" i="105"/>
  <c r="C22" i="21"/>
  <c r="F148" i="105"/>
  <c r="C26" i="23"/>
  <c r="F177" i="105"/>
  <c r="B2" i="16"/>
  <c r="F3" i="110"/>
  <c r="E28" i="105"/>
  <c r="C25" i="21"/>
  <c r="F151" i="105"/>
  <c r="C8" i="18"/>
  <c r="F84" i="105"/>
  <c r="C15" i="21"/>
  <c r="F141" i="105"/>
  <c r="C18" i="23"/>
  <c r="F169" i="105"/>
  <c r="C9" i="19"/>
  <c r="F110" i="105"/>
  <c r="C15" i="17"/>
  <c r="F66" i="105"/>
  <c r="C17" i="19"/>
  <c r="F118" i="105"/>
  <c r="C23" i="17"/>
  <c r="F74" i="105"/>
  <c r="C12" i="22"/>
  <c r="F188" i="105"/>
  <c r="C26" i="21"/>
  <c r="F152" i="105"/>
  <c r="C17" i="18"/>
  <c r="F93" i="105"/>
  <c r="C3" i="17"/>
  <c r="F54" i="105"/>
  <c r="C22" i="18"/>
  <c r="F98" i="105"/>
  <c r="C23" i="23"/>
  <c r="F174" i="105"/>
  <c r="C21" i="19"/>
  <c r="F122" i="105"/>
  <c r="F18" i="110"/>
  <c r="B17" i="16"/>
  <c r="E43" i="105"/>
  <c r="F9" i="110"/>
  <c r="B8" i="16"/>
  <c r="E34" i="105"/>
  <c r="F14" i="110"/>
  <c r="B13" i="16"/>
  <c r="E39" i="105"/>
  <c r="F27" i="110"/>
  <c r="B26" i="16"/>
  <c r="E52" i="105"/>
  <c r="C14" i="21"/>
  <c r="F140" i="105"/>
  <c r="C10" i="23"/>
  <c r="F161" i="105"/>
  <c r="C8" i="22"/>
  <c r="F184" i="105"/>
  <c r="C17" i="17"/>
  <c r="F68" i="105"/>
  <c r="C20" i="18"/>
  <c r="F96" i="105"/>
  <c r="C26" i="22"/>
  <c r="F202" i="105"/>
  <c r="C4" i="17"/>
  <c r="F55" i="105"/>
  <c r="C23" i="18"/>
  <c r="F99" i="105"/>
  <c r="C24" i="22"/>
  <c r="F200" i="105"/>
  <c r="C2" i="17"/>
  <c r="F53" i="105"/>
  <c r="C13" i="18"/>
  <c r="F89" i="105"/>
  <c r="C23" i="21"/>
  <c r="F149" i="105"/>
  <c r="C3" i="23"/>
  <c r="F154" i="105"/>
  <c r="C8" i="21"/>
  <c r="F134" i="105"/>
  <c r="C11" i="23"/>
  <c r="F162" i="105"/>
  <c r="C7" i="19"/>
  <c r="F108" i="105"/>
  <c r="C13" i="17"/>
  <c r="F64" i="105"/>
  <c r="C20" i="22"/>
  <c r="F196" i="105"/>
  <c r="C20" i="19"/>
  <c r="F121" i="105"/>
  <c r="C7" i="23"/>
  <c r="F158" i="105"/>
  <c r="F23" i="110"/>
  <c r="B22" i="16"/>
  <c r="E48" i="105"/>
  <c r="C11" i="17"/>
  <c r="F62" i="105"/>
  <c r="C7" i="21"/>
  <c r="F133" i="105"/>
  <c r="C11" i="22"/>
  <c r="F187" i="105"/>
  <c r="C5" i="17"/>
  <c r="F56" i="105"/>
  <c r="C19" i="23"/>
  <c r="F170" i="105"/>
  <c r="C4" i="18"/>
  <c r="F80" i="105"/>
  <c r="F24" i="110"/>
  <c r="B23" i="16"/>
  <c r="E49" i="105"/>
  <c r="F6" i="110"/>
  <c r="B5" i="16"/>
  <c r="E31" i="105"/>
  <c r="F19" i="110"/>
  <c r="B18" i="16"/>
  <c r="E44" i="105"/>
  <c r="C23" i="22"/>
  <c r="F199" i="105"/>
  <c r="C9" i="17"/>
  <c r="F60" i="105"/>
  <c r="C18" i="19"/>
  <c r="F119" i="105"/>
  <c r="C5" i="23"/>
  <c r="F156" i="105"/>
  <c r="C13" i="19"/>
  <c r="F114" i="105"/>
  <c r="C8" i="23"/>
  <c r="F159" i="105"/>
  <c r="C3" i="19"/>
  <c r="F104" i="105"/>
  <c r="C21" i="23"/>
  <c r="F172" i="105"/>
  <c r="C17" i="22"/>
  <c r="F193" i="105"/>
  <c r="C10" i="17"/>
  <c r="F61" i="105"/>
  <c r="C21" i="18"/>
  <c r="F97" i="105"/>
  <c r="C9" i="22"/>
  <c r="F185" i="105"/>
  <c r="C18" i="17"/>
  <c r="F69" i="105"/>
  <c r="C6" i="18"/>
  <c r="F82" i="105"/>
  <c r="C22" i="19"/>
  <c r="F123" i="105"/>
  <c r="C17" i="23"/>
  <c r="F168" i="105"/>
  <c r="C15" i="19"/>
  <c r="F116" i="105"/>
  <c r="C19" i="21"/>
  <c r="F145" i="105"/>
  <c r="C25" i="18"/>
  <c r="F101" i="105"/>
  <c r="F26" i="110"/>
  <c r="B25" i="16"/>
  <c r="E51" i="105"/>
  <c r="C10" i="22"/>
  <c r="F186" i="105"/>
  <c r="C5" i="19"/>
  <c r="F106" i="105"/>
  <c r="C19" i="22"/>
  <c r="F195" i="105"/>
  <c r="F20" i="110"/>
  <c r="B19" i="16"/>
  <c r="E45" i="105"/>
  <c r="F16" i="110"/>
  <c r="B15" i="16"/>
  <c r="E41" i="105"/>
  <c r="F21" i="110"/>
  <c r="B20" i="16"/>
  <c r="E46" i="105"/>
  <c r="F11" i="110"/>
  <c r="B10" i="16"/>
  <c r="E36" i="105"/>
  <c r="C10" i="19"/>
  <c r="F111" i="105"/>
  <c r="C24" i="17"/>
  <c r="F75" i="105"/>
  <c r="C12" i="18"/>
  <c r="F88" i="105"/>
  <c r="C17" i="21"/>
  <c r="F143" i="105"/>
  <c r="C20" i="23"/>
  <c r="F171" i="105"/>
  <c r="C21" i="22"/>
  <c r="F197" i="105"/>
  <c r="C4" i="21"/>
  <c r="F130" i="105"/>
  <c r="C18" i="18"/>
  <c r="F94" i="105"/>
  <c r="C2" i="21"/>
  <c r="F128" i="105"/>
  <c r="C16" i="18"/>
  <c r="F92" i="105"/>
  <c r="C11" i="19"/>
  <c r="F112" i="105"/>
  <c r="C6" i="23"/>
  <c r="F157" i="105"/>
  <c r="C19" i="19"/>
  <c r="F120" i="105"/>
  <c r="C14" i="23"/>
  <c r="F165" i="105"/>
  <c r="C7" i="22"/>
  <c r="F183" i="105"/>
  <c r="C13" i="21"/>
  <c r="F139" i="105"/>
  <c r="C19" i="18"/>
  <c r="F95" i="105"/>
  <c r="C21" i="17"/>
  <c r="F72" i="105"/>
  <c r="C9" i="16"/>
  <c r="F35" i="105"/>
  <c r="C14" i="18"/>
  <c r="F90" i="105"/>
  <c r="C21" i="21"/>
  <c r="F147" i="105"/>
  <c r="F17" i="110"/>
  <c r="B16" i="16"/>
  <c r="E42" i="105"/>
  <c r="F8" i="110"/>
  <c r="B7" i="16"/>
  <c r="E33" i="105"/>
  <c r="F13" i="110"/>
  <c r="B12" i="16"/>
  <c r="E38" i="105"/>
  <c r="C9" i="21"/>
  <c r="F135" i="105"/>
  <c r="C12" i="23"/>
  <c r="F163" i="105"/>
  <c r="C18" i="22"/>
  <c r="F194" i="105"/>
  <c r="C19" i="17"/>
  <c r="F70" i="105"/>
  <c r="C15" i="18"/>
  <c r="F91" i="105"/>
  <c r="C16" i="19"/>
  <c r="F117" i="105"/>
  <c r="C22" i="17"/>
  <c r="F73" i="105"/>
  <c r="C3" i="22"/>
  <c r="F179" i="105"/>
  <c r="C12" i="17"/>
  <c r="F63" i="105"/>
  <c r="C10" i="21"/>
  <c r="F136" i="105"/>
  <c r="C24" i="18"/>
  <c r="F100" i="105"/>
  <c r="C4" i="22"/>
  <c r="F180" i="105"/>
  <c r="C18" i="21"/>
  <c r="F144" i="105"/>
  <c r="C9" i="18"/>
  <c r="F85" i="105"/>
  <c r="C25" i="19"/>
  <c r="F126" i="105"/>
  <c r="C8" i="17"/>
  <c r="F59" i="105"/>
  <c r="C15" i="22"/>
  <c r="F191" i="105"/>
  <c r="C6" i="21"/>
  <c r="F132" i="105"/>
  <c r="C25" i="23"/>
  <c r="F176" i="105"/>
  <c r="M52" i="106"/>
  <c r="M53" i="106" s="1"/>
  <c r="D204" i="105"/>
  <c r="L52" i="106"/>
  <c r="L53" i="106" s="1"/>
  <c r="C53" i="106"/>
  <c r="E52" i="106"/>
  <c r="E53" i="106" s="1"/>
  <c r="K26" i="105" l="1"/>
  <c r="H25" i="15"/>
  <c r="K11" i="105"/>
  <c r="H10" i="15"/>
  <c r="K16" i="105"/>
  <c r="H15" i="15"/>
  <c r="K19" i="105"/>
  <c r="H18" i="15"/>
  <c r="K13" i="105"/>
  <c r="H12" i="15"/>
  <c r="K8" i="105"/>
  <c r="H7" i="15"/>
  <c r="L7" i="105"/>
  <c r="I6" i="15"/>
  <c r="K4" i="105"/>
  <c r="H3" i="15"/>
  <c r="K21" i="105"/>
  <c r="H20" i="15"/>
  <c r="K15" i="105"/>
  <c r="H14" i="15"/>
  <c r="K14" i="105"/>
  <c r="H13" i="15"/>
  <c r="K27" i="105"/>
  <c r="H26" i="15"/>
  <c r="K10" i="105"/>
  <c r="H9" i="15"/>
  <c r="K20" i="105"/>
  <c r="H19" i="15"/>
  <c r="K25" i="105"/>
  <c r="H24" i="15"/>
  <c r="K22" i="105"/>
  <c r="H21" i="15"/>
  <c r="K23" i="105"/>
  <c r="H22" i="15"/>
  <c r="K6" i="105"/>
  <c r="H5" i="15"/>
  <c r="L24" i="105"/>
  <c r="I23" i="15"/>
  <c r="K12" i="105"/>
  <c r="H11" i="15"/>
  <c r="K17" i="105"/>
  <c r="H16" i="15"/>
  <c r="K5" i="105"/>
  <c r="H4" i="15"/>
  <c r="H17" i="15"/>
  <c r="K18" i="105"/>
  <c r="K9" i="105"/>
  <c r="H8" i="15"/>
  <c r="K3" i="105"/>
  <c r="H2" i="15"/>
  <c r="D4" i="22"/>
  <c r="G180" i="105"/>
  <c r="G92" i="105"/>
  <c r="D16" i="18"/>
  <c r="D5" i="23"/>
  <c r="G156" i="105"/>
  <c r="G108" i="105"/>
  <c r="D7" i="19"/>
  <c r="D23" i="18"/>
  <c r="G99" i="105"/>
  <c r="D17" i="17"/>
  <c r="G68" i="105"/>
  <c r="D22" i="18"/>
  <c r="G98" i="105"/>
  <c r="G148" i="105"/>
  <c r="D22" i="21"/>
  <c r="D16" i="22"/>
  <c r="G192" i="105"/>
  <c r="D7" i="18"/>
  <c r="G83" i="105"/>
  <c r="G179" i="105"/>
  <c r="D3" i="22"/>
  <c r="D19" i="17"/>
  <c r="G70" i="105"/>
  <c r="C12" i="16"/>
  <c r="F38" i="105"/>
  <c r="G101" i="105"/>
  <c r="D25" i="18"/>
  <c r="G123" i="105"/>
  <c r="D22" i="19"/>
  <c r="G97" i="105"/>
  <c r="D21" i="18"/>
  <c r="G80" i="105"/>
  <c r="D4" i="18"/>
  <c r="D7" i="21"/>
  <c r="G133" i="105"/>
  <c r="C17" i="16"/>
  <c r="F43" i="105"/>
  <c r="D12" i="22"/>
  <c r="G188" i="105"/>
  <c r="G110" i="105"/>
  <c r="D9" i="19"/>
  <c r="D25" i="21"/>
  <c r="G151" i="105"/>
  <c r="G105" i="105"/>
  <c r="D4" i="19"/>
  <c r="G79" i="105"/>
  <c r="D3" i="18"/>
  <c r="D24" i="19"/>
  <c r="G125" i="105"/>
  <c r="G109" i="105"/>
  <c r="D8" i="19"/>
  <c r="C11" i="16"/>
  <c r="F37" i="105"/>
  <c r="D26" i="17"/>
  <c r="G77" i="105"/>
  <c r="G175" i="105"/>
  <c r="D24" i="23"/>
  <c r="D6" i="22"/>
  <c r="G182" i="105"/>
  <c r="D8" i="17"/>
  <c r="G59" i="105"/>
  <c r="D24" i="17"/>
  <c r="G75" i="105"/>
  <c r="C18" i="16"/>
  <c r="F44" i="105"/>
  <c r="D7" i="23"/>
  <c r="G158" i="105"/>
  <c r="G149" i="105"/>
  <c r="D23" i="21"/>
  <c r="C26" i="16"/>
  <c r="F52" i="105"/>
  <c r="D4" i="23"/>
  <c r="G155" i="105"/>
  <c r="D16" i="21"/>
  <c r="G142" i="105"/>
  <c r="D25" i="23"/>
  <c r="G176" i="105"/>
  <c r="G126" i="105"/>
  <c r="D25" i="19"/>
  <c r="D24" i="18"/>
  <c r="G100" i="105"/>
  <c r="D21" i="21"/>
  <c r="G147" i="105"/>
  <c r="D19" i="18"/>
  <c r="G95" i="105"/>
  <c r="D19" i="19"/>
  <c r="G120" i="105"/>
  <c r="G128" i="105"/>
  <c r="D2" i="21"/>
  <c r="G171" i="105"/>
  <c r="D20" i="23"/>
  <c r="D10" i="19"/>
  <c r="G111" i="105"/>
  <c r="C15" i="16"/>
  <c r="F41" i="105"/>
  <c r="G106" i="105"/>
  <c r="D5" i="19"/>
  <c r="D3" i="19"/>
  <c r="G104" i="105"/>
  <c r="D18" i="19"/>
  <c r="G119" i="105"/>
  <c r="G121" i="105"/>
  <c r="D20" i="19"/>
  <c r="D11" i="23"/>
  <c r="G162" i="105"/>
  <c r="G89" i="105"/>
  <c r="D13" i="18"/>
  <c r="D4" i="17"/>
  <c r="G55" i="105"/>
  <c r="D8" i="22"/>
  <c r="G184" i="105"/>
  <c r="D3" i="17"/>
  <c r="G54" i="105"/>
  <c r="C21" i="16"/>
  <c r="F47" i="105"/>
  <c r="D24" i="21"/>
  <c r="G150" i="105"/>
  <c r="C4" i="16"/>
  <c r="F30" i="105"/>
  <c r="G86" i="105"/>
  <c r="D10" i="18"/>
  <c r="D15" i="23"/>
  <c r="G166" i="105"/>
  <c r="D20" i="17"/>
  <c r="G71" i="105"/>
  <c r="G165" i="105"/>
  <c r="D14" i="23"/>
  <c r="D22" i="17"/>
  <c r="G73" i="105"/>
  <c r="C5" i="16"/>
  <c r="F31" i="105"/>
  <c r="D19" i="23"/>
  <c r="G170" i="105"/>
  <c r="D11" i="17"/>
  <c r="G62" i="105"/>
  <c r="C13" i="16"/>
  <c r="F39" i="105"/>
  <c r="D23" i="17"/>
  <c r="G74" i="105"/>
  <c r="G169" i="105"/>
  <c r="D18" i="23"/>
  <c r="C2" i="16"/>
  <c r="F28" i="105"/>
  <c r="D6" i="17"/>
  <c r="G57" i="105"/>
  <c r="D11" i="18"/>
  <c r="G87" i="105"/>
  <c r="D20" i="21"/>
  <c r="G146" i="105"/>
  <c r="D13" i="23"/>
  <c r="G164" i="105"/>
  <c r="G78" i="105"/>
  <c r="D2" i="18"/>
  <c r="G201" i="105"/>
  <c r="D25" i="22"/>
  <c r="D6" i="19"/>
  <c r="G107" i="105"/>
  <c r="G81" i="105"/>
  <c r="D5" i="18"/>
  <c r="G72" i="105"/>
  <c r="D21" i="17"/>
  <c r="G197" i="105"/>
  <c r="D21" i="22"/>
  <c r="G195" i="105"/>
  <c r="D19" i="22"/>
  <c r="D18" i="22"/>
  <c r="G194" i="105"/>
  <c r="G145" i="105"/>
  <c r="D19" i="21"/>
  <c r="D6" i="18"/>
  <c r="G82" i="105"/>
  <c r="G61" i="105"/>
  <c r="D10" i="17"/>
  <c r="D6" i="21"/>
  <c r="G132" i="105"/>
  <c r="D9" i="18"/>
  <c r="G85" i="105"/>
  <c r="D10" i="21"/>
  <c r="G136" i="105"/>
  <c r="C7" i="16"/>
  <c r="F33" i="105"/>
  <c r="G90" i="105"/>
  <c r="D14" i="18"/>
  <c r="G139" i="105"/>
  <c r="D13" i="21"/>
  <c r="G157" i="105"/>
  <c r="D6" i="23"/>
  <c r="D18" i="18"/>
  <c r="G94" i="105"/>
  <c r="D17" i="21"/>
  <c r="G143" i="105"/>
  <c r="C10" i="16"/>
  <c r="F36" i="105"/>
  <c r="D10" i="22"/>
  <c r="G186" i="105"/>
  <c r="G159" i="105"/>
  <c r="D8" i="23"/>
  <c r="G60" i="105"/>
  <c r="D9" i="17"/>
  <c r="D20" i="22"/>
  <c r="G196" i="105"/>
  <c r="D8" i="21"/>
  <c r="G134" i="105"/>
  <c r="G53" i="105"/>
  <c r="D2" i="17"/>
  <c r="D26" i="22"/>
  <c r="G202" i="105"/>
  <c r="G161" i="105"/>
  <c r="D10" i="23"/>
  <c r="G122" i="105"/>
  <c r="D21" i="19"/>
  <c r="C6" i="16"/>
  <c r="F32" i="105"/>
  <c r="G137" i="105"/>
  <c r="D11" i="21"/>
  <c r="D12" i="19"/>
  <c r="G113" i="105"/>
  <c r="G167" i="105"/>
  <c r="D16" i="23"/>
  <c r="D16" i="19"/>
  <c r="G117" i="105"/>
  <c r="G163" i="105"/>
  <c r="D12" i="23"/>
  <c r="C19" i="16"/>
  <c r="F45" i="105"/>
  <c r="D15" i="19"/>
  <c r="G116" i="105"/>
  <c r="D18" i="17"/>
  <c r="G69" i="105"/>
  <c r="G193" i="105"/>
  <c r="D17" i="22"/>
  <c r="G56" i="105"/>
  <c r="D5" i="17"/>
  <c r="C22" i="16"/>
  <c r="F48" i="105"/>
  <c r="D17" i="18"/>
  <c r="G93" i="105"/>
  <c r="D17" i="19"/>
  <c r="G118" i="105"/>
  <c r="D15" i="21"/>
  <c r="G141" i="105"/>
  <c r="D23" i="19"/>
  <c r="G124" i="105"/>
  <c r="C14" i="16"/>
  <c r="F40" i="105"/>
  <c r="D2" i="22"/>
  <c r="G178" i="105"/>
  <c r="G131" i="105"/>
  <c r="D5" i="21"/>
  <c r="D14" i="22"/>
  <c r="G190" i="105"/>
  <c r="D26" i="19"/>
  <c r="G127" i="105"/>
  <c r="D3" i="21"/>
  <c r="G129" i="105"/>
  <c r="G67" i="105"/>
  <c r="D16" i="17"/>
  <c r="D9" i="23"/>
  <c r="G160" i="105"/>
  <c r="G102" i="105"/>
  <c r="D26" i="18"/>
  <c r="G191" i="105"/>
  <c r="D15" i="22"/>
  <c r="G63" i="105"/>
  <c r="D12" i="17"/>
  <c r="D9" i="16"/>
  <c r="G35" i="105"/>
  <c r="D11" i="19"/>
  <c r="G112" i="105"/>
  <c r="G130" i="105"/>
  <c r="D4" i="21"/>
  <c r="C25" i="16"/>
  <c r="F51" i="105"/>
  <c r="G114" i="105"/>
  <c r="D13" i="19"/>
  <c r="G199" i="105"/>
  <c r="D23" i="22"/>
  <c r="C23" i="16"/>
  <c r="F49" i="105"/>
  <c r="G64" i="105"/>
  <c r="D13" i="17"/>
  <c r="G154" i="105"/>
  <c r="D3" i="23"/>
  <c r="D24" i="22"/>
  <c r="G200" i="105"/>
  <c r="G96" i="105"/>
  <c r="D20" i="18"/>
  <c r="G140" i="105"/>
  <c r="D14" i="21"/>
  <c r="C8" i="16"/>
  <c r="F34" i="105"/>
  <c r="D23" i="23"/>
  <c r="G174" i="105"/>
  <c r="G177" i="105"/>
  <c r="D26" i="23"/>
  <c r="G76" i="105"/>
  <c r="D25" i="17"/>
  <c r="G189" i="105"/>
  <c r="D13" i="22"/>
  <c r="D2" i="19"/>
  <c r="G103" i="105"/>
  <c r="D2" i="23"/>
  <c r="G153" i="105"/>
  <c r="D18" i="21"/>
  <c r="G144" i="105"/>
  <c r="G183" i="105"/>
  <c r="D7" i="22"/>
  <c r="G88" i="105"/>
  <c r="D12" i="18"/>
  <c r="D15" i="18"/>
  <c r="G91" i="105"/>
  <c r="D9" i="21"/>
  <c r="G135" i="105"/>
  <c r="C16" i="16"/>
  <c r="F42" i="105"/>
  <c r="C20" i="16"/>
  <c r="F46" i="105"/>
  <c r="D17" i="23"/>
  <c r="G168" i="105"/>
  <c r="G185" i="105"/>
  <c r="D9" i="22"/>
  <c r="D21" i="23"/>
  <c r="G172" i="105"/>
  <c r="G187" i="105"/>
  <c r="D11" i="22"/>
  <c r="G152" i="105"/>
  <c r="D26" i="21"/>
  <c r="D15" i="17"/>
  <c r="G66" i="105"/>
  <c r="G84" i="105"/>
  <c r="D8" i="18"/>
  <c r="C3" i="16"/>
  <c r="F29" i="105"/>
  <c r="G173" i="105"/>
  <c r="D22" i="23"/>
  <c r="D22" i="22"/>
  <c r="G198" i="105"/>
  <c r="G58" i="105"/>
  <c r="D7" i="17"/>
  <c r="G65" i="105"/>
  <c r="D14" i="17"/>
  <c r="G181" i="105"/>
  <c r="D5" i="22"/>
  <c r="C24" i="16"/>
  <c r="F50" i="105"/>
  <c r="D14" i="19"/>
  <c r="G115" i="105"/>
  <c r="G138" i="105"/>
  <c r="D12" i="21"/>
  <c r="L9" i="105" l="1"/>
  <c r="I8" i="15"/>
  <c r="L12" i="105"/>
  <c r="I11" i="15"/>
  <c r="L22" i="105"/>
  <c r="I21" i="15"/>
  <c r="L27" i="105"/>
  <c r="I26" i="15"/>
  <c r="L4" i="105"/>
  <c r="I3" i="15"/>
  <c r="L19" i="105"/>
  <c r="I18" i="15"/>
  <c r="L18" i="105"/>
  <c r="I17" i="15"/>
  <c r="M24" i="105"/>
  <c r="J23" i="15"/>
  <c r="L25" i="105"/>
  <c r="I24" i="15"/>
  <c r="L14" i="105"/>
  <c r="I13" i="15"/>
  <c r="M7" i="105"/>
  <c r="J6" i="15"/>
  <c r="L16" i="105"/>
  <c r="I15" i="15"/>
  <c r="L5" i="105"/>
  <c r="I4" i="15"/>
  <c r="I5" i="15"/>
  <c r="L6" i="105"/>
  <c r="L20" i="105"/>
  <c r="I19" i="15"/>
  <c r="L15" i="105"/>
  <c r="I14" i="15"/>
  <c r="L8" i="105"/>
  <c r="I7" i="15"/>
  <c r="L11" i="105"/>
  <c r="I10" i="15"/>
  <c r="L17" i="105"/>
  <c r="I16" i="15"/>
  <c r="L23" i="105"/>
  <c r="I22" i="15"/>
  <c r="L10" i="105"/>
  <c r="I9" i="15"/>
  <c r="L21" i="105"/>
  <c r="I20" i="15"/>
  <c r="L13" i="105"/>
  <c r="I12" i="15"/>
  <c r="L26" i="105"/>
  <c r="I25" i="15"/>
  <c r="L3" i="105"/>
  <c r="I2" i="15"/>
  <c r="H173" i="105"/>
  <c r="E22" i="23"/>
  <c r="H138" i="105"/>
  <c r="E12" i="21"/>
  <c r="E12" i="18"/>
  <c r="H88" i="105"/>
  <c r="H53" i="105"/>
  <c r="E2" i="17"/>
  <c r="H61" i="105"/>
  <c r="E10" i="17"/>
  <c r="E18" i="23"/>
  <c r="H169" i="105"/>
  <c r="H149" i="105"/>
  <c r="E23" i="21"/>
  <c r="H123" i="105"/>
  <c r="E22" i="19"/>
  <c r="H179" i="105"/>
  <c r="E3" i="22"/>
  <c r="H115" i="105"/>
  <c r="E14" i="19"/>
  <c r="H172" i="105"/>
  <c r="E21" i="23"/>
  <c r="G34" i="105"/>
  <c r="D8" i="16"/>
  <c r="H35" i="105"/>
  <c r="E9" i="16"/>
  <c r="H190" i="105"/>
  <c r="E14" i="22"/>
  <c r="G48" i="105"/>
  <c r="D22" i="16"/>
  <c r="H134" i="105"/>
  <c r="E8" i="21"/>
  <c r="H186" i="105"/>
  <c r="E10" i="22"/>
  <c r="H136" i="105"/>
  <c r="E10" i="21"/>
  <c r="H82" i="105"/>
  <c r="E6" i="18"/>
  <c r="H87" i="105"/>
  <c r="E11" i="18"/>
  <c r="H74" i="105"/>
  <c r="E23" i="17"/>
  <c r="D5" i="16"/>
  <c r="G31" i="105"/>
  <c r="H166" i="105"/>
  <c r="E15" i="23"/>
  <c r="D21" i="16"/>
  <c r="G47" i="105"/>
  <c r="H104" i="105"/>
  <c r="E3" i="19"/>
  <c r="H147" i="105"/>
  <c r="E21" i="21"/>
  <c r="E16" i="21"/>
  <c r="H142" i="105"/>
  <c r="H158" i="105"/>
  <c r="E7" i="23"/>
  <c r="H182" i="105"/>
  <c r="E6" i="22"/>
  <c r="H151" i="105"/>
  <c r="E25" i="21"/>
  <c r="H133" i="105"/>
  <c r="E7" i="21"/>
  <c r="H83" i="105"/>
  <c r="E7" i="18"/>
  <c r="H68" i="105"/>
  <c r="E17" i="17"/>
  <c r="H168" i="105"/>
  <c r="E17" i="23"/>
  <c r="E26" i="21"/>
  <c r="H152" i="105"/>
  <c r="H187" i="105"/>
  <c r="E11" i="22"/>
  <c r="E8" i="23"/>
  <c r="H159" i="105"/>
  <c r="E19" i="22"/>
  <c r="H195" i="105"/>
  <c r="H105" i="105"/>
  <c r="E4" i="19"/>
  <c r="G42" i="105"/>
  <c r="D16" i="16"/>
  <c r="H160" i="105"/>
  <c r="E9" i="23"/>
  <c r="H124" i="105"/>
  <c r="E23" i="19"/>
  <c r="H116" i="105"/>
  <c r="E15" i="19"/>
  <c r="E7" i="17"/>
  <c r="H58" i="105"/>
  <c r="E8" i="18"/>
  <c r="H84" i="105"/>
  <c r="E7" i="22"/>
  <c r="H183" i="105"/>
  <c r="H189" i="105"/>
  <c r="E13" i="22"/>
  <c r="H154" i="105"/>
  <c r="E3" i="23"/>
  <c r="E13" i="19"/>
  <c r="H114" i="105"/>
  <c r="H167" i="105"/>
  <c r="E16" i="23"/>
  <c r="E21" i="19"/>
  <c r="H122" i="105"/>
  <c r="H157" i="105"/>
  <c r="E6" i="23"/>
  <c r="H197" i="105"/>
  <c r="E21" i="22"/>
  <c r="H201" i="105"/>
  <c r="E25" i="22"/>
  <c r="E13" i="18"/>
  <c r="H89" i="105"/>
  <c r="E20" i="23"/>
  <c r="H171" i="105"/>
  <c r="H109" i="105"/>
  <c r="E8" i="19"/>
  <c r="H101" i="105"/>
  <c r="E25" i="18"/>
  <c r="E16" i="18"/>
  <c r="H92" i="105"/>
  <c r="E14" i="17"/>
  <c r="H65" i="105"/>
  <c r="E23" i="22"/>
  <c r="H199" i="105"/>
  <c r="H198" i="105"/>
  <c r="E22" i="22"/>
  <c r="H144" i="105"/>
  <c r="E18" i="21"/>
  <c r="H141" i="105"/>
  <c r="E15" i="21"/>
  <c r="H113" i="105"/>
  <c r="E12" i="19"/>
  <c r="G36" i="105"/>
  <c r="D10" i="16"/>
  <c r="H57" i="105"/>
  <c r="E6" i="17"/>
  <c r="D13" i="16"/>
  <c r="G39" i="105"/>
  <c r="E22" i="17"/>
  <c r="H73" i="105"/>
  <c r="E3" i="17"/>
  <c r="H54" i="105"/>
  <c r="H162" i="105"/>
  <c r="E11" i="23"/>
  <c r="H100" i="105"/>
  <c r="E24" i="18"/>
  <c r="H155" i="105"/>
  <c r="E4" i="23"/>
  <c r="G44" i="105"/>
  <c r="D18" i="16"/>
  <c r="H125" i="105"/>
  <c r="E24" i="19"/>
  <c r="G38" i="105"/>
  <c r="D12" i="16"/>
  <c r="H192" i="105"/>
  <c r="E16" i="22"/>
  <c r="H99" i="105"/>
  <c r="E23" i="18"/>
  <c r="H180" i="105"/>
  <c r="E4" i="22"/>
  <c r="H91" i="105"/>
  <c r="E15" i="18"/>
  <c r="E26" i="18"/>
  <c r="H102" i="105"/>
  <c r="D24" i="16"/>
  <c r="G50" i="105"/>
  <c r="E15" i="17"/>
  <c r="H66" i="105"/>
  <c r="H135" i="105"/>
  <c r="E9" i="21"/>
  <c r="G51" i="105"/>
  <c r="D25" i="16"/>
  <c r="D19" i="16"/>
  <c r="G45" i="105"/>
  <c r="H196" i="105"/>
  <c r="E20" i="22"/>
  <c r="E9" i="18"/>
  <c r="H85" i="105"/>
  <c r="H185" i="105"/>
  <c r="E9" i="22"/>
  <c r="H76" i="105"/>
  <c r="E25" i="17"/>
  <c r="H140" i="105"/>
  <c r="E14" i="21"/>
  <c r="H64" i="105"/>
  <c r="E13" i="17"/>
  <c r="E12" i="17"/>
  <c r="H63" i="105"/>
  <c r="H67" i="105"/>
  <c r="E16" i="17"/>
  <c r="H131" i="105"/>
  <c r="E5" i="21"/>
  <c r="H56" i="105"/>
  <c r="E5" i="17"/>
  <c r="E10" i="23"/>
  <c r="H161" i="105"/>
  <c r="H139" i="105"/>
  <c r="E13" i="21"/>
  <c r="H145" i="105"/>
  <c r="E19" i="21"/>
  <c r="E21" i="17"/>
  <c r="H72" i="105"/>
  <c r="H78" i="105"/>
  <c r="E2" i="18"/>
  <c r="H86" i="105"/>
  <c r="E10" i="18"/>
  <c r="E5" i="19"/>
  <c r="H106" i="105"/>
  <c r="H128" i="105"/>
  <c r="E2" i="21"/>
  <c r="E24" i="23"/>
  <c r="H175" i="105"/>
  <c r="E9" i="19"/>
  <c r="H110" i="105"/>
  <c r="E4" i="18"/>
  <c r="H80" i="105"/>
  <c r="E2" i="23"/>
  <c r="H153" i="105"/>
  <c r="G49" i="105"/>
  <c r="D23" i="16"/>
  <c r="H129" i="105"/>
  <c r="E3" i="21"/>
  <c r="H178" i="105"/>
  <c r="E2" i="22"/>
  <c r="H118" i="105"/>
  <c r="E17" i="19"/>
  <c r="E26" i="22"/>
  <c r="H202" i="105"/>
  <c r="H143" i="105"/>
  <c r="E17" i="21"/>
  <c r="H132" i="105"/>
  <c r="E6" i="21"/>
  <c r="H194" i="105"/>
  <c r="E18" i="22"/>
  <c r="H164" i="105"/>
  <c r="E13" i="23"/>
  <c r="G28" i="105"/>
  <c r="D2" i="16"/>
  <c r="H62" i="105"/>
  <c r="E11" i="17"/>
  <c r="G30" i="105"/>
  <c r="D4" i="16"/>
  <c r="H184" i="105"/>
  <c r="E8" i="22"/>
  <c r="G41" i="105"/>
  <c r="D15" i="16"/>
  <c r="H120" i="105"/>
  <c r="E19" i="19"/>
  <c r="D26" i="16"/>
  <c r="G52" i="105"/>
  <c r="H75" i="105"/>
  <c r="E24" i="17"/>
  <c r="E26" i="17"/>
  <c r="H77" i="105"/>
  <c r="H188" i="105"/>
  <c r="E12" i="22"/>
  <c r="E19" i="17"/>
  <c r="H70" i="105"/>
  <c r="H181" i="105"/>
  <c r="E5" i="22"/>
  <c r="H177" i="105"/>
  <c r="E26" i="23"/>
  <c r="E20" i="18"/>
  <c r="H96" i="105"/>
  <c r="E4" i="21"/>
  <c r="H130" i="105"/>
  <c r="E15" i="22"/>
  <c r="H191" i="105"/>
  <c r="H193" i="105"/>
  <c r="E17" i="22"/>
  <c r="E12" i="23"/>
  <c r="H163" i="105"/>
  <c r="H137" i="105"/>
  <c r="E11" i="21"/>
  <c r="E9" i="17"/>
  <c r="H60" i="105"/>
  <c r="H90" i="105"/>
  <c r="E14" i="18"/>
  <c r="E5" i="18"/>
  <c r="H81" i="105"/>
  <c r="H165" i="105"/>
  <c r="E14" i="23"/>
  <c r="E20" i="19"/>
  <c r="H121" i="105"/>
  <c r="H126" i="105"/>
  <c r="E25" i="19"/>
  <c r="H79" i="105"/>
  <c r="E3" i="18"/>
  <c r="H97" i="105"/>
  <c r="E21" i="18"/>
  <c r="E22" i="21"/>
  <c r="H148" i="105"/>
  <c r="H108" i="105"/>
  <c r="E7" i="19"/>
  <c r="D3" i="16"/>
  <c r="G29" i="105"/>
  <c r="D20" i="16"/>
  <c r="G46" i="105"/>
  <c r="H103" i="105"/>
  <c r="E2" i="19"/>
  <c r="H174" i="105"/>
  <c r="E23" i="23"/>
  <c r="H200" i="105"/>
  <c r="E24" i="22"/>
  <c r="H112" i="105"/>
  <c r="E11" i="19"/>
  <c r="E26" i="19"/>
  <c r="H127" i="105"/>
  <c r="D14" i="16"/>
  <c r="G40" i="105"/>
  <c r="E17" i="18"/>
  <c r="H93" i="105"/>
  <c r="H69" i="105"/>
  <c r="E18" i="17"/>
  <c r="H117" i="105"/>
  <c r="E16" i="19"/>
  <c r="G32" i="105"/>
  <c r="D6" i="16"/>
  <c r="H94" i="105"/>
  <c r="E18" i="18"/>
  <c r="D7" i="16"/>
  <c r="G33" i="105"/>
  <c r="H107" i="105"/>
  <c r="E6" i="19"/>
  <c r="E20" i="21"/>
  <c r="H146" i="105"/>
  <c r="H170" i="105"/>
  <c r="E19" i="23"/>
  <c r="H71" i="105"/>
  <c r="E20" i="17"/>
  <c r="H150" i="105"/>
  <c r="E24" i="21"/>
  <c r="H55" i="105"/>
  <c r="E4" i="17"/>
  <c r="E18" i="19"/>
  <c r="H119" i="105"/>
  <c r="H111" i="105"/>
  <c r="E10" i="19"/>
  <c r="H95" i="105"/>
  <c r="E19" i="18"/>
  <c r="H176" i="105"/>
  <c r="E25" i="23"/>
  <c r="H59" i="105"/>
  <c r="E8" i="17"/>
  <c r="G37" i="105"/>
  <c r="D11" i="16"/>
  <c r="G43" i="105"/>
  <c r="D17" i="16"/>
  <c r="H98" i="105"/>
  <c r="E22" i="18"/>
  <c r="H156" i="105"/>
  <c r="E5" i="23"/>
  <c r="M26" i="105" l="1"/>
  <c r="J25" i="15"/>
  <c r="M23" i="105"/>
  <c r="J22" i="15"/>
  <c r="M15" i="105"/>
  <c r="J14" i="15"/>
  <c r="M16" i="105"/>
  <c r="J15" i="15"/>
  <c r="N24" i="105"/>
  <c r="K23" i="15"/>
  <c r="M27" i="105"/>
  <c r="J26" i="15"/>
  <c r="M13" i="105"/>
  <c r="J12" i="15"/>
  <c r="M17" i="105"/>
  <c r="J16" i="15"/>
  <c r="M20" i="105"/>
  <c r="J19" i="15"/>
  <c r="N7" i="105"/>
  <c r="K6" i="15"/>
  <c r="M18" i="105"/>
  <c r="J17" i="15"/>
  <c r="M22" i="105"/>
  <c r="J21" i="15"/>
  <c r="M6" i="105"/>
  <c r="J5" i="15"/>
  <c r="M21" i="105"/>
  <c r="J20" i="15"/>
  <c r="M11" i="105"/>
  <c r="J10" i="15"/>
  <c r="M14" i="105"/>
  <c r="J13" i="15"/>
  <c r="M19" i="105"/>
  <c r="J18" i="15"/>
  <c r="M12" i="105"/>
  <c r="J11" i="15"/>
  <c r="M10" i="105"/>
  <c r="J9" i="15"/>
  <c r="M8" i="105"/>
  <c r="J7" i="15"/>
  <c r="M5" i="105"/>
  <c r="J4" i="15"/>
  <c r="M25" i="105"/>
  <c r="J24" i="15"/>
  <c r="M4" i="105"/>
  <c r="J3" i="15"/>
  <c r="M9" i="105"/>
  <c r="J8" i="15"/>
  <c r="M3" i="105"/>
  <c r="J2" i="15"/>
  <c r="F12" i="22"/>
  <c r="I188" i="105"/>
  <c r="I132" i="105"/>
  <c r="F6" i="21"/>
  <c r="I131" i="105"/>
  <c r="F5" i="21"/>
  <c r="F24" i="19"/>
  <c r="I125" i="105"/>
  <c r="I157" i="105"/>
  <c r="F6" i="23"/>
  <c r="I176" i="105"/>
  <c r="F25" i="23"/>
  <c r="F23" i="23"/>
  <c r="I174" i="105"/>
  <c r="I193" i="105"/>
  <c r="F17" i="22"/>
  <c r="I92" i="105"/>
  <c r="F16" i="18"/>
  <c r="I122" i="105"/>
  <c r="F21" i="19"/>
  <c r="I152" i="105"/>
  <c r="F26" i="21"/>
  <c r="I142" i="105"/>
  <c r="F16" i="21"/>
  <c r="F12" i="18"/>
  <c r="I88" i="105"/>
  <c r="F8" i="17"/>
  <c r="I59" i="105"/>
  <c r="F5" i="19"/>
  <c r="I106" i="105"/>
  <c r="I178" i="105"/>
  <c r="F2" i="22"/>
  <c r="I180" i="105"/>
  <c r="F4" i="22"/>
  <c r="F22" i="18"/>
  <c r="I98" i="105"/>
  <c r="I55" i="105"/>
  <c r="F4" i="17"/>
  <c r="H32" i="105"/>
  <c r="E6" i="16"/>
  <c r="I108" i="105"/>
  <c r="F7" i="19"/>
  <c r="F14" i="18"/>
  <c r="I90" i="105"/>
  <c r="F26" i="17"/>
  <c r="I77" i="105"/>
  <c r="E19" i="16"/>
  <c r="H45" i="105"/>
  <c r="I57" i="105"/>
  <c r="F6" i="17"/>
  <c r="I89" i="105"/>
  <c r="F13" i="18"/>
  <c r="I148" i="105"/>
  <c r="F22" i="21"/>
  <c r="F20" i="19"/>
  <c r="I121" i="105"/>
  <c r="I191" i="105"/>
  <c r="F15" i="22"/>
  <c r="E15" i="16"/>
  <c r="H41" i="105"/>
  <c r="H28" i="105"/>
  <c r="E2" i="16"/>
  <c r="I143" i="105"/>
  <c r="F17" i="21"/>
  <c r="I129" i="105"/>
  <c r="F3" i="21"/>
  <c r="I86" i="105"/>
  <c r="F10" i="18"/>
  <c r="I139" i="105"/>
  <c r="F13" i="21"/>
  <c r="I67" i="105"/>
  <c r="F16" i="17"/>
  <c r="I76" i="105"/>
  <c r="F25" i="17"/>
  <c r="I99" i="105"/>
  <c r="F23" i="18"/>
  <c r="H44" i="105"/>
  <c r="E18" i="16"/>
  <c r="I54" i="105"/>
  <c r="F3" i="17"/>
  <c r="I144" i="105"/>
  <c r="F18" i="21"/>
  <c r="I189" i="105"/>
  <c r="F13" i="22"/>
  <c r="I116" i="105"/>
  <c r="F15" i="19"/>
  <c r="F4" i="19"/>
  <c r="I105" i="105"/>
  <c r="F7" i="21"/>
  <c r="I133" i="105"/>
  <c r="F15" i="23"/>
  <c r="I166" i="105"/>
  <c r="I82" i="105"/>
  <c r="F6" i="18"/>
  <c r="H48" i="105"/>
  <c r="E22" i="16"/>
  <c r="F21" i="23"/>
  <c r="I172" i="105"/>
  <c r="I149" i="105"/>
  <c r="F23" i="21"/>
  <c r="I170" i="105"/>
  <c r="F19" i="23"/>
  <c r="I79" i="105"/>
  <c r="F3" i="18"/>
  <c r="I80" i="105"/>
  <c r="F4" i="18"/>
  <c r="H40" i="105"/>
  <c r="E14" i="16"/>
  <c r="I145" i="105"/>
  <c r="F19" i="21"/>
  <c r="I126" i="105"/>
  <c r="F25" i="19"/>
  <c r="I177" i="105"/>
  <c r="F26" i="23"/>
  <c r="I110" i="105"/>
  <c r="F9" i="19"/>
  <c r="H50" i="105"/>
  <c r="E24" i="16"/>
  <c r="F11" i="23"/>
  <c r="I162" i="105"/>
  <c r="I127" i="105"/>
  <c r="F26" i="19"/>
  <c r="I60" i="105"/>
  <c r="F9" i="17"/>
  <c r="H43" i="105"/>
  <c r="E17" i="16"/>
  <c r="I95" i="105"/>
  <c r="F19" i="18"/>
  <c r="F24" i="21"/>
  <c r="I150" i="105"/>
  <c r="I107" i="105"/>
  <c r="F6" i="19"/>
  <c r="F16" i="19"/>
  <c r="I117" i="105"/>
  <c r="I103" i="105"/>
  <c r="F2" i="19"/>
  <c r="I202" i="105"/>
  <c r="F26" i="22"/>
  <c r="I175" i="105"/>
  <c r="F24" i="23"/>
  <c r="I161" i="105"/>
  <c r="F10" i="23"/>
  <c r="I63" i="105"/>
  <c r="F12" i="17"/>
  <c r="I102" i="105"/>
  <c r="F26" i="18"/>
  <c r="I183" i="105"/>
  <c r="F7" i="22"/>
  <c r="I195" i="105"/>
  <c r="F19" i="22"/>
  <c r="H31" i="105"/>
  <c r="E5" i="16"/>
  <c r="I169" i="105"/>
  <c r="F18" i="23"/>
  <c r="I62" i="105"/>
  <c r="F11" i="17"/>
  <c r="I141" i="105"/>
  <c r="F15" i="21"/>
  <c r="H46" i="105"/>
  <c r="E20" i="16"/>
  <c r="I130" i="105"/>
  <c r="F4" i="21"/>
  <c r="I181" i="105"/>
  <c r="F5" i="22"/>
  <c r="I75" i="105"/>
  <c r="F24" i="17"/>
  <c r="I184" i="105"/>
  <c r="F8" i="22"/>
  <c r="H49" i="105"/>
  <c r="E23" i="16"/>
  <c r="I185" i="105"/>
  <c r="F9" i="22"/>
  <c r="I192" i="105"/>
  <c r="F16" i="22"/>
  <c r="F4" i="23"/>
  <c r="I155" i="105"/>
  <c r="I73" i="105"/>
  <c r="F22" i="17"/>
  <c r="E10" i="16"/>
  <c r="H36" i="105"/>
  <c r="I198" i="105"/>
  <c r="F22" i="22"/>
  <c r="F25" i="18"/>
  <c r="I101" i="105"/>
  <c r="I201" i="105"/>
  <c r="F25" i="22"/>
  <c r="I167" i="105"/>
  <c r="F16" i="23"/>
  <c r="I124" i="105"/>
  <c r="F23" i="19"/>
  <c r="I168" i="105"/>
  <c r="F17" i="23"/>
  <c r="I151" i="105"/>
  <c r="F25" i="21"/>
  <c r="F21" i="21"/>
  <c r="I147" i="105"/>
  <c r="I136" i="105"/>
  <c r="F10" i="21"/>
  <c r="I190" i="105"/>
  <c r="F14" i="22"/>
  <c r="F14" i="19"/>
  <c r="I115" i="105"/>
  <c r="I138" i="105"/>
  <c r="F12" i="21"/>
  <c r="I94" i="105"/>
  <c r="F18" i="18"/>
  <c r="I66" i="105"/>
  <c r="F15" i="17"/>
  <c r="F20" i="22"/>
  <c r="I196" i="105"/>
  <c r="E7" i="16"/>
  <c r="H33" i="105"/>
  <c r="F13" i="23"/>
  <c r="I164" i="105"/>
  <c r="I78" i="105"/>
  <c r="F2" i="18"/>
  <c r="E25" i="16"/>
  <c r="H51" i="105"/>
  <c r="H37" i="105"/>
  <c r="E11" i="16"/>
  <c r="F10" i="19"/>
  <c r="I111" i="105"/>
  <c r="F20" i="17"/>
  <c r="I71" i="105"/>
  <c r="F18" i="17"/>
  <c r="I69" i="105"/>
  <c r="I112" i="105"/>
  <c r="F11" i="19"/>
  <c r="I97" i="105"/>
  <c r="F21" i="18"/>
  <c r="I165" i="105"/>
  <c r="F14" i="23"/>
  <c r="I137" i="105"/>
  <c r="F11" i="21"/>
  <c r="I70" i="105"/>
  <c r="F19" i="17"/>
  <c r="H52" i="105"/>
  <c r="E26" i="16"/>
  <c r="I153" i="105"/>
  <c r="F2" i="23"/>
  <c r="I72" i="105"/>
  <c r="F21" i="17"/>
  <c r="I85" i="105"/>
  <c r="F9" i="18"/>
  <c r="I199" i="105"/>
  <c r="F23" i="22"/>
  <c r="I114" i="105"/>
  <c r="F13" i="19"/>
  <c r="I84" i="105"/>
  <c r="F8" i="18"/>
  <c r="I159" i="105"/>
  <c r="F8" i="23"/>
  <c r="I119" i="105"/>
  <c r="F18" i="19"/>
  <c r="I93" i="105"/>
  <c r="F17" i="18"/>
  <c r="H29" i="105"/>
  <c r="E3" i="16"/>
  <c r="I81" i="105"/>
  <c r="F5" i="18"/>
  <c r="I163" i="105"/>
  <c r="F12" i="23"/>
  <c r="I96" i="105"/>
  <c r="F20" i="18"/>
  <c r="H30" i="105"/>
  <c r="E4" i="16"/>
  <c r="I194" i="105"/>
  <c r="F18" i="22"/>
  <c r="I118" i="105"/>
  <c r="F17" i="19"/>
  <c r="I128" i="105"/>
  <c r="F2" i="21"/>
  <c r="I56" i="105"/>
  <c r="F5" i="17"/>
  <c r="I64" i="105"/>
  <c r="F13" i="17"/>
  <c r="I135" i="105"/>
  <c r="F9" i="21"/>
  <c r="I91" i="105"/>
  <c r="F15" i="18"/>
  <c r="H38" i="105"/>
  <c r="E12" i="16"/>
  <c r="I100" i="105"/>
  <c r="F24" i="18"/>
  <c r="H39" i="105"/>
  <c r="E13" i="16"/>
  <c r="I113" i="105"/>
  <c r="F12" i="19"/>
  <c r="I109" i="105"/>
  <c r="F8" i="19"/>
  <c r="I197" i="105"/>
  <c r="F21" i="22"/>
  <c r="I160" i="105"/>
  <c r="F9" i="23"/>
  <c r="F17" i="17"/>
  <c r="I68" i="105"/>
  <c r="F6" i="22"/>
  <c r="I182" i="105"/>
  <c r="I104" i="105"/>
  <c r="F3" i="19"/>
  <c r="F23" i="17"/>
  <c r="I74" i="105"/>
  <c r="F10" i="22"/>
  <c r="I186" i="105"/>
  <c r="F9" i="16"/>
  <c r="I35" i="105"/>
  <c r="I179" i="105"/>
  <c r="F3" i="22"/>
  <c r="I61" i="105"/>
  <c r="F10" i="17"/>
  <c r="I173" i="105"/>
  <c r="F22" i="23"/>
  <c r="I65" i="105"/>
  <c r="F14" i="17"/>
  <c r="I171" i="105"/>
  <c r="F20" i="23"/>
  <c r="I58" i="105"/>
  <c r="F7" i="17"/>
  <c r="H47" i="105"/>
  <c r="E21" i="16"/>
  <c r="I156" i="105"/>
  <c r="F5" i="23"/>
  <c r="F24" i="22"/>
  <c r="I200" i="105"/>
  <c r="I146" i="105"/>
  <c r="F20" i="21"/>
  <c r="I120" i="105"/>
  <c r="F19" i="19"/>
  <c r="F14" i="21"/>
  <c r="I140" i="105"/>
  <c r="I154" i="105"/>
  <c r="F3" i="23"/>
  <c r="H42" i="105"/>
  <c r="E16" i="16"/>
  <c r="I187" i="105"/>
  <c r="F11" i="22"/>
  <c r="F7" i="18"/>
  <c r="I83" i="105"/>
  <c r="I158" i="105"/>
  <c r="F7" i="23"/>
  <c r="I87" i="105"/>
  <c r="F11" i="18"/>
  <c r="F8" i="21"/>
  <c r="I134" i="105"/>
  <c r="H34" i="105"/>
  <c r="E8" i="16"/>
  <c r="I123" i="105"/>
  <c r="F22" i="19"/>
  <c r="I53" i="105"/>
  <c r="F2" i="17"/>
  <c r="N9" i="105" l="1"/>
  <c r="K8" i="15"/>
  <c r="K7" i="15"/>
  <c r="N8" i="105"/>
  <c r="N14" i="105"/>
  <c r="K13" i="15"/>
  <c r="N22" i="105"/>
  <c r="K21" i="15"/>
  <c r="N17" i="105"/>
  <c r="K16" i="15"/>
  <c r="N16" i="105"/>
  <c r="K15" i="15"/>
  <c r="N4" i="105"/>
  <c r="K3" i="15"/>
  <c r="N10" i="105"/>
  <c r="K9" i="15"/>
  <c r="N11" i="105"/>
  <c r="K10" i="15"/>
  <c r="N18" i="105"/>
  <c r="K17" i="15"/>
  <c r="N13" i="105"/>
  <c r="K12" i="15"/>
  <c r="N15" i="105"/>
  <c r="K14" i="15"/>
  <c r="N25" i="105"/>
  <c r="K24" i="15"/>
  <c r="N12" i="105"/>
  <c r="K11" i="15"/>
  <c r="N21" i="105"/>
  <c r="K20" i="15"/>
  <c r="O7" i="105"/>
  <c r="L6" i="15"/>
  <c r="N27" i="105"/>
  <c r="K26" i="15"/>
  <c r="N23" i="105"/>
  <c r="K22" i="15"/>
  <c r="N5" i="105"/>
  <c r="K4" i="15"/>
  <c r="N19" i="105"/>
  <c r="K18" i="15"/>
  <c r="N6" i="105"/>
  <c r="K5" i="15"/>
  <c r="N20" i="105"/>
  <c r="K19" i="15"/>
  <c r="O24" i="105"/>
  <c r="L23" i="15"/>
  <c r="N26" i="105"/>
  <c r="K25" i="15"/>
  <c r="N3" i="105"/>
  <c r="K2" i="15"/>
  <c r="J56" i="105"/>
  <c r="G5" i="17"/>
  <c r="J74" i="105"/>
  <c r="G23" i="17"/>
  <c r="J111" i="105"/>
  <c r="G10" i="19"/>
  <c r="J117" i="105"/>
  <c r="G16" i="19"/>
  <c r="J77" i="105"/>
  <c r="G26" i="17"/>
  <c r="J174" i="105"/>
  <c r="G23" i="23"/>
  <c r="J87" i="105"/>
  <c r="G11" i="18"/>
  <c r="J146" i="105"/>
  <c r="G20" i="21"/>
  <c r="J58" i="105"/>
  <c r="G7" i="17"/>
  <c r="J160" i="105"/>
  <c r="G9" i="23"/>
  <c r="J118" i="105"/>
  <c r="G17" i="19"/>
  <c r="J119" i="105"/>
  <c r="G18" i="19"/>
  <c r="G23" i="22"/>
  <c r="J199" i="105"/>
  <c r="J97" i="105"/>
  <c r="G21" i="18"/>
  <c r="J94" i="105"/>
  <c r="G18" i="18"/>
  <c r="J136" i="105"/>
  <c r="G10" i="21"/>
  <c r="J124" i="105"/>
  <c r="G23" i="19"/>
  <c r="J198" i="105"/>
  <c r="G22" i="22"/>
  <c r="J192" i="105"/>
  <c r="G16" i="22"/>
  <c r="J75" i="105"/>
  <c r="G24" i="17"/>
  <c r="J141" i="105"/>
  <c r="G15" i="21"/>
  <c r="G19" i="22"/>
  <c r="J195" i="105"/>
  <c r="G10" i="23"/>
  <c r="J161" i="105"/>
  <c r="F17" i="16"/>
  <c r="I43" i="105"/>
  <c r="I50" i="105"/>
  <c r="F24" i="16"/>
  <c r="J145" i="105"/>
  <c r="G19" i="21"/>
  <c r="J170" i="105"/>
  <c r="G19" i="23"/>
  <c r="J82" i="105"/>
  <c r="G6" i="18"/>
  <c r="J116" i="105"/>
  <c r="G15" i="19"/>
  <c r="I44" i="105"/>
  <c r="F18" i="16"/>
  <c r="J139" i="105"/>
  <c r="G13" i="21"/>
  <c r="I28" i="105"/>
  <c r="F2" i="16"/>
  <c r="J148" i="105"/>
  <c r="G22" i="21"/>
  <c r="G4" i="17"/>
  <c r="J55" i="105"/>
  <c r="G26" i="21"/>
  <c r="J152" i="105"/>
  <c r="J131" i="105"/>
  <c r="G5" i="21"/>
  <c r="J106" i="105"/>
  <c r="G5" i="19"/>
  <c r="G2" i="17"/>
  <c r="J53" i="105"/>
  <c r="I42" i="105"/>
  <c r="F16" i="16"/>
  <c r="J61" i="105"/>
  <c r="G10" i="17"/>
  <c r="F13" i="16"/>
  <c r="I39" i="105"/>
  <c r="J135" i="105"/>
  <c r="G9" i="21"/>
  <c r="J163" i="105"/>
  <c r="G12" i="23"/>
  <c r="I52" i="105"/>
  <c r="F26" i="16"/>
  <c r="J200" i="105"/>
  <c r="G24" i="22"/>
  <c r="I33" i="105"/>
  <c r="F7" i="16"/>
  <c r="J147" i="105"/>
  <c r="G21" i="21"/>
  <c r="I36" i="105"/>
  <c r="F10" i="16"/>
  <c r="J166" i="105"/>
  <c r="G15" i="23"/>
  <c r="I41" i="105"/>
  <c r="F15" i="16"/>
  <c r="J90" i="105"/>
  <c r="G14" i="18"/>
  <c r="J98" i="105"/>
  <c r="G22" i="18"/>
  <c r="J59" i="105"/>
  <c r="G8" i="17"/>
  <c r="J65" i="105"/>
  <c r="G14" i="17"/>
  <c r="J123" i="105"/>
  <c r="G22" i="19"/>
  <c r="J154" i="105"/>
  <c r="G3" i="23"/>
  <c r="J171" i="105"/>
  <c r="G20" i="23"/>
  <c r="J104" i="105"/>
  <c r="G3" i="19"/>
  <c r="J100" i="105"/>
  <c r="G24" i="18"/>
  <c r="G13" i="17"/>
  <c r="J64" i="105"/>
  <c r="J81" i="105"/>
  <c r="G5" i="18"/>
  <c r="J159" i="105"/>
  <c r="G8" i="23"/>
  <c r="J85" i="105"/>
  <c r="G9" i="18"/>
  <c r="J70" i="105"/>
  <c r="G19" i="17"/>
  <c r="J112" i="105"/>
  <c r="G11" i="19"/>
  <c r="I37" i="105"/>
  <c r="F11" i="16"/>
  <c r="J138" i="105"/>
  <c r="G12" i="21"/>
  <c r="J167" i="105"/>
  <c r="G16" i="23"/>
  <c r="J185" i="105"/>
  <c r="G9" i="22"/>
  <c r="G5" i="22"/>
  <c r="J181" i="105"/>
  <c r="J62" i="105"/>
  <c r="G11" i="17"/>
  <c r="G7" i="22"/>
  <c r="J183" i="105"/>
  <c r="G24" i="23"/>
  <c r="J175" i="105"/>
  <c r="J107" i="105"/>
  <c r="G6" i="19"/>
  <c r="J60" i="105"/>
  <c r="G9" i="17"/>
  <c r="J110" i="105"/>
  <c r="G9" i="19"/>
  <c r="I40" i="105"/>
  <c r="F14" i="16"/>
  <c r="J149" i="105"/>
  <c r="G23" i="21"/>
  <c r="J189" i="105"/>
  <c r="G13" i="22"/>
  <c r="J99" i="105"/>
  <c r="G23" i="18"/>
  <c r="J86" i="105"/>
  <c r="G10" i="18"/>
  <c r="J89" i="105"/>
  <c r="G13" i="18"/>
  <c r="J122" i="105"/>
  <c r="G21" i="19"/>
  <c r="J176" i="105"/>
  <c r="G25" i="23"/>
  <c r="J132" i="105"/>
  <c r="G6" i="21"/>
  <c r="J156" i="105"/>
  <c r="G5" i="23"/>
  <c r="J134" i="105"/>
  <c r="G8" i="21"/>
  <c r="J164" i="105"/>
  <c r="G13" i="23"/>
  <c r="J158" i="105"/>
  <c r="G7" i="23"/>
  <c r="J179" i="105"/>
  <c r="G3" i="22"/>
  <c r="J197" i="105"/>
  <c r="G21" i="22"/>
  <c r="J194" i="105"/>
  <c r="G18" i="22"/>
  <c r="J83" i="105"/>
  <c r="G7" i="18"/>
  <c r="J140" i="105"/>
  <c r="G14" i="21"/>
  <c r="G9" i="16"/>
  <c r="J35" i="105"/>
  <c r="J182" i="105"/>
  <c r="G6" i="22"/>
  <c r="G18" i="17"/>
  <c r="J69" i="105"/>
  <c r="I51" i="105"/>
  <c r="F25" i="16"/>
  <c r="J196" i="105"/>
  <c r="G20" i="22"/>
  <c r="J115" i="105"/>
  <c r="G14" i="19"/>
  <c r="J150" i="105"/>
  <c r="G24" i="21"/>
  <c r="J172" i="105"/>
  <c r="G21" i="23"/>
  <c r="J133" i="105"/>
  <c r="G7" i="21"/>
  <c r="G12" i="18"/>
  <c r="J88" i="105"/>
  <c r="J188" i="105"/>
  <c r="G12" i="22"/>
  <c r="J109" i="105"/>
  <c r="G8" i="19"/>
  <c r="I30" i="105"/>
  <c r="F4" i="16"/>
  <c r="I29" i="105"/>
  <c r="F3" i="16"/>
  <c r="J84" i="105"/>
  <c r="G8" i="18"/>
  <c r="J72" i="105"/>
  <c r="G21" i="17"/>
  <c r="J137" i="105"/>
  <c r="G11" i="21"/>
  <c r="G25" i="21"/>
  <c r="J151" i="105"/>
  <c r="J201" i="105"/>
  <c r="G25" i="22"/>
  <c r="J73" i="105"/>
  <c r="G22" i="17"/>
  <c r="F23" i="16"/>
  <c r="I49" i="105"/>
  <c r="J130" i="105"/>
  <c r="G4" i="21"/>
  <c r="J169" i="105"/>
  <c r="G18" i="23"/>
  <c r="J102" i="105"/>
  <c r="G26" i="18"/>
  <c r="J202" i="105"/>
  <c r="G26" i="22"/>
  <c r="J127" i="105"/>
  <c r="G26" i="19"/>
  <c r="J177" i="105"/>
  <c r="G26" i="23"/>
  <c r="J80" i="105"/>
  <c r="G4" i="18"/>
  <c r="G18" i="21"/>
  <c r="J144" i="105"/>
  <c r="J76" i="105"/>
  <c r="G25" i="17"/>
  <c r="J129" i="105"/>
  <c r="G3" i="21"/>
  <c r="J191" i="105"/>
  <c r="G15" i="22"/>
  <c r="J57" i="105"/>
  <c r="G6" i="17"/>
  <c r="J108" i="105"/>
  <c r="G7" i="19"/>
  <c r="J180" i="105"/>
  <c r="G4" i="22"/>
  <c r="J92" i="105"/>
  <c r="G16" i="18"/>
  <c r="J157" i="105"/>
  <c r="G6" i="23"/>
  <c r="F8" i="16"/>
  <c r="I34" i="105"/>
  <c r="F12" i="16"/>
  <c r="I38" i="105"/>
  <c r="J186" i="105"/>
  <c r="G10" i="22"/>
  <c r="J68" i="105"/>
  <c r="G17" i="17"/>
  <c r="G20" i="17"/>
  <c r="J71" i="105"/>
  <c r="G25" i="18"/>
  <c r="J101" i="105"/>
  <c r="J155" i="105"/>
  <c r="G4" i="23"/>
  <c r="J162" i="105"/>
  <c r="G11" i="23"/>
  <c r="J105" i="105"/>
  <c r="G4" i="19"/>
  <c r="J121" i="105"/>
  <c r="G20" i="19"/>
  <c r="I45" i="105"/>
  <c r="F19" i="16"/>
  <c r="J125" i="105"/>
  <c r="G24" i="19"/>
  <c r="J187" i="105"/>
  <c r="G11" i="22"/>
  <c r="J120" i="105"/>
  <c r="G19" i="19"/>
  <c r="I47" i="105"/>
  <c r="F21" i="16"/>
  <c r="G22" i="23"/>
  <c r="J173" i="105"/>
  <c r="G12" i="19"/>
  <c r="J113" i="105"/>
  <c r="J91" i="105"/>
  <c r="G15" i="18"/>
  <c r="J128" i="105"/>
  <c r="G2" i="21"/>
  <c r="G20" i="18"/>
  <c r="J96" i="105"/>
  <c r="G17" i="18"/>
  <c r="J93" i="105"/>
  <c r="J114" i="105"/>
  <c r="G13" i="19"/>
  <c r="J153" i="105"/>
  <c r="G2" i="23"/>
  <c r="J165" i="105"/>
  <c r="G14" i="23"/>
  <c r="J78" i="105"/>
  <c r="G2" i="18"/>
  <c r="G15" i="17"/>
  <c r="J66" i="105"/>
  <c r="J190" i="105"/>
  <c r="G14" i="22"/>
  <c r="J168" i="105"/>
  <c r="G17" i="23"/>
  <c r="J184" i="105"/>
  <c r="G8" i="22"/>
  <c r="F20" i="16"/>
  <c r="I46" i="105"/>
  <c r="I31" i="105"/>
  <c r="F5" i="16"/>
  <c r="J63" i="105"/>
  <c r="G12" i="17"/>
  <c r="J103" i="105"/>
  <c r="G2" i="19"/>
  <c r="J95" i="105"/>
  <c r="G19" i="18"/>
  <c r="J126" i="105"/>
  <c r="G25" i="19"/>
  <c r="J79" i="105"/>
  <c r="G3" i="18"/>
  <c r="I48" i="105"/>
  <c r="F22" i="16"/>
  <c r="J54" i="105"/>
  <c r="G3" i="17"/>
  <c r="G16" i="17"/>
  <c r="J67" i="105"/>
  <c r="G17" i="21"/>
  <c r="J143" i="105"/>
  <c r="I32" i="105"/>
  <c r="F6" i="16"/>
  <c r="J178" i="105"/>
  <c r="G2" i="22"/>
  <c r="J142" i="105"/>
  <c r="G16" i="21"/>
  <c r="J193" i="105"/>
  <c r="G17" i="22"/>
  <c r="O26" i="105" l="1"/>
  <c r="L25" i="15"/>
  <c r="O19" i="105"/>
  <c r="L18" i="15"/>
  <c r="P7" i="105"/>
  <c r="M6" i="15"/>
  <c r="L14" i="15"/>
  <c r="O15" i="105"/>
  <c r="O10" i="105"/>
  <c r="L9" i="15"/>
  <c r="O22" i="105"/>
  <c r="L21" i="15"/>
  <c r="P24" i="105"/>
  <c r="M23" i="15"/>
  <c r="O5" i="105"/>
  <c r="L4" i="15"/>
  <c r="O21" i="105"/>
  <c r="L20" i="15"/>
  <c r="O13" i="105"/>
  <c r="L12" i="15"/>
  <c r="O4" i="105"/>
  <c r="L3" i="15"/>
  <c r="O14" i="105"/>
  <c r="L13" i="15"/>
  <c r="O8" i="105"/>
  <c r="L7" i="15"/>
  <c r="O20" i="105"/>
  <c r="L19" i="15"/>
  <c r="O23" i="105"/>
  <c r="L22" i="15"/>
  <c r="O12" i="105"/>
  <c r="L11" i="15"/>
  <c r="O18" i="105"/>
  <c r="L17" i="15"/>
  <c r="O16" i="105"/>
  <c r="L15" i="15"/>
  <c r="O6" i="105"/>
  <c r="L5" i="15"/>
  <c r="O27" i="105"/>
  <c r="L26" i="15"/>
  <c r="O25" i="105"/>
  <c r="L24" i="15"/>
  <c r="O11" i="105"/>
  <c r="L10" i="15"/>
  <c r="O17" i="105"/>
  <c r="L16" i="15"/>
  <c r="O9" i="105"/>
  <c r="L8" i="15"/>
  <c r="O3" i="105"/>
  <c r="L2" i="15"/>
  <c r="K178" i="105"/>
  <c r="H2" i="22"/>
  <c r="K71" i="105"/>
  <c r="H20" i="17"/>
  <c r="K78" i="105"/>
  <c r="H2" i="18"/>
  <c r="K105" i="105"/>
  <c r="H4" i="19"/>
  <c r="K151" i="105"/>
  <c r="H25" i="21"/>
  <c r="K183" i="105"/>
  <c r="H7" i="22"/>
  <c r="K143" i="105"/>
  <c r="H17" i="21"/>
  <c r="K96" i="105"/>
  <c r="H20" i="18"/>
  <c r="K173" i="105"/>
  <c r="H22" i="23"/>
  <c r="K108" i="105"/>
  <c r="H7" i="19"/>
  <c r="K76" i="105"/>
  <c r="H25" i="17"/>
  <c r="H26" i="19"/>
  <c r="K127" i="105"/>
  <c r="K130" i="105"/>
  <c r="H4" i="21"/>
  <c r="J29" i="105"/>
  <c r="G3" i="16"/>
  <c r="K115" i="105"/>
  <c r="H14" i="19"/>
  <c r="K182" i="105"/>
  <c r="H6" i="22"/>
  <c r="K194" i="105"/>
  <c r="H18" i="22"/>
  <c r="H13" i="23"/>
  <c r="K164" i="105"/>
  <c r="H25" i="23"/>
  <c r="K176" i="105"/>
  <c r="K99" i="105"/>
  <c r="H23" i="18"/>
  <c r="K110" i="105"/>
  <c r="H9" i="19"/>
  <c r="K167" i="105"/>
  <c r="H16" i="23"/>
  <c r="H19" i="17"/>
  <c r="K70" i="105"/>
  <c r="H3" i="23"/>
  <c r="K154" i="105"/>
  <c r="H22" i="18"/>
  <c r="K98" i="105"/>
  <c r="J36" i="105"/>
  <c r="G10" i="16"/>
  <c r="J52" i="105"/>
  <c r="G26" i="16"/>
  <c r="K61" i="105"/>
  <c r="H10" i="17"/>
  <c r="K131" i="105"/>
  <c r="H5" i="21"/>
  <c r="J28" i="105"/>
  <c r="G2" i="16"/>
  <c r="K82" i="105"/>
  <c r="H6" i="18"/>
  <c r="K75" i="105"/>
  <c r="H24" i="17"/>
  <c r="K136" i="105"/>
  <c r="H10" i="21"/>
  <c r="K119" i="105"/>
  <c r="H18" i="19"/>
  <c r="K146" i="105"/>
  <c r="H20" i="21"/>
  <c r="K117" i="105"/>
  <c r="H16" i="19"/>
  <c r="K93" i="105"/>
  <c r="H17" i="18"/>
  <c r="G22" i="16"/>
  <c r="J48" i="105"/>
  <c r="J34" i="105"/>
  <c r="G8" i="16"/>
  <c r="K193" i="105"/>
  <c r="H17" i="22"/>
  <c r="K165" i="105"/>
  <c r="H14" i="23"/>
  <c r="J49" i="105"/>
  <c r="G23" i="16"/>
  <c r="K152" i="105"/>
  <c r="H26" i="21"/>
  <c r="K161" i="105"/>
  <c r="H10" i="23"/>
  <c r="K113" i="105"/>
  <c r="H12" i="19"/>
  <c r="K103" i="105"/>
  <c r="H2" i="19"/>
  <c r="K64" i="105"/>
  <c r="H13" i="17"/>
  <c r="J43" i="105"/>
  <c r="G17" i="16"/>
  <c r="K63" i="105"/>
  <c r="H12" i="17"/>
  <c r="K162" i="105"/>
  <c r="H11" i="23"/>
  <c r="K144" i="105"/>
  <c r="H18" i="21"/>
  <c r="K57" i="105"/>
  <c r="H6" i="17"/>
  <c r="H11" i="21"/>
  <c r="K137" i="105"/>
  <c r="H20" i="22"/>
  <c r="K196" i="105"/>
  <c r="K122" i="105"/>
  <c r="H21" i="19"/>
  <c r="K189" i="105"/>
  <c r="H13" i="22"/>
  <c r="K62" i="105"/>
  <c r="H11" i="17"/>
  <c r="K138" i="105"/>
  <c r="H12" i="21"/>
  <c r="K85" i="105"/>
  <c r="H9" i="18"/>
  <c r="K100" i="105"/>
  <c r="H24" i="18"/>
  <c r="K123" i="105"/>
  <c r="H22" i="19"/>
  <c r="K90" i="105"/>
  <c r="H14" i="18"/>
  <c r="K147" i="105"/>
  <c r="H21" i="21"/>
  <c r="K163" i="105"/>
  <c r="H12" i="23"/>
  <c r="J42" i="105"/>
  <c r="G16" i="16"/>
  <c r="H13" i="21"/>
  <c r="K139" i="105"/>
  <c r="K170" i="105"/>
  <c r="H19" i="23"/>
  <c r="K192" i="105"/>
  <c r="H16" i="22"/>
  <c r="K94" i="105"/>
  <c r="H18" i="18"/>
  <c r="K118" i="105"/>
  <c r="H17" i="19"/>
  <c r="K87" i="105"/>
  <c r="H11" i="18"/>
  <c r="H10" i="19"/>
  <c r="K111" i="105"/>
  <c r="J32" i="105"/>
  <c r="G6" i="16"/>
  <c r="H8" i="22"/>
  <c r="K184" i="105"/>
  <c r="K187" i="105"/>
  <c r="H11" i="22"/>
  <c r="K88" i="105"/>
  <c r="H12" i="18"/>
  <c r="K79" i="105"/>
  <c r="H3" i="18"/>
  <c r="H17" i="23"/>
  <c r="K168" i="105"/>
  <c r="K125" i="105"/>
  <c r="H24" i="19"/>
  <c r="K35" i="105"/>
  <c r="H9" i="16"/>
  <c r="K67" i="105"/>
  <c r="H16" i="17"/>
  <c r="K68" i="105"/>
  <c r="H17" i="17"/>
  <c r="K157" i="105"/>
  <c r="H6" i="23"/>
  <c r="K202" i="105"/>
  <c r="H26" i="22"/>
  <c r="J30" i="105"/>
  <c r="G4" i="16"/>
  <c r="K133" i="105"/>
  <c r="H7" i="21"/>
  <c r="K197" i="105"/>
  <c r="H21" i="22"/>
  <c r="H8" i="21"/>
  <c r="K134" i="105"/>
  <c r="K60" i="105"/>
  <c r="H9" i="17"/>
  <c r="K142" i="105"/>
  <c r="H16" i="21"/>
  <c r="K126" i="105"/>
  <c r="H25" i="19"/>
  <c r="J31" i="105"/>
  <c r="G5" i="16"/>
  <c r="K190" i="105"/>
  <c r="H14" i="22"/>
  <c r="K153" i="105"/>
  <c r="H2" i="23"/>
  <c r="K128" i="105"/>
  <c r="H2" i="21"/>
  <c r="J47" i="105"/>
  <c r="G21" i="16"/>
  <c r="J45" i="105"/>
  <c r="G19" i="16"/>
  <c r="H4" i="23"/>
  <c r="K155" i="105"/>
  <c r="K181" i="105"/>
  <c r="H5" i="22"/>
  <c r="K53" i="105"/>
  <c r="H2" i="17"/>
  <c r="K55" i="105"/>
  <c r="H4" i="17"/>
  <c r="K195" i="105"/>
  <c r="H19" i="22"/>
  <c r="K54" i="105"/>
  <c r="H3" i="17"/>
  <c r="J46" i="105"/>
  <c r="G20" i="16"/>
  <c r="H15" i="17"/>
  <c r="K66" i="105"/>
  <c r="K101" i="105"/>
  <c r="H25" i="18"/>
  <c r="H10" i="22"/>
  <c r="K186" i="105"/>
  <c r="K92" i="105"/>
  <c r="H16" i="18"/>
  <c r="K191" i="105"/>
  <c r="H15" i="22"/>
  <c r="K80" i="105"/>
  <c r="H4" i="18"/>
  <c r="K102" i="105"/>
  <c r="H26" i="18"/>
  <c r="K73" i="105"/>
  <c r="H22" i="17"/>
  <c r="K72" i="105"/>
  <c r="H21" i="17"/>
  <c r="K109" i="105"/>
  <c r="H8" i="19"/>
  <c r="K172" i="105"/>
  <c r="H21" i="23"/>
  <c r="J51" i="105"/>
  <c r="G25" i="16"/>
  <c r="K140" i="105"/>
  <c r="H14" i="21"/>
  <c r="K179" i="105"/>
  <c r="H3" i="22"/>
  <c r="K156" i="105"/>
  <c r="H5" i="23"/>
  <c r="K89" i="105"/>
  <c r="H13" i="18"/>
  <c r="H23" i="21"/>
  <c r="K149" i="105"/>
  <c r="K107" i="105"/>
  <c r="H6" i="19"/>
  <c r="J37" i="105"/>
  <c r="G11" i="16"/>
  <c r="K159" i="105"/>
  <c r="H8" i="23"/>
  <c r="K104" i="105"/>
  <c r="H3" i="19"/>
  <c r="K65" i="105"/>
  <c r="H14" i="17"/>
  <c r="J41" i="105"/>
  <c r="G15" i="16"/>
  <c r="J33" i="105"/>
  <c r="G7" i="16"/>
  <c r="K135" i="105"/>
  <c r="H9" i="21"/>
  <c r="G18" i="16"/>
  <c r="J44" i="105"/>
  <c r="K145" i="105"/>
  <c r="H19" i="21"/>
  <c r="K198" i="105"/>
  <c r="H22" i="22"/>
  <c r="K97" i="105"/>
  <c r="H21" i="18"/>
  <c r="K160" i="105"/>
  <c r="H9" i="23"/>
  <c r="K174" i="105"/>
  <c r="H23" i="23"/>
  <c r="K74" i="105"/>
  <c r="H23" i="17"/>
  <c r="K95" i="105"/>
  <c r="H19" i="18"/>
  <c r="K114" i="105"/>
  <c r="H13" i="19"/>
  <c r="K91" i="105"/>
  <c r="H15" i="18"/>
  <c r="K120" i="105"/>
  <c r="H19" i="19"/>
  <c r="K121" i="105"/>
  <c r="H20" i="19"/>
  <c r="J38" i="105"/>
  <c r="G12" i="16"/>
  <c r="K69" i="105"/>
  <c r="H18" i="17"/>
  <c r="K175" i="105"/>
  <c r="H24" i="23"/>
  <c r="J39" i="105"/>
  <c r="G13" i="16"/>
  <c r="K199" i="105"/>
  <c r="H23" i="22"/>
  <c r="K180" i="105"/>
  <c r="H4" i="22"/>
  <c r="K129" i="105"/>
  <c r="H3" i="21"/>
  <c r="K177" i="105"/>
  <c r="H26" i="23"/>
  <c r="K169" i="105"/>
  <c r="H18" i="23"/>
  <c r="K201" i="105"/>
  <c r="H25" i="22"/>
  <c r="K84" i="105"/>
  <c r="H8" i="18"/>
  <c r="H12" i="22"/>
  <c r="K188" i="105"/>
  <c r="H24" i="21"/>
  <c r="K150" i="105"/>
  <c r="K83" i="105"/>
  <c r="H7" i="18"/>
  <c r="K158" i="105"/>
  <c r="H7" i="23"/>
  <c r="K132" i="105"/>
  <c r="H6" i="21"/>
  <c r="K86" i="105"/>
  <c r="H10" i="18"/>
  <c r="G14" i="16"/>
  <c r="J40" i="105"/>
  <c r="K185" i="105"/>
  <c r="H9" i="22"/>
  <c r="K112" i="105"/>
  <c r="H11" i="19"/>
  <c r="K81" i="105"/>
  <c r="H5" i="18"/>
  <c r="K171" i="105"/>
  <c r="H20" i="23"/>
  <c r="K59" i="105"/>
  <c r="H8" i="17"/>
  <c r="K166" i="105"/>
  <c r="H15" i="23"/>
  <c r="H24" i="22"/>
  <c r="K200" i="105"/>
  <c r="K106" i="105"/>
  <c r="H5" i="19"/>
  <c r="K148" i="105"/>
  <c r="H22" i="21"/>
  <c r="K116" i="105"/>
  <c r="H15" i="19"/>
  <c r="G24" i="16"/>
  <c r="J50" i="105"/>
  <c r="K141" i="105"/>
  <c r="H15" i="21"/>
  <c r="K124" i="105"/>
  <c r="H23" i="19"/>
  <c r="K58" i="105"/>
  <c r="H7" i="17"/>
  <c r="K77" i="105"/>
  <c r="H26" i="17"/>
  <c r="H5" i="17"/>
  <c r="K56" i="105"/>
  <c r="P15" i="105" l="1"/>
  <c r="M14" i="15"/>
  <c r="P9" i="105"/>
  <c r="M8" i="15"/>
  <c r="P27" i="105"/>
  <c r="M26" i="15"/>
  <c r="P12" i="105"/>
  <c r="M11" i="15"/>
  <c r="P14" i="105"/>
  <c r="M13" i="15"/>
  <c r="P5" i="105"/>
  <c r="M4" i="15"/>
  <c r="P17" i="105"/>
  <c r="M16" i="15"/>
  <c r="P6" i="105"/>
  <c r="M5" i="15"/>
  <c r="P23" i="105"/>
  <c r="M22" i="15"/>
  <c r="P4" i="105"/>
  <c r="M3" i="15"/>
  <c r="Q24" i="105"/>
  <c r="N23" i="15"/>
  <c r="Q7" i="105"/>
  <c r="N6" i="15"/>
  <c r="P11" i="105"/>
  <c r="M10" i="15"/>
  <c r="P16" i="105"/>
  <c r="M15" i="15"/>
  <c r="P20" i="105"/>
  <c r="M19" i="15"/>
  <c r="P13" i="105"/>
  <c r="M12" i="15"/>
  <c r="M21" i="15"/>
  <c r="P22" i="105"/>
  <c r="P19" i="105"/>
  <c r="M18" i="15"/>
  <c r="P25" i="105"/>
  <c r="M24" i="15"/>
  <c r="P18" i="105"/>
  <c r="M17" i="15"/>
  <c r="P8" i="105"/>
  <c r="M7" i="15"/>
  <c r="P21" i="105"/>
  <c r="M20" i="15"/>
  <c r="P10" i="105"/>
  <c r="M9" i="15"/>
  <c r="P26" i="105"/>
  <c r="M25" i="15"/>
  <c r="P3" i="105"/>
  <c r="M2" i="15"/>
  <c r="L114" i="105"/>
  <c r="I13" i="19"/>
  <c r="L112" i="105"/>
  <c r="I11" i="19"/>
  <c r="L95" i="105"/>
  <c r="I19" i="18"/>
  <c r="L127" i="105"/>
  <c r="I26" i="19"/>
  <c r="I22" i="21"/>
  <c r="L148" i="105"/>
  <c r="L158" i="105"/>
  <c r="I7" i="23"/>
  <c r="L129" i="105"/>
  <c r="I3" i="21"/>
  <c r="L120" i="105"/>
  <c r="I19" i="19"/>
  <c r="L198" i="105"/>
  <c r="I22" i="22"/>
  <c r="L159" i="105"/>
  <c r="I8" i="23"/>
  <c r="K51" i="105"/>
  <c r="H25" i="16"/>
  <c r="K46" i="105"/>
  <c r="H20" i="16"/>
  <c r="H21" i="16"/>
  <c r="K47" i="105"/>
  <c r="K31" i="105"/>
  <c r="H5" i="16"/>
  <c r="L202" i="105"/>
  <c r="I26" i="22"/>
  <c r="L88" i="105"/>
  <c r="I12" i="18"/>
  <c r="L192" i="105"/>
  <c r="I16" i="22"/>
  <c r="I12" i="23"/>
  <c r="L163" i="105"/>
  <c r="L100" i="105"/>
  <c r="I24" i="18"/>
  <c r="L189" i="105"/>
  <c r="I13" i="22"/>
  <c r="L57" i="105"/>
  <c r="I6" i="17"/>
  <c r="K43" i="105"/>
  <c r="H17" i="16"/>
  <c r="L161" i="105"/>
  <c r="I10" i="23"/>
  <c r="L193" i="105"/>
  <c r="I17" i="22"/>
  <c r="I16" i="19"/>
  <c r="L117" i="105"/>
  <c r="I24" i="17"/>
  <c r="L75" i="105"/>
  <c r="L61" i="105"/>
  <c r="I10" i="17"/>
  <c r="L99" i="105"/>
  <c r="I23" i="18"/>
  <c r="L182" i="105"/>
  <c r="I6" i="22"/>
  <c r="L96" i="105"/>
  <c r="I20" i="18"/>
  <c r="L105" i="105"/>
  <c r="I4" i="19"/>
  <c r="I5" i="18"/>
  <c r="L81" i="105"/>
  <c r="L134" i="105"/>
  <c r="I8" i="21"/>
  <c r="L111" i="105"/>
  <c r="I10" i="19"/>
  <c r="L154" i="105"/>
  <c r="I3" i="23"/>
  <c r="I23" i="19"/>
  <c r="L124" i="105"/>
  <c r="L59" i="105"/>
  <c r="I8" i="17"/>
  <c r="L185" i="105"/>
  <c r="I9" i="22"/>
  <c r="L84" i="105"/>
  <c r="I8" i="18"/>
  <c r="I24" i="23"/>
  <c r="L175" i="105"/>
  <c r="L74" i="105"/>
  <c r="I23" i="17"/>
  <c r="K33" i="105"/>
  <c r="H7" i="16"/>
  <c r="L89" i="105"/>
  <c r="I13" i="18"/>
  <c r="L73" i="105"/>
  <c r="I22" i="17"/>
  <c r="L92" i="105"/>
  <c r="I16" i="18"/>
  <c r="L53" i="105"/>
  <c r="I2" i="17"/>
  <c r="L35" i="105"/>
  <c r="I9" i="16"/>
  <c r="I5" i="17"/>
  <c r="L56" i="105"/>
  <c r="K40" i="105"/>
  <c r="H14" i="16"/>
  <c r="L186" i="105"/>
  <c r="I10" i="22"/>
  <c r="L70" i="105"/>
  <c r="I19" i="17"/>
  <c r="L176" i="105"/>
  <c r="I25" i="23"/>
  <c r="L199" i="105"/>
  <c r="I23" i="22"/>
  <c r="I7" i="17"/>
  <c r="L58" i="105"/>
  <c r="L132" i="105"/>
  <c r="I6" i="21"/>
  <c r="K39" i="105"/>
  <c r="H13" i="16"/>
  <c r="L141" i="105"/>
  <c r="I15" i="21"/>
  <c r="L171" i="105"/>
  <c r="I20" i="23"/>
  <c r="L83" i="105"/>
  <c r="I7" i="18"/>
  <c r="L69" i="105"/>
  <c r="I18" i="17"/>
  <c r="L174" i="105"/>
  <c r="I23" i="23"/>
  <c r="H15" i="16"/>
  <c r="K41" i="105"/>
  <c r="L172" i="105"/>
  <c r="I21" i="23"/>
  <c r="L181" i="105"/>
  <c r="I5" i="22"/>
  <c r="L126" i="105"/>
  <c r="I25" i="19"/>
  <c r="L157" i="105"/>
  <c r="I6" i="23"/>
  <c r="L187" i="105"/>
  <c r="I11" i="22"/>
  <c r="L170" i="105"/>
  <c r="I19" i="23"/>
  <c r="I9" i="18"/>
  <c r="L85" i="105"/>
  <c r="L122" i="105"/>
  <c r="I21" i="19"/>
  <c r="L144" i="105"/>
  <c r="I18" i="21"/>
  <c r="L64" i="105"/>
  <c r="I13" i="17"/>
  <c r="L152" i="105"/>
  <c r="I26" i="21"/>
  <c r="K34" i="105"/>
  <c r="H8" i="16"/>
  <c r="L146" i="105"/>
  <c r="I20" i="21"/>
  <c r="L82" i="105"/>
  <c r="I6" i="18"/>
  <c r="K52" i="105"/>
  <c r="H26" i="16"/>
  <c r="L115" i="105"/>
  <c r="I14" i="19"/>
  <c r="L76" i="105"/>
  <c r="I25" i="17"/>
  <c r="L143" i="105"/>
  <c r="I17" i="21"/>
  <c r="L78" i="105"/>
  <c r="I2" i="18"/>
  <c r="L169" i="105"/>
  <c r="I18" i="23"/>
  <c r="I15" i="19"/>
  <c r="L116" i="105"/>
  <c r="L97" i="105"/>
  <c r="I21" i="18"/>
  <c r="I5" i="19"/>
  <c r="L106" i="105"/>
  <c r="L201" i="105"/>
  <c r="I25" i="22"/>
  <c r="L180" i="105"/>
  <c r="I4" i="22"/>
  <c r="L91" i="105"/>
  <c r="I15" i="18"/>
  <c r="L145" i="105"/>
  <c r="I19" i="21"/>
  <c r="K37" i="105"/>
  <c r="H11" i="16"/>
  <c r="L156" i="105"/>
  <c r="I5" i="23"/>
  <c r="L102" i="105"/>
  <c r="I26" i="18"/>
  <c r="L54" i="105"/>
  <c r="I3" i="17"/>
  <c r="I2" i="21"/>
  <c r="L128" i="105"/>
  <c r="L197" i="105"/>
  <c r="I21" i="22"/>
  <c r="I24" i="19"/>
  <c r="L125" i="105"/>
  <c r="L87" i="105"/>
  <c r="I11" i="18"/>
  <c r="L147" i="105"/>
  <c r="I21" i="21"/>
  <c r="K50" i="105"/>
  <c r="H24" i="16"/>
  <c r="L200" i="105"/>
  <c r="I24" i="22"/>
  <c r="L150" i="105"/>
  <c r="I24" i="21"/>
  <c r="K44" i="105"/>
  <c r="H18" i="16"/>
  <c r="L155" i="105"/>
  <c r="I4" i="23"/>
  <c r="L168" i="105"/>
  <c r="I17" i="23"/>
  <c r="L184" i="105"/>
  <c r="I8" i="22"/>
  <c r="L139" i="105"/>
  <c r="I13" i="21"/>
  <c r="L196" i="105"/>
  <c r="I20" i="22"/>
  <c r="K48" i="105"/>
  <c r="H22" i="16"/>
  <c r="L164" i="105"/>
  <c r="I13" i="23"/>
  <c r="L86" i="105"/>
  <c r="I10" i="18"/>
  <c r="L65" i="105"/>
  <c r="I14" i="17"/>
  <c r="L107" i="105"/>
  <c r="I6" i="19"/>
  <c r="L109" i="105"/>
  <c r="I8" i="19"/>
  <c r="I4" i="18"/>
  <c r="L80" i="105"/>
  <c r="L101" i="105"/>
  <c r="I25" i="18"/>
  <c r="L195" i="105"/>
  <c r="I19" i="22"/>
  <c r="I2" i="23"/>
  <c r="L153" i="105"/>
  <c r="L142" i="105"/>
  <c r="I16" i="21"/>
  <c r="L133" i="105"/>
  <c r="I7" i="21"/>
  <c r="L68" i="105"/>
  <c r="I17" i="17"/>
  <c r="I17" i="19"/>
  <c r="L118" i="105"/>
  <c r="L90" i="105"/>
  <c r="I14" i="18"/>
  <c r="L138" i="105"/>
  <c r="I12" i="21"/>
  <c r="L162" i="105"/>
  <c r="I11" i="23"/>
  <c r="L103" i="105"/>
  <c r="I2" i="19"/>
  <c r="K49" i="105"/>
  <c r="H23" i="16"/>
  <c r="I18" i="19"/>
  <c r="L119" i="105"/>
  <c r="K28" i="105"/>
  <c r="H2" i="16"/>
  <c r="H10" i="16"/>
  <c r="K36" i="105"/>
  <c r="L167" i="105"/>
  <c r="I16" i="23"/>
  <c r="K29" i="105"/>
  <c r="H3" i="16"/>
  <c r="I7" i="19"/>
  <c r="L108" i="105"/>
  <c r="L183" i="105"/>
  <c r="I7" i="22"/>
  <c r="L71" i="105"/>
  <c r="I20" i="17"/>
  <c r="L160" i="105"/>
  <c r="I9" i="23"/>
  <c r="L179" i="105"/>
  <c r="I3" i="22"/>
  <c r="L188" i="105"/>
  <c r="I12" i="22"/>
  <c r="L149" i="105"/>
  <c r="I23" i="21"/>
  <c r="L66" i="105"/>
  <c r="I15" i="17"/>
  <c r="L137" i="105"/>
  <c r="I11" i="21"/>
  <c r="L98" i="105"/>
  <c r="I22" i="18"/>
  <c r="L77" i="105"/>
  <c r="I26" i="17"/>
  <c r="K38" i="105"/>
  <c r="H12" i="16"/>
  <c r="L166" i="105"/>
  <c r="I15" i="23"/>
  <c r="L177" i="105"/>
  <c r="I26" i="23"/>
  <c r="L121" i="105"/>
  <c r="I20" i="19"/>
  <c r="I9" i="21"/>
  <c r="L135" i="105"/>
  <c r="I3" i="19"/>
  <c r="L104" i="105"/>
  <c r="L140" i="105"/>
  <c r="I14" i="21"/>
  <c r="L72" i="105"/>
  <c r="I21" i="17"/>
  <c r="L191" i="105"/>
  <c r="I15" i="22"/>
  <c r="L55" i="105"/>
  <c r="I4" i="17"/>
  <c r="K45" i="105"/>
  <c r="H19" i="16"/>
  <c r="L190" i="105"/>
  <c r="I14" i="22"/>
  <c r="L60" i="105"/>
  <c r="I9" i="17"/>
  <c r="K30" i="105"/>
  <c r="H4" i="16"/>
  <c r="L67" i="105"/>
  <c r="I16" i="17"/>
  <c r="L79" i="105"/>
  <c r="I3" i="18"/>
  <c r="H6" i="16"/>
  <c r="K32" i="105"/>
  <c r="L94" i="105"/>
  <c r="I18" i="18"/>
  <c r="K42" i="105"/>
  <c r="H16" i="16"/>
  <c r="L123" i="105"/>
  <c r="I22" i="19"/>
  <c r="L62" i="105"/>
  <c r="I11" i="17"/>
  <c r="L63" i="105"/>
  <c r="I12" i="17"/>
  <c r="L113" i="105"/>
  <c r="I12" i="19"/>
  <c r="L165" i="105"/>
  <c r="I14" i="23"/>
  <c r="L93" i="105"/>
  <c r="I17" i="18"/>
  <c r="L136" i="105"/>
  <c r="I10" i="21"/>
  <c r="L131" i="105"/>
  <c r="I5" i="21"/>
  <c r="I9" i="19"/>
  <c r="L110" i="105"/>
  <c r="L194" i="105"/>
  <c r="I18" i="22"/>
  <c r="L130" i="105"/>
  <c r="I4" i="21"/>
  <c r="I22" i="23"/>
  <c r="L173" i="105"/>
  <c r="I25" i="21"/>
  <c r="L151" i="105"/>
  <c r="L178" i="105"/>
  <c r="I2" i="22"/>
  <c r="Q26" i="105" l="1"/>
  <c r="N25" i="15"/>
  <c r="Q18" i="105"/>
  <c r="N17" i="15"/>
  <c r="Q13" i="105"/>
  <c r="N12" i="15"/>
  <c r="R7" i="105"/>
  <c r="O6" i="15"/>
  <c r="Q6" i="105"/>
  <c r="N5" i="15"/>
  <c r="Q12" i="105"/>
  <c r="N11" i="15"/>
  <c r="Q10" i="105"/>
  <c r="N9" i="15"/>
  <c r="Q25" i="105"/>
  <c r="N24" i="15"/>
  <c r="Q20" i="105"/>
  <c r="N19" i="15"/>
  <c r="R24" i="105"/>
  <c r="O23" i="15"/>
  <c r="Q17" i="105"/>
  <c r="N16" i="15"/>
  <c r="Q27" i="105"/>
  <c r="N26" i="15"/>
  <c r="N20" i="15"/>
  <c r="Q21" i="105"/>
  <c r="Q19" i="105"/>
  <c r="N18" i="15"/>
  <c r="Q16" i="105"/>
  <c r="N15" i="15"/>
  <c r="Q4" i="105"/>
  <c r="N3" i="15"/>
  <c r="N4" i="15"/>
  <c r="Q5" i="105"/>
  <c r="Q9" i="105"/>
  <c r="N8" i="15"/>
  <c r="Q22" i="105"/>
  <c r="N21" i="15"/>
  <c r="Q8" i="105"/>
  <c r="N7" i="15"/>
  <c r="Q11" i="105"/>
  <c r="N10" i="15"/>
  <c r="Q23" i="105"/>
  <c r="N22" i="15"/>
  <c r="Q14" i="105"/>
  <c r="N13" i="15"/>
  <c r="Q15" i="105"/>
  <c r="N14" i="15"/>
  <c r="Q3" i="105"/>
  <c r="N2" i="15"/>
  <c r="M177" i="105"/>
  <c r="J26" i="23"/>
  <c r="M104" i="105"/>
  <c r="J3" i="19"/>
  <c r="M56" i="105"/>
  <c r="J5" i="17"/>
  <c r="M124" i="105"/>
  <c r="J23" i="19"/>
  <c r="M81" i="105"/>
  <c r="J5" i="18"/>
  <c r="M136" i="105"/>
  <c r="J10" i="21"/>
  <c r="M94" i="105"/>
  <c r="J18" i="18"/>
  <c r="M55" i="105"/>
  <c r="J4" i="17"/>
  <c r="M137" i="105"/>
  <c r="J11" i="21"/>
  <c r="J17" i="17"/>
  <c r="M68" i="105"/>
  <c r="M107" i="105"/>
  <c r="J6" i="19"/>
  <c r="J17" i="23"/>
  <c r="M168" i="105"/>
  <c r="M102" i="105"/>
  <c r="J26" i="18"/>
  <c r="J17" i="21"/>
  <c r="M143" i="105"/>
  <c r="J13" i="17"/>
  <c r="M64" i="105"/>
  <c r="M170" i="105"/>
  <c r="J19" i="23"/>
  <c r="M69" i="105"/>
  <c r="J18" i="17"/>
  <c r="L39" i="105"/>
  <c r="I13" i="16"/>
  <c r="J25" i="23"/>
  <c r="M176" i="105"/>
  <c r="J22" i="17"/>
  <c r="M73" i="105"/>
  <c r="M99" i="105"/>
  <c r="J23" i="18"/>
  <c r="M193" i="105"/>
  <c r="J17" i="22"/>
  <c r="M189" i="105"/>
  <c r="J13" i="22"/>
  <c r="M88" i="105"/>
  <c r="J12" i="18"/>
  <c r="L46" i="105"/>
  <c r="I20" i="16"/>
  <c r="M120" i="105"/>
  <c r="J19" i="19"/>
  <c r="M127" i="105"/>
  <c r="J26" i="19"/>
  <c r="M173" i="105"/>
  <c r="J22" i="23"/>
  <c r="M113" i="105"/>
  <c r="J12" i="19"/>
  <c r="L45" i="105"/>
  <c r="I19" i="16"/>
  <c r="M188" i="105"/>
  <c r="J12" i="22"/>
  <c r="M125" i="105"/>
  <c r="J24" i="19"/>
  <c r="M175" i="105"/>
  <c r="J24" i="23"/>
  <c r="J4" i="21"/>
  <c r="M130" i="105"/>
  <c r="M63" i="105"/>
  <c r="J12" i="17"/>
  <c r="L30" i="105"/>
  <c r="I4" i="16"/>
  <c r="J15" i="23"/>
  <c r="M166" i="105"/>
  <c r="M179" i="105"/>
  <c r="J3" i="22"/>
  <c r="L28" i="105"/>
  <c r="I2" i="16"/>
  <c r="M162" i="105"/>
  <c r="J11" i="23"/>
  <c r="M195" i="105"/>
  <c r="J19" i="22"/>
  <c r="L48" i="105"/>
  <c r="I22" i="16"/>
  <c r="M200" i="105"/>
  <c r="J24" i="22"/>
  <c r="M91" i="105"/>
  <c r="J15" i="18"/>
  <c r="M97" i="105"/>
  <c r="J21" i="18"/>
  <c r="M82" i="105"/>
  <c r="J6" i="18"/>
  <c r="M181" i="105"/>
  <c r="J5" i="22"/>
  <c r="L32" i="105"/>
  <c r="I6" i="16"/>
  <c r="M135" i="105"/>
  <c r="J9" i="21"/>
  <c r="M119" i="105"/>
  <c r="J18" i="19"/>
  <c r="M116" i="105"/>
  <c r="J15" i="19"/>
  <c r="L42" i="105"/>
  <c r="I16" i="16"/>
  <c r="J14" i="21"/>
  <c r="M140" i="105"/>
  <c r="M183" i="105"/>
  <c r="J7" i="22"/>
  <c r="M108" i="105"/>
  <c r="J7" i="19"/>
  <c r="M178" i="105"/>
  <c r="J2" i="22"/>
  <c r="M194" i="105"/>
  <c r="J18" i="22"/>
  <c r="M93" i="105"/>
  <c r="J17" i="18"/>
  <c r="M62" i="105"/>
  <c r="J11" i="17"/>
  <c r="M60" i="105"/>
  <c r="J9" i="17"/>
  <c r="M191" i="105"/>
  <c r="J15" i="22"/>
  <c r="I12" i="16"/>
  <c r="L38" i="105"/>
  <c r="M66" i="105"/>
  <c r="J15" i="17"/>
  <c r="M160" i="105"/>
  <c r="J9" i="23"/>
  <c r="L29" i="105"/>
  <c r="I3" i="16"/>
  <c r="M138" i="105"/>
  <c r="J12" i="21"/>
  <c r="M133" i="105"/>
  <c r="J7" i="21"/>
  <c r="M101" i="105"/>
  <c r="J25" i="18"/>
  <c r="M65" i="105"/>
  <c r="J14" i="17"/>
  <c r="M196" i="105"/>
  <c r="J20" i="22"/>
  <c r="M155" i="105"/>
  <c r="J4" i="23"/>
  <c r="L50" i="105"/>
  <c r="I24" i="16"/>
  <c r="M197" i="105"/>
  <c r="J21" i="22"/>
  <c r="M156" i="105"/>
  <c r="J5" i="23"/>
  <c r="M180" i="105"/>
  <c r="J4" i="22"/>
  <c r="M76" i="105"/>
  <c r="J25" i="17"/>
  <c r="J20" i="21"/>
  <c r="M146" i="105"/>
  <c r="M144" i="105"/>
  <c r="J18" i="21"/>
  <c r="M187" i="105"/>
  <c r="J11" i="22"/>
  <c r="M172" i="105"/>
  <c r="J21" i="23"/>
  <c r="M83" i="105"/>
  <c r="J7" i="18"/>
  <c r="J6" i="21"/>
  <c r="M132" i="105"/>
  <c r="M70" i="105"/>
  <c r="J19" i="17"/>
  <c r="M35" i="105"/>
  <c r="J9" i="16"/>
  <c r="M89" i="105"/>
  <c r="J13" i="18"/>
  <c r="M84" i="105"/>
  <c r="J8" i="18"/>
  <c r="M154" i="105"/>
  <c r="J3" i="23"/>
  <c r="M105" i="105"/>
  <c r="J4" i="19"/>
  <c r="M61" i="105"/>
  <c r="J10" i="17"/>
  <c r="M161" i="105"/>
  <c r="J10" i="23"/>
  <c r="M100" i="105"/>
  <c r="J24" i="18"/>
  <c r="M202" i="105"/>
  <c r="J26" i="22"/>
  <c r="L51" i="105"/>
  <c r="I25" i="16"/>
  <c r="J3" i="21"/>
  <c r="M129" i="105"/>
  <c r="M95" i="105"/>
  <c r="J19" i="18"/>
  <c r="M151" i="105"/>
  <c r="J25" i="21"/>
  <c r="M110" i="105"/>
  <c r="J9" i="19"/>
  <c r="M80" i="105"/>
  <c r="J4" i="18"/>
  <c r="M128" i="105"/>
  <c r="J2" i="21"/>
  <c r="L41" i="105"/>
  <c r="I15" i="16"/>
  <c r="M58" i="105"/>
  <c r="J7" i="17"/>
  <c r="M75" i="105"/>
  <c r="J24" i="17"/>
  <c r="M163" i="105"/>
  <c r="J12" i="23"/>
  <c r="M165" i="105"/>
  <c r="J14" i="23"/>
  <c r="M123" i="105"/>
  <c r="J22" i="19"/>
  <c r="M79" i="105"/>
  <c r="J3" i="18"/>
  <c r="M190" i="105"/>
  <c r="J14" i="22"/>
  <c r="M72" i="105"/>
  <c r="J21" i="17"/>
  <c r="M121" i="105"/>
  <c r="J20" i="19"/>
  <c r="M77" i="105"/>
  <c r="J26" i="17"/>
  <c r="M149" i="105"/>
  <c r="J23" i="21"/>
  <c r="M71" i="105"/>
  <c r="J20" i="17"/>
  <c r="M167" i="105"/>
  <c r="J16" i="23"/>
  <c r="L49" i="105"/>
  <c r="I23" i="16"/>
  <c r="M90" i="105"/>
  <c r="J14" i="18"/>
  <c r="M142" i="105"/>
  <c r="J16" i="21"/>
  <c r="M86" i="105"/>
  <c r="J10" i="18"/>
  <c r="M139" i="105"/>
  <c r="J13" i="21"/>
  <c r="L44" i="105"/>
  <c r="I18" i="16"/>
  <c r="M147" i="105"/>
  <c r="J21" i="21"/>
  <c r="L37" i="105"/>
  <c r="I11" i="16"/>
  <c r="M201" i="105"/>
  <c r="J25" i="22"/>
  <c r="M169" i="105"/>
  <c r="J18" i="23"/>
  <c r="M115" i="105"/>
  <c r="J14" i="19"/>
  <c r="L34" i="105"/>
  <c r="I8" i="16"/>
  <c r="M122" i="105"/>
  <c r="J21" i="19"/>
  <c r="M157" i="105"/>
  <c r="J6" i="23"/>
  <c r="M171" i="105"/>
  <c r="J20" i="23"/>
  <c r="M186" i="105"/>
  <c r="J10" i="22"/>
  <c r="J2" i="17"/>
  <c r="M53" i="105"/>
  <c r="L33" i="105"/>
  <c r="I7" i="16"/>
  <c r="M185" i="105"/>
  <c r="J9" i="22"/>
  <c r="M111" i="105"/>
  <c r="J10" i="19"/>
  <c r="M96" i="105"/>
  <c r="J20" i="18"/>
  <c r="L43" i="105"/>
  <c r="I17" i="16"/>
  <c r="L31" i="105"/>
  <c r="I5" i="16"/>
  <c r="M159" i="105"/>
  <c r="J8" i="23"/>
  <c r="M158" i="105"/>
  <c r="J7" i="23"/>
  <c r="M112" i="105"/>
  <c r="J11" i="19"/>
  <c r="L36" i="105"/>
  <c r="I10" i="16"/>
  <c r="M118" i="105"/>
  <c r="J17" i="19"/>
  <c r="M153" i="105"/>
  <c r="J2" i="23"/>
  <c r="M106" i="105"/>
  <c r="J5" i="19"/>
  <c r="M85" i="105"/>
  <c r="J9" i="18"/>
  <c r="M117" i="105"/>
  <c r="J16" i="19"/>
  <c r="L47" i="105"/>
  <c r="I21" i="16"/>
  <c r="M148" i="105"/>
  <c r="J22" i="21"/>
  <c r="M131" i="105"/>
  <c r="J5" i="21"/>
  <c r="M67" i="105"/>
  <c r="J16" i="17"/>
  <c r="M98" i="105"/>
  <c r="J22" i="18"/>
  <c r="M103" i="105"/>
  <c r="J2" i="19"/>
  <c r="M109" i="105"/>
  <c r="J8" i="19"/>
  <c r="M164" i="105"/>
  <c r="J13" i="23"/>
  <c r="M184" i="105"/>
  <c r="J8" i="22"/>
  <c r="M150" i="105"/>
  <c r="J24" i="21"/>
  <c r="M87" i="105"/>
  <c r="J11" i="18"/>
  <c r="M54" i="105"/>
  <c r="J3" i="17"/>
  <c r="M145" i="105"/>
  <c r="J19" i="21"/>
  <c r="M78" i="105"/>
  <c r="J2" i="18"/>
  <c r="L52" i="105"/>
  <c r="I26" i="16"/>
  <c r="M152" i="105"/>
  <c r="J26" i="21"/>
  <c r="J25" i="19"/>
  <c r="M126" i="105"/>
  <c r="J23" i="23"/>
  <c r="M174" i="105"/>
  <c r="M141" i="105"/>
  <c r="J15" i="21"/>
  <c r="M199" i="105"/>
  <c r="J23" i="22"/>
  <c r="L40" i="105"/>
  <c r="I14" i="16"/>
  <c r="M92" i="105"/>
  <c r="J16" i="18"/>
  <c r="M74" i="105"/>
  <c r="J23" i="17"/>
  <c r="M59" i="105"/>
  <c r="J8" i="17"/>
  <c r="M134" i="105"/>
  <c r="J8" i="21"/>
  <c r="M182" i="105"/>
  <c r="J6" i="22"/>
  <c r="M57" i="105"/>
  <c r="J6" i="17"/>
  <c r="M192" i="105"/>
  <c r="J16" i="22"/>
  <c r="M198" i="105"/>
  <c r="J22" i="22"/>
  <c r="M114" i="105"/>
  <c r="J13" i="19"/>
  <c r="R15" i="105" l="1"/>
  <c r="O14" i="15"/>
  <c r="R8" i="105"/>
  <c r="O7" i="15"/>
  <c r="R4" i="105"/>
  <c r="O3" i="15"/>
  <c r="R27" i="105"/>
  <c r="O26" i="15"/>
  <c r="R25" i="105"/>
  <c r="O24" i="15"/>
  <c r="S7" i="105"/>
  <c r="P6" i="15"/>
  <c r="R14" i="105"/>
  <c r="O13" i="15"/>
  <c r="R22" i="105"/>
  <c r="O21" i="15"/>
  <c r="R16" i="105"/>
  <c r="O15" i="15"/>
  <c r="R17" i="105"/>
  <c r="O16" i="15"/>
  <c r="R10" i="105"/>
  <c r="O9" i="15"/>
  <c r="R13" i="105"/>
  <c r="O12" i="15"/>
  <c r="R9" i="105"/>
  <c r="O8" i="15"/>
  <c r="R19" i="105"/>
  <c r="O18" i="15"/>
  <c r="R12" i="105"/>
  <c r="O11" i="15"/>
  <c r="R18" i="105"/>
  <c r="O17" i="15"/>
  <c r="R23" i="105"/>
  <c r="O22" i="15"/>
  <c r="S24" i="105"/>
  <c r="P23" i="15"/>
  <c r="R5" i="105"/>
  <c r="O4" i="15"/>
  <c r="R21" i="105"/>
  <c r="O20" i="15"/>
  <c r="R11" i="105"/>
  <c r="O10" i="15"/>
  <c r="R20" i="105"/>
  <c r="O19" i="15"/>
  <c r="R6" i="105"/>
  <c r="O5" i="15"/>
  <c r="R26" i="105"/>
  <c r="O25" i="15"/>
  <c r="R3" i="105"/>
  <c r="O2" i="15"/>
  <c r="N168" i="105"/>
  <c r="K17" i="23"/>
  <c r="N57" i="105"/>
  <c r="K6" i="17"/>
  <c r="N141" i="105"/>
  <c r="K15" i="21"/>
  <c r="N87" i="105"/>
  <c r="K11" i="18"/>
  <c r="N131" i="105"/>
  <c r="K5" i="21"/>
  <c r="M36" i="105"/>
  <c r="J10" i="16"/>
  <c r="N171" i="105"/>
  <c r="K20" i="23"/>
  <c r="N147" i="105"/>
  <c r="K21" i="21"/>
  <c r="N71" i="105"/>
  <c r="K20" i="17"/>
  <c r="N165" i="105"/>
  <c r="K14" i="23"/>
  <c r="N151" i="105"/>
  <c r="K25" i="21"/>
  <c r="N105" i="105"/>
  <c r="K4" i="19"/>
  <c r="K9" i="16"/>
  <c r="N35" i="105"/>
  <c r="N172" i="105"/>
  <c r="K21" i="23"/>
  <c r="M50" i="105"/>
  <c r="J24" i="16"/>
  <c r="N101" i="105"/>
  <c r="K25" i="18"/>
  <c r="N160" i="105"/>
  <c r="K9" i="23"/>
  <c r="N60" i="105"/>
  <c r="K9" i="17"/>
  <c r="N178" i="105"/>
  <c r="K2" i="22"/>
  <c r="M42" i="105"/>
  <c r="J16" i="16"/>
  <c r="M32" i="105"/>
  <c r="J6" i="16"/>
  <c r="N91" i="105"/>
  <c r="K15" i="18"/>
  <c r="N162" i="105"/>
  <c r="K11" i="23"/>
  <c r="M30" i="105"/>
  <c r="J4" i="16"/>
  <c r="N125" i="105"/>
  <c r="K24" i="19"/>
  <c r="N173" i="105"/>
  <c r="K22" i="23"/>
  <c r="N88" i="105"/>
  <c r="K12" i="18"/>
  <c r="N170" i="105"/>
  <c r="K19" i="23"/>
  <c r="N55" i="105"/>
  <c r="K4" i="17"/>
  <c r="N124" i="105"/>
  <c r="K23" i="19"/>
  <c r="N73" i="105"/>
  <c r="K22" i="17"/>
  <c r="N74" i="105"/>
  <c r="K23" i="17"/>
  <c r="M52" i="105"/>
  <c r="J26" i="16"/>
  <c r="N109" i="105"/>
  <c r="K8" i="19"/>
  <c r="N85" i="105"/>
  <c r="K9" i="18"/>
  <c r="M31" i="105"/>
  <c r="J5" i="16"/>
  <c r="N185" i="105"/>
  <c r="K9" i="22"/>
  <c r="N115" i="105"/>
  <c r="K14" i="19"/>
  <c r="N142" i="105"/>
  <c r="K16" i="21"/>
  <c r="N72" i="105"/>
  <c r="K21" i="17"/>
  <c r="M41" i="105"/>
  <c r="J15" i="16"/>
  <c r="N202" i="105"/>
  <c r="K26" i="22"/>
  <c r="N76" i="105"/>
  <c r="K25" i="17"/>
  <c r="N174" i="105"/>
  <c r="K23" i="23"/>
  <c r="N176" i="105"/>
  <c r="K25" i="23"/>
  <c r="N64" i="105"/>
  <c r="K13" i="17"/>
  <c r="N114" i="105"/>
  <c r="K13" i="19"/>
  <c r="N78" i="105"/>
  <c r="K2" i="18"/>
  <c r="K22" i="21"/>
  <c r="N148" i="105"/>
  <c r="N112" i="105"/>
  <c r="K11" i="19"/>
  <c r="M33" i="105"/>
  <c r="J7" i="16"/>
  <c r="N169" i="105"/>
  <c r="K18" i="23"/>
  <c r="M44" i="105"/>
  <c r="J18" i="16"/>
  <c r="N90" i="105"/>
  <c r="K14" i="18"/>
  <c r="N149" i="105"/>
  <c r="K23" i="21"/>
  <c r="N190" i="105"/>
  <c r="K14" i="22"/>
  <c r="N163" i="105"/>
  <c r="K12" i="23"/>
  <c r="N128" i="105"/>
  <c r="K2" i="21"/>
  <c r="N95" i="105"/>
  <c r="K19" i="18"/>
  <c r="N100" i="105"/>
  <c r="K24" i="18"/>
  <c r="N154" i="105"/>
  <c r="K3" i="23"/>
  <c r="N70" i="105"/>
  <c r="K19" i="17"/>
  <c r="N187" i="105"/>
  <c r="K11" i="22"/>
  <c r="N180" i="105"/>
  <c r="K4" i="22"/>
  <c r="N155" i="105"/>
  <c r="K4" i="23"/>
  <c r="N133" i="105"/>
  <c r="K7" i="21"/>
  <c r="K15" i="17"/>
  <c r="N66" i="105"/>
  <c r="N62" i="105"/>
  <c r="K11" i="17"/>
  <c r="N108" i="105"/>
  <c r="K7" i="19"/>
  <c r="N116" i="105"/>
  <c r="K15" i="19"/>
  <c r="N181" i="105"/>
  <c r="K5" i="22"/>
  <c r="N200" i="105"/>
  <c r="K24" i="22"/>
  <c r="M28" i="105"/>
  <c r="J2" i="16"/>
  <c r="N63" i="105"/>
  <c r="K12" i="17"/>
  <c r="N188" i="105"/>
  <c r="K12" i="22"/>
  <c r="N127" i="105"/>
  <c r="K26" i="19"/>
  <c r="N189" i="105"/>
  <c r="K13" i="22"/>
  <c r="N107" i="105"/>
  <c r="K6" i="19"/>
  <c r="N94" i="105"/>
  <c r="K18" i="18"/>
  <c r="N56" i="105"/>
  <c r="K5" i="17"/>
  <c r="N182" i="105"/>
  <c r="K6" i="22"/>
  <c r="N92" i="105"/>
  <c r="K16" i="18"/>
  <c r="N150" i="105"/>
  <c r="K24" i="21"/>
  <c r="N103" i="105"/>
  <c r="K2" i="19"/>
  <c r="N106" i="105"/>
  <c r="K5" i="19"/>
  <c r="M43" i="105"/>
  <c r="J17" i="16"/>
  <c r="N157" i="105"/>
  <c r="K6" i="23"/>
  <c r="N126" i="105"/>
  <c r="K25" i="19"/>
  <c r="N53" i="105"/>
  <c r="K2" i="17"/>
  <c r="N129" i="105"/>
  <c r="K3" i="21"/>
  <c r="N132" i="105"/>
  <c r="K6" i="21"/>
  <c r="M38" i="105"/>
  <c r="J12" i="16"/>
  <c r="N130" i="105"/>
  <c r="K4" i="21"/>
  <c r="N143" i="105"/>
  <c r="K17" i="21"/>
  <c r="N68" i="105"/>
  <c r="K17" i="17"/>
  <c r="N134" i="105"/>
  <c r="K8" i="21"/>
  <c r="N184" i="105"/>
  <c r="K8" i="22"/>
  <c r="J21" i="16"/>
  <c r="M47" i="105"/>
  <c r="N96" i="105"/>
  <c r="K20" i="18"/>
  <c r="N201" i="105"/>
  <c r="K25" i="22"/>
  <c r="M49" i="105"/>
  <c r="J23" i="16"/>
  <c r="N79" i="105"/>
  <c r="K3" i="18"/>
  <c r="N75" i="105"/>
  <c r="K24" i="17"/>
  <c r="N80" i="105"/>
  <c r="K4" i="18"/>
  <c r="N161" i="105"/>
  <c r="K10" i="23"/>
  <c r="N84" i="105"/>
  <c r="K8" i="18"/>
  <c r="N144" i="105"/>
  <c r="K18" i="21"/>
  <c r="N156" i="105"/>
  <c r="K5" i="23"/>
  <c r="N196" i="105"/>
  <c r="K20" i="22"/>
  <c r="N138" i="105"/>
  <c r="K12" i="21"/>
  <c r="N93" i="105"/>
  <c r="K17" i="18"/>
  <c r="N183" i="105"/>
  <c r="K7" i="22"/>
  <c r="N119" i="105"/>
  <c r="K18" i="19"/>
  <c r="N82" i="105"/>
  <c r="K6" i="18"/>
  <c r="M48" i="105"/>
  <c r="J22" i="16"/>
  <c r="N179" i="105"/>
  <c r="K3" i="22"/>
  <c r="M45" i="105"/>
  <c r="J19" i="16"/>
  <c r="N120" i="105"/>
  <c r="K19" i="19"/>
  <c r="N193" i="105"/>
  <c r="K17" i="22"/>
  <c r="M39" i="105"/>
  <c r="J13" i="16"/>
  <c r="N136" i="105"/>
  <c r="K10" i="21"/>
  <c r="N104" i="105"/>
  <c r="K3" i="19"/>
  <c r="N198" i="105"/>
  <c r="K22" i="22"/>
  <c r="M40" i="105"/>
  <c r="J14" i="16"/>
  <c r="N145" i="105"/>
  <c r="K19" i="21"/>
  <c r="N98" i="105"/>
  <c r="K22" i="18"/>
  <c r="N153" i="105"/>
  <c r="K2" i="23"/>
  <c r="N158" i="105"/>
  <c r="K7" i="23"/>
  <c r="N122" i="105"/>
  <c r="K21" i="19"/>
  <c r="N139" i="105"/>
  <c r="K13" i="21"/>
  <c r="N77" i="105"/>
  <c r="K26" i="17"/>
  <c r="N146" i="105"/>
  <c r="K20" i="21"/>
  <c r="N140" i="105"/>
  <c r="K14" i="21"/>
  <c r="N166" i="105"/>
  <c r="K15" i="23"/>
  <c r="N192" i="105"/>
  <c r="K16" i="22"/>
  <c r="N59" i="105"/>
  <c r="K8" i="17"/>
  <c r="N199" i="105"/>
  <c r="K23" i="22"/>
  <c r="N152" i="105"/>
  <c r="K26" i="21"/>
  <c r="N54" i="105"/>
  <c r="K3" i="17"/>
  <c r="N164" i="105"/>
  <c r="K13" i="23"/>
  <c r="N67" i="105"/>
  <c r="K16" i="17"/>
  <c r="N117" i="105"/>
  <c r="K16" i="19"/>
  <c r="N118" i="105"/>
  <c r="K17" i="19"/>
  <c r="N159" i="105"/>
  <c r="K8" i="23"/>
  <c r="N111" i="105"/>
  <c r="K10" i="19"/>
  <c r="N186" i="105"/>
  <c r="K10" i="22"/>
  <c r="M34" i="105"/>
  <c r="J8" i="16"/>
  <c r="M37" i="105"/>
  <c r="J11" i="16"/>
  <c r="N86" i="105"/>
  <c r="K10" i="18"/>
  <c r="N167" i="105"/>
  <c r="K16" i="23"/>
  <c r="N121" i="105"/>
  <c r="K20" i="19"/>
  <c r="N123" i="105"/>
  <c r="K22" i="19"/>
  <c r="N58" i="105"/>
  <c r="K7" i="17"/>
  <c r="N110" i="105"/>
  <c r="K9" i="19"/>
  <c r="M51" i="105"/>
  <c r="J25" i="16"/>
  <c r="N61" i="105"/>
  <c r="K10" i="17"/>
  <c r="N89" i="105"/>
  <c r="K13" i="18"/>
  <c r="K7" i="18"/>
  <c r="N83" i="105"/>
  <c r="N197" i="105"/>
  <c r="K21" i="22"/>
  <c r="N65" i="105"/>
  <c r="K14" i="17"/>
  <c r="M29" i="105"/>
  <c r="J3" i="16"/>
  <c r="N191" i="105"/>
  <c r="K15" i="22"/>
  <c r="N194" i="105"/>
  <c r="K18" i="22"/>
  <c r="N135" i="105"/>
  <c r="K9" i="21"/>
  <c r="N97" i="105"/>
  <c r="K21" i="18"/>
  <c r="N195" i="105"/>
  <c r="K19" i="22"/>
  <c r="N175" i="105"/>
  <c r="K24" i="23"/>
  <c r="N113" i="105"/>
  <c r="K12" i="19"/>
  <c r="M46" i="105"/>
  <c r="J20" i="16"/>
  <c r="N99" i="105"/>
  <c r="K23" i="18"/>
  <c r="N69" i="105"/>
  <c r="K18" i="17"/>
  <c r="N102" i="105"/>
  <c r="K26" i="18"/>
  <c r="N137" i="105"/>
  <c r="K11" i="21"/>
  <c r="N81" i="105"/>
  <c r="K5" i="18"/>
  <c r="N177" i="105"/>
  <c r="K26" i="23"/>
  <c r="S26" i="105" l="1"/>
  <c r="P25" i="15"/>
  <c r="S21" i="105"/>
  <c r="P20" i="15"/>
  <c r="P17" i="15"/>
  <c r="S18" i="105"/>
  <c r="S13" i="105"/>
  <c r="P12" i="15"/>
  <c r="S22" i="105"/>
  <c r="P21" i="15"/>
  <c r="S27" i="105"/>
  <c r="P26" i="15"/>
  <c r="S6" i="105"/>
  <c r="P5" i="15"/>
  <c r="S5" i="105"/>
  <c r="P4" i="15"/>
  <c r="S12" i="105"/>
  <c r="P11" i="15"/>
  <c r="S10" i="105"/>
  <c r="P9" i="15"/>
  <c r="S14" i="105"/>
  <c r="P13" i="15"/>
  <c r="S4" i="105"/>
  <c r="P3" i="15"/>
  <c r="T24" i="105"/>
  <c r="Q23" i="15"/>
  <c r="S17" i="105"/>
  <c r="P16" i="15"/>
  <c r="S8" i="105"/>
  <c r="P7" i="15"/>
  <c r="S20" i="105"/>
  <c r="P19" i="15"/>
  <c r="S19" i="105"/>
  <c r="P18" i="15"/>
  <c r="T7" i="105"/>
  <c r="Q6" i="15"/>
  <c r="P10" i="15"/>
  <c r="S11" i="105"/>
  <c r="P22" i="15"/>
  <c r="S23" i="105"/>
  <c r="S9" i="105"/>
  <c r="P8" i="15"/>
  <c r="S16" i="105"/>
  <c r="P15" i="15"/>
  <c r="S25" i="105"/>
  <c r="P24" i="15"/>
  <c r="S15" i="105"/>
  <c r="P14" i="15"/>
  <c r="S3" i="105"/>
  <c r="P2" i="15"/>
  <c r="N46" i="105"/>
  <c r="K20" i="16"/>
  <c r="O102" i="105"/>
  <c r="L26" i="18"/>
  <c r="L14" i="17"/>
  <c r="O65" i="105"/>
  <c r="O61" i="105"/>
  <c r="L10" i="17"/>
  <c r="O123" i="105"/>
  <c r="L22" i="19"/>
  <c r="N37" i="105"/>
  <c r="K11" i="16"/>
  <c r="O159" i="105"/>
  <c r="L8" i="23"/>
  <c r="O164" i="105"/>
  <c r="L13" i="23"/>
  <c r="O59" i="105"/>
  <c r="L8" i="17"/>
  <c r="O146" i="105"/>
  <c r="L20" i="21"/>
  <c r="O158" i="105"/>
  <c r="L7" i="23"/>
  <c r="N40" i="105"/>
  <c r="K14" i="16"/>
  <c r="N39" i="105"/>
  <c r="K13" i="16"/>
  <c r="O179" i="105"/>
  <c r="L3" i="22"/>
  <c r="O183" i="105"/>
  <c r="L7" i="22"/>
  <c r="O156" i="105"/>
  <c r="L5" i="23"/>
  <c r="O80" i="105"/>
  <c r="L4" i="18"/>
  <c r="O201" i="105"/>
  <c r="L25" i="22"/>
  <c r="O134" i="105"/>
  <c r="L8" i="21"/>
  <c r="N38" i="105"/>
  <c r="K12" i="16"/>
  <c r="O126" i="105"/>
  <c r="L25" i="19"/>
  <c r="O103" i="105"/>
  <c r="L2" i="19"/>
  <c r="O56" i="105"/>
  <c r="L5" i="17"/>
  <c r="O127" i="105"/>
  <c r="L26" i="19"/>
  <c r="O200" i="105"/>
  <c r="L24" i="22"/>
  <c r="O62" i="105"/>
  <c r="L11" i="17"/>
  <c r="O180" i="105"/>
  <c r="L4" i="22"/>
  <c r="O100" i="105"/>
  <c r="L24" i="18"/>
  <c r="O190" i="105"/>
  <c r="L14" i="22"/>
  <c r="O169" i="105"/>
  <c r="L18" i="23"/>
  <c r="O78" i="105"/>
  <c r="L2" i="18"/>
  <c r="O174" i="105"/>
  <c r="L23" i="23"/>
  <c r="O72" i="105"/>
  <c r="L21" i="17"/>
  <c r="N31" i="105"/>
  <c r="K5" i="16"/>
  <c r="O74" i="105"/>
  <c r="L23" i="17"/>
  <c r="O170" i="105"/>
  <c r="L19" i="23"/>
  <c r="K4" i="16"/>
  <c r="N30" i="105"/>
  <c r="N42" i="105"/>
  <c r="K16" i="16"/>
  <c r="O101" i="105"/>
  <c r="L25" i="18"/>
  <c r="O105" i="105"/>
  <c r="L4" i="19"/>
  <c r="O147" i="105"/>
  <c r="L21" i="21"/>
  <c r="O87" i="105"/>
  <c r="L11" i="18"/>
  <c r="O66" i="105"/>
  <c r="L15" i="17"/>
  <c r="O97" i="105"/>
  <c r="L21" i="18"/>
  <c r="O135" i="105"/>
  <c r="L9" i="21"/>
  <c r="O177" i="105"/>
  <c r="L26" i="23"/>
  <c r="O175" i="105"/>
  <c r="L24" i="23"/>
  <c r="O197" i="105"/>
  <c r="L21" i="22"/>
  <c r="O121" i="105"/>
  <c r="L20" i="19"/>
  <c r="O118" i="105"/>
  <c r="L17" i="19"/>
  <c r="O192" i="105"/>
  <c r="L16" i="22"/>
  <c r="L2" i="23"/>
  <c r="O153" i="105"/>
  <c r="O193" i="105"/>
  <c r="L17" i="22"/>
  <c r="O93" i="105"/>
  <c r="L17" i="18"/>
  <c r="O96" i="105"/>
  <c r="L20" i="18"/>
  <c r="O132" i="105"/>
  <c r="L6" i="21"/>
  <c r="O150" i="105"/>
  <c r="L24" i="21"/>
  <c r="L12" i="22"/>
  <c r="O188" i="105"/>
  <c r="O187" i="105"/>
  <c r="L11" i="22"/>
  <c r="O149" i="105"/>
  <c r="L23" i="21"/>
  <c r="N33" i="105"/>
  <c r="K7" i="16"/>
  <c r="O76" i="105"/>
  <c r="L25" i="17"/>
  <c r="O142" i="105"/>
  <c r="L16" i="21"/>
  <c r="O85" i="105"/>
  <c r="L9" i="18"/>
  <c r="O73" i="105"/>
  <c r="L22" i="17"/>
  <c r="O88" i="105"/>
  <c r="L12" i="18"/>
  <c r="O162" i="105"/>
  <c r="L11" i="23"/>
  <c r="O178" i="105"/>
  <c r="L2" i="22"/>
  <c r="N50" i="105"/>
  <c r="K24" i="16"/>
  <c r="O151" i="105"/>
  <c r="L25" i="21"/>
  <c r="O171" i="105"/>
  <c r="L20" i="23"/>
  <c r="O141" i="105"/>
  <c r="L15" i="21"/>
  <c r="O113" i="105"/>
  <c r="L12" i="19"/>
  <c r="O69" i="105"/>
  <c r="L18" i="17"/>
  <c r="O194" i="105"/>
  <c r="L18" i="22"/>
  <c r="N51" i="105"/>
  <c r="K25" i="16"/>
  <c r="N34" i="105"/>
  <c r="K8" i="16"/>
  <c r="L3" i="17"/>
  <c r="O54" i="105"/>
  <c r="O77" i="105"/>
  <c r="L26" i="17"/>
  <c r="O198" i="105"/>
  <c r="L22" i="22"/>
  <c r="N48" i="105"/>
  <c r="K22" i="16"/>
  <c r="O144" i="105"/>
  <c r="L18" i="21"/>
  <c r="O75" i="105"/>
  <c r="L24" i="17"/>
  <c r="O68" i="105"/>
  <c r="L17" i="17"/>
  <c r="O157" i="105"/>
  <c r="L6" i="23"/>
  <c r="L18" i="18"/>
  <c r="O94" i="105"/>
  <c r="O181" i="105"/>
  <c r="L5" i="22"/>
  <c r="O95" i="105"/>
  <c r="L19" i="18"/>
  <c r="O114" i="105"/>
  <c r="L13" i="19"/>
  <c r="O83" i="105"/>
  <c r="L7" i="18"/>
  <c r="N47" i="105"/>
  <c r="K21" i="16"/>
  <c r="O81" i="105"/>
  <c r="L5" i="18"/>
  <c r="O195" i="105"/>
  <c r="L19" i="22"/>
  <c r="O110" i="105"/>
  <c r="L9" i="19"/>
  <c r="O167" i="105"/>
  <c r="L16" i="23"/>
  <c r="O117" i="105"/>
  <c r="L16" i="19"/>
  <c r="O152" i="105"/>
  <c r="L26" i="21"/>
  <c r="L15" i="23"/>
  <c r="O166" i="105"/>
  <c r="O139" i="105"/>
  <c r="L13" i="21"/>
  <c r="O98" i="105"/>
  <c r="L22" i="18"/>
  <c r="O104" i="105"/>
  <c r="L3" i="19"/>
  <c r="O120" i="105"/>
  <c r="L19" i="19"/>
  <c r="O82" i="105"/>
  <c r="L6" i="18"/>
  <c r="O138" i="105"/>
  <c r="L12" i="21"/>
  <c r="L8" i="18"/>
  <c r="O84" i="105"/>
  <c r="O79" i="105"/>
  <c r="L3" i="18"/>
  <c r="O143" i="105"/>
  <c r="L17" i="21"/>
  <c r="O129" i="105"/>
  <c r="L3" i="21"/>
  <c r="N43" i="105"/>
  <c r="K17" i="16"/>
  <c r="O92" i="105"/>
  <c r="L16" i="18"/>
  <c r="O107" i="105"/>
  <c r="L6" i="19"/>
  <c r="O63" i="105"/>
  <c r="L12" i="17"/>
  <c r="O116" i="105"/>
  <c r="L15" i="19"/>
  <c r="L7" i="21"/>
  <c r="O133" i="105"/>
  <c r="O70" i="105"/>
  <c r="L19" i="17"/>
  <c r="O128" i="105"/>
  <c r="L2" i="21"/>
  <c r="O90" i="105"/>
  <c r="L14" i="18"/>
  <c r="O112" i="105"/>
  <c r="L11" i="19"/>
  <c r="O64" i="105"/>
  <c r="L13" i="17"/>
  <c r="O202" i="105"/>
  <c r="L26" i="22"/>
  <c r="O115" i="105"/>
  <c r="L14" i="19"/>
  <c r="O109" i="105"/>
  <c r="L8" i="19"/>
  <c r="O124" i="105"/>
  <c r="L23" i="19"/>
  <c r="O173" i="105"/>
  <c r="L22" i="23"/>
  <c r="O91" i="105"/>
  <c r="L15" i="18"/>
  <c r="O60" i="105"/>
  <c r="L9" i="17"/>
  <c r="O172" i="105"/>
  <c r="L21" i="23"/>
  <c r="O165" i="105"/>
  <c r="L14" i="23"/>
  <c r="N36" i="105"/>
  <c r="K10" i="16"/>
  <c r="O57" i="105"/>
  <c r="L6" i="17"/>
  <c r="O99" i="105"/>
  <c r="L23" i="18"/>
  <c r="O191" i="105"/>
  <c r="L15" i="22"/>
  <c r="O186" i="105"/>
  <c r="L10" i="22"/>
  <c r="O148" i="105"/>
  <c r="L22" i="21"/>
  <c r="O35" i="105"/>
  <c r="L9" i="16"/>
  <c r="O137" i="105"/>
  <c r="L11" i="21"/>
  <c r="N29" i="105"/>
  <c r="K3" i="16"/>
  <c r="O89" i="105"/>
  <c r="L13" i="18"/>
  <c r="O58" i="105"/>
  <c r="L7" i="17"/>
  <c r="O86" i="105"/>
  <c r="L10" i="18"/>
  <c r="O111" i="105"/>
  <c r="L10" i="19"/>
  <c r="L16" i="17"/>
  <c r="O67" i="105"/>
  <c r="O199" i="105"/>
  <c r="L23" i="22"/>
  <c r="O140" i="105"/>
  <c r="L14" i="21"/>
  <c r="O122" i="105"/>
  <c r="L21" i="19"/>
  <c r="O145" i="105"/>
  <c r="L19" i="21"/>
  <c r="O136" i="105"/>
  <c r="L10" i="21"/>
  <c r="N45" i="105"/>
  <c r="K19" i="16"/>
  <c r="O119" i="105"/>
  <c r="L18" i="19"/>
  <c r="O196" i="105"/>
  <c r="L20" i="22"/>
  <c r="O161" i="105"/>
  <c r="L10" i="23"/>
  <c r="N49" i="105"/>
  <c r="K23" i="16"/>
  <c r="O184" i="105"/>
  <c r="L8" i="22"/>
  <c r="O130" i="105"/>
  <c r="L4" i="21"/>
  <c r="O53" i="105"/>
  <c r="L2" i="17"/>
  <c r="O106" i="105"/>
  <c r="L5" i="19"/>
  <c r="O182" i="105"/>
  <c r="L6" i="22"/>
  <c r="O189" i="105"/>
  <c r="L13" i="22"/>
  <c r="K2" i="16"/>
  <c r="N28" i="105"/>
  <c r="O108" i="105"/>
  <c r="L7" i="19"/>
  <c r="O155" i="105"/>
  <c r="L4" i="23"/>
  <c r="O154" i="105"/>
  <c r="L3" i="23"/>
  <c r="O163" i="105"/>
  <c r="L12" i="23"/>
  <c r="N44" i="105"/>
  <c r="K18" i="16"/>
  <c r="O176" i="105"/>
  <c r="L25" i="23"/>
  <c r="N41" i="105"/>
  <c r="K15" i="16"/>
  <c r="O185" i="105"/>
  <c r="L9" i="22"/>
  <c r="N52" i="105"/>
  <c r="K26" i="16"/>
  <c r="O55" i="105"/>
  <c r="L4" i="17"/>
  <c r="O125" i="105"/>
  <c r="L24" i="19"/>
  <c r="N32" i="105"/>
  <c r="K6" i="16"/>
  <c r="O160" i="105"/>
  <c r="L9" i="23"/>
  <c r="O71" i="105"/>
  <c r="L20" i="17"/>
  <c r="O131" i="105"/>
  <c r="L5" i="21"/>
  <c r="L17" i="23"/>
  <c r="O168" i="105"/>
  <c r="T15" i="105" l="1"/>
  <c r="Q14" i="15"/>
  <c r="T20" i="105"/>
  <c r="Q19" i="15"/>
  <c r="T4" i="105"/>
  <c r="Q3" i="15"/>
  <c r="T5" i="105"/>
  <c r="Q4" i="15"/>
  <c r="T13" i="105"/>
  <c r="Q12" i="15"/>
  <c r="T23" i="105"/>
  <c r="Q22" i="15"/>
  <c r="T11" i="105"/>
  <c r="Q10" i="15"/>
  <c r="T18" i="105"/>
  <c r="Q17" i="15"/>
  <c r="T25" i="105"/>
  <c r="Q24" i="15"/>
  <c r="T8" i="105"/>
  <c r="Q7" i="15"/>
  <c r="T14" i="105"/>
  <c r="Q13" i="15"/>
  <c r="T6" i="105"/>
  <c r="Q5" i="15"/>
  <c r="T16" i="105"/>
  <c r="Q15" i="15"/>
  <c r="T27" i="105"/>
  <c r="Q26" i="15"/>
  <c r="U7" i="105"/>
  <c r="R6" i="15"/>
  <c r="T17" i="105"/>
  <c r="Q16" i="15"/>
  <c r="Q9" i="15"/>
  <c r="T10" i="105"/>
  <c r="T21" i="105"/>
  <c r="Q20" i="15"/>
  <c r="T9" i="105"/>
  <c r="Q8" i="15"/>
  <c r="T19" i="105"/>
  <c r="Q18" i="15"/>
  <c r="U24" i="105"/>
  <c r="R23" i="15"/>
  <c r="T12" i="105"/>
  <c r="Q11" i="15"/>
  <c r="T22" i="105"/>
  <c r="Q21" i="15"/>
  <c r="T26" i="105"/>
  <c r="Q25" i="15"/>
  <c r="T3" i="105"/>
  <c r="Q2" i="15"/>
  <c r="P153" i="105"/>
  <c r="M2" i="23"/>
  <c r="P160" i="105"/>
  <c r="M9" i="23"/>
  <c r="O44" i="105"/>
  <c r="L18" i="16"/>
  <c r="O49" i="105"/>
  <c r="L23" i="16"/>
  <c r="P140" i="105"/>
  <c r="M14" i="21"/>
  <c r="P137" i="105"/>
  <c r="M11" i="21"/>
  <c r="P173" i="105"/>
  <c r="M22" i="23"/>
  <c r="P128" i="105"/>
  <c r="M2" i="21"/>
  <c r="P129" i="105"/>
  <c r="M3" i="21"/>
  <c r="P98" i="105"/>
  <c r="M22" i="18"/>
  <c r="P81" i="105"/>
  <c r="M5" i="18"/>
  <c r="P68" i="105"/>
  <c r="M17" i="17"/>
  <c r="O51" i="105"/>
  <c r="L25" i="16"/>
  <c r="P178" i="105"/>
  <c r="M2" i="22"/>
  <c r="P85" i="105"/>
  <c r="M9" i="18"/>
  <c r="P132" i="105"/>
  <c r="M6" i="21"/>
  <c r="P197" i="105"/>
  <c r="M21" i="22"/>
  <c r="P97" i="105"/>
  <c r="M21" i="18"/>
  <c r="P105" i="105"/>
  <c r="M4" i="19"/>
  <c r="P170" i="105"/>
  <c r="M19" i="23"/>
  <c r="P174" i="105"/>
  <c r="M23" i="23"/>
  <c r="P100" i="105"/>
  <c r="M24" i="18"/>
  <c r="P127" i="105"/>
  <c r="M26" i="19"/>
  <c r="O38" i="105"/>
  <c r="L12" i="16"/>
  <c r="P156" i="105"/>
  <c r="M5" i="23"/>
  <c r="O40" i="105"/>
  <c r="L14" i="16"/>
  <c r="P164" i="105"/>
  <c r="M13" i="23"/>
  <c r="P61" i="105"/>
  <c r="M10" i="17"/>
  <c r="O52" i="105"/>
  <c r="L26" i="16"/>
  <c r="P108" i="105"/>
  <c r="M7" i="19"/>
  <c r="P106" i="105"/>
  <c r="M5" i="19"/>
  <c r="O45" i="105"/>
  <c r="L19" i="16"/>
  <c r="P86" i="105"/>
  <c r="M10" i="18"/>
  <c r="P191" i="105"/>
  <c r="M15" i="22"/>
  <c r="P165" i="105"/>
  <c r="M14" i="23"/>
  <c r="P202" i="105"/>
  <c r="M26" i="22"/>
  <c r="P63" i="105"/>
  <c r="M12" i="17"/>
  <c r="P138" i="105"/>
  <c r="M12" i="21"/>
  <c r="P117" i="105"/>
  <c r="M16" i="19"/>
  <c r="P95" i="105"/>
  <c r="M19" i="18"/>
  <c r="P198" i="105"/>
  <c r="M22" i="22"/>
  <c r="P141" i="105"/>
  <c r="M15" i="21"/>
  <c r="P149" i="105"/>
  <c r="M23" i="21"/>
  <c r="P168" i="105"/>
  <c r="M17" i="23"/>
  <c r="L2" i="16"/>
  <c r="O28" i="105"/>
  <c r="P65" i="105"/>
  <c r="M14" i="17"/>
  <c r="P136" i="105"/>
  <c r="M10" i="21"/>
  <c r="P199" i="105"/>
  <c r="M23" i="22"/>
  <c r="P58" i="105"/>
  <c r="M7" i="17"/>
  <c r="M9" i="16"/>
  <c r="P35" i="105"/>
  <c r="P99" i="105"/>
  <c r="M23" i="18"/>
  <c r="P172" i="105"/>
  <c r="M21" i="23"/>
  <c r="P124" i="105"/>
  <c r="M23" i="19"/>
  <c r="P64" i="105"/>
  <c r="M13" i="17"/>
  <c r="P70" i="105"/>
  <c r="M19" i="17"/>
  <c r="P107" i="105"/>
  <c r="M6" i="19"/>
  <c r="P143" i="105"/>
  <c r="M17" i="21"/>
  <c r="M6" i="18"/>
  <c r="P82" i="105"/>
  <c r="M13" i="21"/>
  <c r="P139" i="105"/>
  <c r="P167" i="105"/>
  <c r="M16" i="23"/>
  <c r="O47" i="105"/>
  <c r="L21" i="16"/>
  <c r="P181" i="105"/>
  <c r="M5" i="22"/>
  <c r="P75" i="105"/>
  <c r="M24" i="17"/>
  <c r="P77" i="105"/>
  <c r="M26" i="17"/>
  <c r="P194" i="105"/>
  <c r="M18" i="22"/>
  <c r="P171" i="105"/>
  <c r="M20" i="23"/>
  <c r="P162" i="105"/>
  <c r="M11" i="23"/>
  <c r="P142" i="105"/>
  <c r="M16" i="21"/>
  <c r="P187" i="105"/>
  <c r="M11" i="22"/>
  <c r="P96" i="105"/>
  <c r="M20" i="18"/>
  <c r="P192" i="105"/>
  <c r="M16" i="22"/>
  <c r="P175" i="105"/>
  <c r="M24" i="23"/>
  <c r="P66" i="105"/>
  <c r="M15" i="17"/>
  <c r="P101" i="105"/>
  <c r="M25" i="18"/>
  <c r="P74" i="105"/>
  <c r="M23" i="17"/>
  <c r="P78" i="105"/>
  <c r="M2" i="18"/>
  <c r="P180" i="105"/>
  <c r="M4" i="22"/>
  <c r="P56" i="105"/>
  <c r="M5" i="17"/>
  <c r="M8" i="21"/>
  <c r="P134" i="105"/>
  <c r="P183" i="105"/>
  <c r="M7" i="22"/>
  <c r="P158" i="105"/>
  <c r="M7" i="23"/>
  <c r="P159" i="105"/>
  <c r="M8" i="23"/>
  <c r="O32" i="105"/>
  <c r="L6" i="16"/>
  <c r="P53" i="105"/>
  <c r="M2" i="17"/>
  <c r="P67" i="105"/>
  <c r="M16" i="17"/>
  <c r="P133" i="105"/>
  <c r="M7" i="21"/>
  <c r="P166" i="105"/>
  <c r="M15" i="23"/>
  <c r="P94" i="105"/>
  <c r="M18" i="18"/>
  <c r="P54" i="105"/>
  <c r="M3" i="17"/>
  <c r="P188" i="105"/>
  <c r="M12" i="22"/>
  <c r="P163" i="105"/>
  <c r="M12" i="23"/>
  <c r="P131" i="105"/>
  <c r="M5" i="21"/>
  <c r="O41" i="105"/>
  <c r="L15" i="16"/>
  <c r="P154" i="105"/>
  <c r="M3" i="23"/>
  <c r="P130" i="105"/>
  <c r="M4" i="21"/>
  <c r="P145" i="105"/>
  <c r="M19" i="21"/>
  <c r="P89" i="105"/>
  <c r="M13" i="18"/>
  <c r="P148" i="105"/>
  <c r="M22" i="21"/>
  <c r="P57" i="105"/>
  <c r="M6" i="17"/>
  <c r="P60" i="105"/>
  <c r="M9" i="17"/>
  <c r="P109" i="105"/>
  <c r="M8" i="19"/>
  <c r="P112" i="105"/>
  <c r="M11" i="19"/>
  <c r="P92" i="105"/>
  <c r="M16" i="18"/>
  <c r="P79" i="105"/>
  <c r="M3" i="18"/>
  <c r="M19" i="19"/>
  <c r="P120" i="105"/>
  <c r="P110" i="105"/>
  <c r="M9" i="19"/>
  <c r="P83" i="105"/>
  <c r="M7" i="18"/>
  <c r="P144" i="105"/>
  <c r="M18" i="21"/>
  <c r="P69" i="105"/>
  <c r="M18" i="17"/>
  <c r="P151" i="105"/>
  <c r="M25" i="21"/>
  <c r="P88" i="105"/>
  <c r="M12" i="18"/>
  <c r="P76" i="105"/>
  <c r="M25" i="17"/>
  <c r="P93" i="105"/>
  <c r="M17" i="18"/>
  <c r="P118" i="105"/>
  <c r="M17" i="19"/>
  <c r="P177" i="105"/>
  <c r="M26" i="23"/>
  <c r="P87" i="105"/>
  <c r="M11" i="18"/>
  <c r="O42" i="105"/>
  <c r="L16" i="16"/>
  <c r="O31" i="105"/>
  <c r="L5" i="16"/>
  <c r="P169" i="105"/>
  <c r="M18" i="23"/>
  <c r="P62" i="105"/>
  <c r="M11" i="17"/>
  <c r="P103" i="105"/>
  <c r="M2" i="19"/>
  <c r="P201" i="105"/>
  <c r="M25" i="22"/>
  <c r="P179" i="105"/>
  <c r="M3" i="22"/>
  <c r="M20" i="21"/>
  <c r="P146" i="105"/>
  <c r="O37" i="105"/>
  <c r="L11" i="16"/>
  <c r="P102" i="105"/>
  <c r="M26" i="18"/>
  <c r="P185" i="105"/>
  <c r="M9" i="22"/>
  <c r="P161" i="105"/>
  <c r="M10" i="23"/>
  <c r="P125" i="105"/>
  <c r="M24" i="19"/>
  <c r="P189" i="105"/>
  <c r="M13" i="22"/>
  <c r="P196" i="105"/>
  <c r="M20" i="22"/>
  <c r="P84" i="105"/>
  <c r="M8" i="18"/>
  <c r="O30" i="105"/>
  <c r="L4" i="16"/>
  <c r="P71" i="105"/>
  <c r="M20" i="17"/>
  <c r="P55" i="105"/>
  <c r="M4" i="17"/>
  <c r="P176" i="105"/>
  <c r="M25" i="23"/>
  <c r="P155" i="105"/>
  <c r="M4" i="23"/>
  <c r="P182" i="105"/>
  <c r="M6" i="22"/>
  <c r="P184" i="105"/>
  <c r="M8" i="22"/>
  <c r="P119" i="105"/>
  <c r="M18" i="19"/>
  <c r="M21" i="19"/>
  <c r="P122" i="105"/>
  <c r="P111" i="105"/>
  <c r="M10" i="19"/>
  <c r="O29" i="105"/>
  <c r="L3" i="16"/>
  <c r="P186" i="105"/>
  <c r="M10" i="22"/>
  <c r="O36" i="105"/>
  <c r="L10" i="16"/>
  <c r="P91" i="105"/>
  <c r="M15" i="18"/>
  <c r="P115" i="105"/>
  <c r="M14" i="19"/>
  <c r="P90" i="105"/>
  <c r="M14" i="18"/>
  <c r="P116" i="105"/>
  <c r="M15" i="19"/>
  <c r="O43" i="105"/>
  <c r="L17" i="16"/>
  <c r="P104" i="105"/>
  <c r="M3" i="19"/>
  <c r="P152" i="105"/>
  <c r="M26" i="21"/>
  <c r="P195" i="105"/>
  <c r="M19" i="22"/>
  <c r="P114" i="105"/>
  <c r="M13" i="19"/>
  <c r="P157" i="105"/>
  <c r="M6" i="23"/>
  <c r="O48" i="105"/>
  <c r="L22" i="16"/>
  <c r="O34" i="105"/>
  <c r="L8" i="16"/>
  <c r="P113" i="105"/>
  <c r="M12" i="19"/>
  <c r="O50" i="105"/>
  <c r="L24" i="16"/>
  <c r="M22" i="17"/>
  <c r="P73" i="105"/>
  <c r="O33" i="105"/>
  <c r="L7" i="16"/>
  <c r="P150" i="105"/>
  <c r="M24" i="21"/>
  <c r="P193" i="105"/>
  <c r="M17" i="22"/>
  <c r="P121" i="105"/>
  <c r="M20" i="19"/>
  <c r="P135" i="105"/>
  <c r="M9" i="21"/>
  <c r="P147" i="105"/>
  <c r="M21" i="21"/>
  <c r="P72" i="105"/>
  <c r="M21" i="17"/>
  <c r="P190" i="105"/>
  <c r="M14" i="22"/>
  <c r="P200" i="105"/>
  <c r="M24" i="22"/>
  <c r="P126" i="105"/>
  <c r="M25" i="19"/>
  <c r="P80" i="105"/>
  <c r="M4" i="18"/>
  <c r="O39" i="105"/>
  <c r="L13" i="16"/>
  <c r="P59" i="105"/>
  <c r="M8" i="17"/>
  <c r="P123" i="105"/>
  <c r="M22" i="19"/>
  <c r="O46" i="105"/>
  <c r="L20" i="16"/>
  <c r="U26" i="105" l="1"/>
  <c r="R25" i="15"/>
  <c r="U19" i="105"/>
  <c r="R18" i="15"/>
  <c r="U17" i="105"/>
  <c r="R16" i="15"/>
  <c r="U6" i="105"/>
  <c r="R5" i="15"/>
  <c r="U18" i="105"/>
  <c r="R17" i="15"/>
  <c r="U5" i="105"/>
  <c r="R4" i="15"/>
  <c r="U22" i="105"/>
  <c r="R21" i="15"/>
  <c r="U9" i="105"/>
  <c r="R8" i="15"/>
  <c r="V7" i="105"/>
  <c r="S6" i="15"/>
  <c r="U14" i="105"/>
  <c r="R13" i="15"/>
  <c r="U11" i="105"/>
  <c r="R10" i="15"/>
  <c r="U4" i="105"/>
  <c r="R3" i="15"/>
  <c r="U12" i="105"/>
  <c r="R11" i="15"/>
  <c r="U21" i="105"/>
  <c r="R20" i="15"/>
  <c r="U27" i="105"/>
  <c r="R26" i="15"/>
  <c r="U8" i="105"/>
  <c r="R7" i="15"/>
  <c r="U23" i="105"/>
  <c r="R22" i="15"/>
  <c r="U20" i="105"/>
  <c r="R19" i="15"/>
  <c r="U10" i="105"/>
  <c r="R9" i="15"/>
  <c r="V24" i="105"/>
  <c r="S23" i="15"/>
  <c r="U16" i="105"/>
  <c r="R15" i="15"/>
  <c r="U25" i="105"/>
  <c r="R24" i="15"/>
  <c r="R12" i="15"/>
  <c r="U13" i="105"/>
  <c r="U15" i="105"/>
  <c r="R14" i="15"/>
  <c r="U3" i="105"/>
  <c r="R2" i="15"/>
  <c r="Q200" i="105"/>
  <c r="N24" i="22"/>
  <c r="Q116" i="105"/>
  <c r="N15" i="19"/>
  <c r="Q73" i="105"/>
  <c r="N22" i="17"/>
  <c r="Q190" i="105"/>
  <c r="N14" i="22"/>
  <c r="Q152" i="105"/>
  <c r="N26" i="21"/>
  <c r="Q119" i="105"/>
  <c r="N18" i="19"/>
  <c r="Q84" i="105"/>
  <c r="N8" i="18"/>
  <c r="Q87" i="105"/>
  <c r="N11" i="18"/>
  <c r="Q144" i="105"/>
  <c r="N18" i="21"/>
  <c r="Q79" i="105"/>
  <c r="N3" i="18"/>
  <c r="Q145" i="105"/>
  <c r="N19" i="21"/>
  <c r="Q131" i="105"/>
  <c r="N5" i="21"/>
  <c r="Q94" i="105"/>
  <c r="N18" i="18"/>
  <c r="N2" i="17"/>
  <c r="Q53" i="105"/>
  <c r="Q183" i="105"/>
  <c r="N7" i="22"/>
  <c r="Q78" i="105"/>
  <c r="N2" i="18"/>
  <c r="Q175" i="105"/>
  <c r="N24" i="23"/>
  <c r="Q142" i="105"/>
  <c r="N16" i="21"/>
  <c r="Q77" i="105"/>
  <c r="N26" i="17"/>
  <c r="Q167" i="105"/>
  <c r="N16" i="23"/>
  <c r="Q107" i="105"/>
  <c r="N6" i="19"/>
  <c r="Q172" i="105"/>
  <c r="N21" i="23"/>
  <c r="Q199" i="105"/>
  <c r="N23" i="22"/>
  <c r="Q168" i="105"/>
  <c r="N17" i="23"/>
  <c r="Q95" i="105"/>
  <c r="N19" i="18"/>
  <c r="Q202" i="105"/>
  <c r="N26" i="22"/>
  <c r="P45" i="105"/>
  <c r="M19" i="16"/>
  <c r="Q61" i="105"/>
  <c r="N10" i="17"/>
  <c r="P38" i="105"/>
  <c r="M12" i="16"/>
  <c r="Q170" i="105"/>
  <c r="N19" i="23"/>
  <c r="Q132" i="105"/>
  <c r="N6" i="21"/>
  <c r="Q68" i="105"/>
  <c r="N17" i="17"/>
  <c r="Q128" i="105"/>
  <c r="N2" i="21"/>
  <c r="P49" i="105"/>
  <c r="M23" i="16"/>
  <c r="P39" i="105"/>
  <c r="M13" i="16"/>
  <c r="Q121" i="105"/>
  <c r="N20" i="19"/>
  <c r="P48" i="105"/>
  <c r="M22" i="16"/>
  <c r="Q90" i="105"/>
  <c r="N14" i="18"/>
  <c r="Q186" i="105"/>
  <c r="N10" i="22"/>
  <c r="Q176" i="105"/>
  <c r="N25" i="23"/>
  <c r="Q161" i="105"/>
  <c r="N10" i="23"/>
  <c r="Q62" i="105"/>
  <c r="N11" i="17"/>
  <c r="Q76" i="105"/>
  <c r="N25" i="17"/>
  <c r="N9" i="17"/>
  <c r="Q60" i="105"/>
  <c r="Q134" i="105"/>
  <c r="N8" i="21"/>
  <c r="Q139" i="105"/>
  <c r="N13" i="21"/>
  <c r="Q59" i="105"/>
  <c r="N8" i="17"/>
  <c r="P36" i="105"/>
  <c r="M10" i="16"/>
  <c r="Q80" i="105"/>
  <c r="N4" i="18"/>
  <c r="Q157" i="105"/>
  <c r="N6" i="23"/>
  <c r="Q55" i="105"/>
  <c r="N4" i="17"/>
  <c r="Q177" i="105"/>
  <c r="N26" i="23"/>
  <c r="Q92" i="105"/>
  <c r="N16" i="18"/>
  <c r="Q130" i="105"/>
  <c r="N4" i="21"/>
  <c r="Q166" i="105"/>
  <c r="N15" i="23"/>
  <c r="Q74" i="105"/>
  <c r="N23" i="17"/>
  <c r="Q162" i="105"/>
  <c r="N11" i="23"/>
  <c r="Q75" i="105"/>
  <c r="N24" i="17"/>
  <c r="Q99" i="105"/>
  <c r="N23" i="18"/>
  <c r="Q136" i="105"/>
  <c r="N10" i="21"/>
  <c r="Q149" i="105"/>
  <c r="N23" i="21"/>
  <c r="Q117" i="105"/>
  <c r="N16" i="19"/>
  <c r="Q165" i="105"/>
  <c r="N14" i="23"/>
  <c r="Q106" i="105"/>
  <c r="N5" i="19"/>
  <c r="Q164" i="105"/>
  <c r="N13" i="23"/>
  <c r="N26" i="19"/>
  <c r="Q127" i="105"/>
  <c r="Q105" i="105"/>
  <c r="N4" i="19"/>
  <c r="Q85" i="105"/>
  <c r="N9" i="18"/>
  <c r="Q81" i="105"/>
  <c r="N5" i="18"/>
  <c r="Q173" i="105"/>
  <c r="N22" i="23"/>
  <c r="P44" i="105"/>
  <c r="M18" i="16"/>
  <c r="P33" i="105"/>
  <c r="M7" i="16"/>
  <c r="M20" i="16"/>
  <c r="P46" i="105"/>
  <c r="P50" i="105"/>
  <c r="M24" i="16"/>
  <c r="Q196" i="105"/>
  <c r="N20" i="22"/>
  <c r="Q179" i="105"/>
  <c r="N3" i="22"/>
  <c r="Q88" i="105"/>
  <c r="N12" i="18"/>
  <c r="Q57" i="105"/>
  <c r="N6" i="17"/>
  <c r="Q163" i="105"/>
  <c r="N12" i="23"/>
  <c r="P32" i="105"/>
  <c r="M6" i="16"/>
  <c r="Q192" i="105"/>
  <c r="N16" i="22"/>
  <c r="Q70" i="105"/>
  <c r="N19" i="17"/>
  <c r="Q82" i="105"/>
  <c r="N6" i="18"/>
  <c r="Q35" i="105"/>
  <c r="N9" i="16"/>
  <c r="P34" i="105"/>
  <c r="M8" i="16"/>
  <c r="Q193" i="105"/>
  <c r="N17" i="22"/>
  <c r="Q104" i="105"/>
  <c r="N3" i="19"/>
  <c r="Q184" i="105"/>
  <c r="N8" i="22"/>
  <c r="Q185" i="105"/>
  <c r="N9" i="22"/>
  <c r="Q83" i="105"/>
  <c r="N7" i="18"/>
  <c r="Q126" i="105"/>
  <c r="N25" i="19"/>
  <c r="Q150" i="105"/>
  <c r="N24" i="21"/>
  <c r="Q114" i="105"/>
  <c r="N13" i="19"/>
  <c r="Q91" i="105"/>
  <c r="N15" i="18"/>
  <c r="Q71" i="105"/>
  <c r="N20" i="17"/>
  <c r="Q102" i="105"/>
  <c r="N26" i="18"/>
  <c r="P31" i="105"/>
  <c r="M5" i="16"/>
  <c r="N25" i="21"/>
  <c r="Q151" i="105"/>
  <c r="Q110" i="105"/>
  <c r="N9" i="19"/>
  <c r="Q148" i="105"/>
  <c r="N22" i="21"/>
  <c r="Q188" i="105"/>
  <c r="N12" i="22"/>
  <c r="Q133" i="105"/>
  <c r="N7" i="21"/>
  <c r="Q159" i="105"/>
  <c r="N8" i="23"/>
  <c r="Q56" i="105"/>
  <c r="N5" i="17"/>
  <c r="Q101" i="105"/>
  <c r="N25" i="18"/>
  <c r="Q96" i="105"/>
  <c r="N20" i="18"/>
  <c r="Q171" i="105"/>
  <c r="N20" i="23"/>
  <c r="Q181" i="105"/>
  <c r="N5" i="22"/>
  <c r="Q64" i="105"/>
  <c r="N13" i="17"/>
  <c r="N14" i="17"/>
  <c r="Q65" i="105"/>
  <c r="Q141" i="105"/>
  <c r="N15" i="21"/>
  <c r="Q138" i="105"/>
  <c r="N12" i="21"/>
  <c r="Q191" i="105"/>
  <c r="N15" i="22"/>
  <c r="Q108" i="105"/>
  <c r="N7" i="19"/>
  <c r="P40" i="105"/>
  <c r="M14" i="16"/>
  <c r="Q100" i="105"/>
  <c r="N24" i="18"/>
  <c r="Q97" i="105"/>
  <c r="N21" i="18"/>
  <c r="Q178" i="105"/>
  <c r="N2" i="22"/>
  <c r="Q98" i="105"/>
  <c r="N22" i="18"/>
  <c r="N11" i="21"/>
  <c r="Q137" i="105"/>
  <c r="Q160" i="105"/>
  <c r="N9" i="23"/>
  <c r="Q135" i="105"/>
  <c r="N9" i="21"/>
  <c r="Q155" i="105"/>
  <c r="N4" i="23"/>
  <c r="Q146" i="105"/>
  <c r="N20" i="21"/>
  <c r="Q72" i="105"/>
  <c r="N21" i="17"/>
  <c r="Q115" i="105"/>
  <c r="N14" i="19"/>
  <c r="P29" i="105"/>
  <c r="M3" i="16"/>
  <c r="Q169" i="105"/>
  <c r="N18" i="23"/>
  <c r="Q123" i="105"/>
  <c r="N22" i="19"/>
  <c r="Q147" i="105"/>
  <c r="N21" i="21"/>
  <c r="Q113" i="105"/>
  <c r="N12" i="19"/>
  <c r="P43" i="105"/>
  <c r="M17" i="16"/>
  <c r="Q111" i="105"/>
  <c r="N10" i="19"/>
  <c r="Q182" i="105"/>
  <c r="N6" i="22"/>
  <c r="Q189" i="105"/>
  <c r="N13" i="22"/>
  <c r="Q201" i="105"/>
  <c r="N25" i="22"/>
  <c r="Q118" i="105"/>
  <c r="N17" i="19"/>
  <c r="Q112" i="105"/>
  <c r="N11" i="19"/>
  <c r="Q154" i="105"/>
  <c r="N3" i="23"/>
  <c r="Q122" i="105"/>
  <c r="N21" i="19"/>
  <c r="Q120" i="105"/>
  <c r="N19" i="19"/>
  <c r="P28" i="105"/>
  <c r="M2" i="16"/>
  <c r="Q195" i="105"/>
  <c r="N19" i="22"/>
  <c r="P30" i="105"/>
  <c r="M4" i="16"/>
  <c r="Q125" i="105"/>
  <c r="N24" i="19"/>
  <c r="P37" i="105"/>
  <c r="M11" i="16"/>
  <c r="Q103" i="105"/>
  <c r="N2" i="19"/>
  <c r="P42" i="105"/>
  <c r="M16" i="16"/>
  <c r="Q93" i="105"/>
  <c r="N17" i="18"/>
  <c r="Q69" i="105"/>
  <c r="N18" i="17"/>
  <c r="N8" i="19"/>
  <c r="Q109" i="105"/>
  <c r="Q89" i="105"/>
  <c r="N13" i="18"/>
  <c r="P41" i="105"/>
  <c r="M15" i="16"/>
  <c r="Q54" i="105"/>
  <c r="N3" i="17"/>
  <c r="Q67" i="105"/>
  <c r="N16" i="17"/>
  <c r="Q158" i="105"/>
  <c r="N7" i="23"/>
  <c r="Q180" i="105"/>
  <c r="N4" i="22"/>
  <c r="Q66" i="105"/>
  <c r="N15" i="17"/>
  <c r="Q187" i="105"/>
  <c r="N11" i="22"/>
  <c r="Q194" i="105"/>
  <c r="N18" i="22"/>
  <c r="P47" i="105"/>
  <c r="M21" i="16"/>
  <c r="Q143" i="105"/>
  <c r="N17" i="21"/>
  <c r="Q124" i="105"/>
  <c r="N23" i="19"/>
  <c r="Q58" i="105"/>
  <c r="N7" i="17"/>
  <c r="Q198" i="105"/>
  <c r="N22" i="22"/>
  <c r="Q63" i="105"/>
  <c r="N12" i="17"/>
  <c r="Q86" i="105"/>
  <c r="N10" i="18"/>
  <c r="P52" i="105"/>
  <c r="M26" i="16"/>
  <c r="Q156" i="105"/>
  <c r="N5" i="23"/>
  <c r="Q174" i="105"/>
  <c r="N23" i="23"/>
  <c r="Q197" i="105"/>
  <c r="N21" i="22"/>
  <c r="P51" i="105"/>
  <c r="M25" i="16"/>
  <c r="Q129" i="105"/>
  <c r="N3" i="21"/>
  <c r="Q140" i="105"/>
  <c r="N14" i="21"/>
  <c r="Q153" i="105"/>
  <c r="N2" i="23"/>
  <c r="V23" i="105" l="1"/>
  <c r="S22" i="15"/>
  <c r="V15" i="105"/>
  <c r="S14" i="15"/>
  <c r="W24" i="105"/>
  <c r="T23" i="15"/>
  <c r="V8" i="105"/>
  <c r="S7" i="15"/>
  <c r="V4" i="105"/>
  <c r="S3" i="15"/>
  <c r="V9" i="105"/>
  <c r="S8" i="15"/>
  <c r="V6" i="105"/>
  <c r="S5" i="15"/>
  <c r="V13" i="105"/>
  <c r="S12" i="15"/>
  <c r="V10" i="105"/>
  <c r="S9" i="15"/>
  <c r="V27" i="105"/>
  <c r="S26" i="15"/>
  <c r="V11" i="105"/>
  <c r="S10" i="15"/>
  <c r="V22" i="105"/>
  <c r="S21" i="15"/>
  <c r="V17" i="105"/>
  <c r="S16" i="15"/>
  <c r="V25" i="105"/>
  <c r="S24" i="15"/>
  <c r="V20" i="105"/>
  <c r="S19" i="15"/>
  <c r="V21" i="105"/>
  <c r="S20" i="15"/>
  <c r="V14" i="105"/>
  <c r="S13" i="15"/>
  <c r="V5" i="105"/>
  <c r="S4" i="15"/>
  <c r="V19" i="105"/>
  <c r="S18" i="15"/>
  <c r="V16" i="105"/>
  <c r="S15" i="15"/>
  <c r="V12" i="105"/>
  <c r="S11" i="15"/>
  <c r="W7" i="105"/>
  <c r="T6" i="15"/>
  <c r="V18" i="105"/>
  <c r="S17" i="15"/>
  <c r="V26" i="105"/>
  <c r="S25" i="15"/>
  <c r="V3" i="105"/>
  <c r="S2" i="15"/>
  <c r="R180" i="105"/>
  <c r="O4" i="22"/>
  <c r="R111" i="105"/>
  <c r="O10" i="19"/>
  <c r="Q51" i="105"/>
  <c r="N25" i="16"/>
  <c r="R58" i="105"/>
  <c r="O7" i="17"/>
  <c r="R89" i="105"/>
  <c r="O13" i="18"/>
  <c r="Q30" i="105"/>
  <c r="N4" i="16"/>
  <c r="R201" i="105"/>
  <c r="O25" i="22"/>
  <c r="R169" i="105"/>
  <c r="O18" i="23"/>
  <c r="R138" i="105"/>
  <c r="O12" i="21"/>
  <c r="R148" i="105"/>
  <c r="O22" i="21"/>
  <c r="R102" i="105"/>
  <c r="O26" i="18"/>
  <c r="R184" i="105"/>
  <c r="O8" i="22"/>
  <c r="R35" i="105"/>
  <c r="O9" i="16"/>
  <c r="Q32" i="105"/>
  <c r="N6" i="16"/>
  <c r="R179" i="105"/>
  <c r="O3" i="22"/>
  <c r="Q33" i="105"/>
  <c r="N7" i="16"/>
  <c r="R85" i="105"/>
  <c r="O9" i="18"/>
  <c r="R106" i="105"/>
  <c r="O5" i="19"/>
  <c r="R136" i="105"/>
  <c r="O10" i="21"/>
  <c r="R74" i="105"/>
  <c r="O23" i="17"/>
  <c r="R177" i="105"/>
  <c r="O26" i="23"/>
  <c r="Q36" i="105"/>
  <c r="N10" i="16"/>
  <c r="R176" i="105"/>
  <c r="O25" i="23"/>
  <c r="R121" i="105"/>
  <c r="O20" i="19"/>
  <c r="R68" i="105"/>
  <c r="O17" i="17"/>
  <c r="R61" i="105"/>
  <c r="O10" i="17"/>
  <c r="R168" i="105"/>
  <c r="O17" i="23"/>
  <c r="R167" i="105"/>
  <c r="O16" i="23"/>
  <c r="R78" i="105"/>
  <c r="O2" i="18"/>
  <c r="R131" i="105"/>
  <c r="O5" i="21"/>
  <c r="R87" i="105"/>
  <c r="O11" i="18"/>
  <c r="R190" i="105"/>
  <c r="O14" i="22"/>
  <c r="R60" i="105"/>
  <c r="O9" i="17"/>
  <c r="Q52" i="105"/>
  <c r="N26" i="16"/>
  <c r="R194" i="105"/>
  <c r="O18" i="22"/>
  <c r="R158" i="105"/>
  <c r="O7" i="23"/>
  <c r="Q42" i="105"/>
  <c r="N16" i="16"/>
  <c r="R122" i="105"/>
  <c r="O21" i="19"/>
  <c r="Q43" i="105"/>
  <c r="N17" i="16"/>
  <c r="R146" i="105"/>
  <c r="O20" i="21"/>
  <c r="R100" i="105"/>
  <c r="O24" i="18"/>
  <c r="R181" i="105"/>
  <c r="O5" i="22"/>
  <c r="R56" i="105"/>
  <c r="O5" i="17"/>
  <c r="R150" i="105"/>
  <c r="O24" i="21"/>
  <c r="R109" i="105"/>
  <c r="O8" i="19"/>
  <c r="R123" i="105"/>
  <c r="O22" i="19"/>
  <c r="R153" i="105"/>
  <c r="O2" i="23"/>
  <c r="R67" i="105"/>
  <c r="O16" i="17"/>
  <c r="R189" i="105"/>
  <c r="O13" i="22"/>
  <c r="R98" i="105"/>
  <c r="O22" i="18"/>
  <c r="R159" i="105"/>
  <c r="O8" i="23"/>
  <c r="R71" i="105"/>
  <c r="O20" i="17"/>
  <c r="R104" i="105"/>
  <c r="O3" i="19"/>
  <c r="R163" i="105"/>
  <c r="O12" i="23"/>
  <c r="Q44" i="105"/>
  <c r="N18" i="16"/>
  <c r="R105" i="105"/>
  <c r="O4" i="19"/>
  <c r="R99" i="105"/>
  <c r="O23" i="18"/>
  <c r="R166" i="105"/>
  <c r="O15" i="23"/>
  <c r="R55" i="105"/>
  <c r="O4" i="17"/>
  <c r="R59" i="105"/>
  <c r="O8" i="17"/>
  <c r="R76" i="105"/>
  <c r="O25" i="17"/>
  <c r="R186" i="105"/>
  <c r="O10" i="22"/>
  <c r="Q39" i="105"/>
  <c r="N13" i="16"/>
  <c r="R132" i="105"/>
  <c r="O6" i="21"/>
  <c r="Q45" i="105"/>
  <c r="N19" i="16"/>
  <c r="R199" i="105"/>
  <c r="O23" i="22"/>
  <c r="R77" i="105"/>
  <c r="O26" i="17"/>
  <c r="R183" i="105"/>
  <c r="O7" i="22"/>
  <c r="R145" i="105"/>
  <c r="O19" i="21"/>
  <c r="R84" i="105"/>
  <c r="O8" i="18"/>
  <c r="R73" i="105"/>
  <c r="O22" i="17"/>
  <c r="O3" i="21"/>
  <c r="R129" i="105"/>
  <c r="O24" i="19"/>
  <c r="R125" i="105"/>
  <c r="R137" i="105"/>
  <c r="O11" i="21"/>
  <c r="R86" i="105"/>
  <c r="O10" i="18"/>
  <c r="R154" i="105"/>
  <c r="O3" i="23"/>
  <c r="R155" i="105"/>
  <c r="O4" i="23"/>
  <c r="Q40" i="105"/>
  <c r="N14" i="16"/>
  <c r="R110" i="105"/>
  <c r="O9" i="19"/>
  <c r="R126" i="105"/>
  <c r="O25" i="19"/>
  <c r="R82" i="105"/>
  <c r="O6" i="18"/>
  <c r="R196" i="105"/>
  <c r="O20" i="22"/>
  <c r="R165" i="105"/>
  <c r="O14" i="23"/>
  <c r="R65" i="105"/>
  <c r="O14" i="17"/>
  <c r="R151" i="105"/>
  <c r="O25" i="21"/>
  <c r="R127" i="105"/>
  <c r="O26" i="19"/>
  <c r="R53" i="105"/>
  <c r="O2" i="17"/>
  <c r="R198" i="105"/>
  <c r="O22" i="22"/>
  <c r="R118" i="105"/>
  <c r="O17" i="19"/>
  <c r="R124" i="105"/>
  <c r="O23" i="19"/>
  <c r="R195" i="105"/>
  <c r="O19" i="22"/>
  <c r="Q29" i="105"/>
  <c r="N3" i="16"/>
  <c r="R171" i="105"/>
  <c r="O20" i="23"/>
  <c r="R174" i="105"/>
  <c r="O23" i="23"/>
  <c r="O17" i="21"/>
  <c r="R143" i="105"/>
  <c r="R54" i="105"/>
  <c r="O3" i="17"/>
  <c r="Q37" i="105"/>
  <c r="N11" i="16"/>
  <c r="R112" i="105"/>
  <c r="O11" i="19"/>
  <c r="R147" i="105"/>
  <c r="O21" i="21"/>
  <c r="O9" i="21"/>
  <c r="R135" i="105"/>
  <c r="R108" i="105"/>
  <c r="O7" i="19"/>
  <c r="R133" i="105"/>
  <c r="O7" i="21"/>
  <c r="R91" i="105"/>
  <c r="O15" i="18"/>
  <c r="R83" i="105"/>
  <c r="O7" i="18"/>
  <c r="R193" i="105"/>
  <c r="O17" i="22"/>
  <c r="R70" i="105"/>
  <c r="O19" i="17"/>
  <c r="R57" i="105"/>
  <c r="O6" i="17"/>
  <c r="Q50" i="105"/>
  <c r="N24" i="16"/>
  <c r="R173" i="105"/>
  <c r="O22" i="23"/>
  <c r="R117" i="105"/>
  <c r="O16" i="19"/>
  <c r="R75" i="105"/>
  <c r="O24" i="17"/>
  <c r="R130" i="105"/>
  <c r="O4" i="21"/>
  <c r="R157" i="105"/>
  <c r="O6" i="23"/>
  <c r="R139" i="105"/>
  <c r="O13" i="21"/>
  <c r="R62" i="105"/>
  <c r="O11" i="17"/>
  <c r="R90" i="105"/>
  <c r="O14" i="18"/>
  <c r="Q49" i="105"/>
  <c r="N23" i="16"/>
  <c r="R170" i="105"/>
  <c r="O19" i="23"/>
  <c r="R202" i="105"/>
  <c r="O26" i="22"/>
  <c r="R172" i="105"/>
  <c r="O21" i="23"/>
  <c r="R142" i="105"/>
  <c r="O16" i="21"/>
  <c r="R79" i="105"/>
  <c r="O3" i="18"/>
  <c r="R119" i="105"/>
  <c r="O18" i="19"/>
  <c r="R116" i="105"/>
  <c r="O15" i="19"/>
  <c r="R156" i="105"/>
  <c r="O5" i="23"/>
  <c r="R93" i="105"/>
  <c r="O17" i="18"/>
  <c r="R197" i="105"/>
  <c r="O21" i="22"/>
  <c r="R187" i="105"/>
  <c r="O11" i="22"/>
  <c r="R103" i="105"/>
  <c r="O2" i="19"/>
  <c r="R113" i="105"/>
  <c r="O12" i="19"/>
  <c r="R141" i="105"/>
  <c r="O15" i="21"/>
  <c r="R140" i="105"/>
  <c r="O14" i="21"/>
  <c r="R63" i="105"/>
  <c r="O12" i="17"/>
  <c r="R66" i="105"/>
  <c r="O15" i="17"/>
  <c r="R69" i="105"/>
  <c r="O18" i="17"/>
  <c r="Q28" i="105"/>
  <c r="N2" i="16"/>
  <c r="R182" i="105"/>
  <c r="O6" i="22"/>
  <c r="R115" i="105"/>
  <c r="O14" i="19"/>
  <c r="R178" i="105"/>
  <c r="O2" i="22"/>
  <c r="R96" i="105"/>
  <c r="O20" i="18"/>
  <c r="Q46" i="105"/>
  <c r="N20" i="16"/>
  <c r="Q47" i="105"/>
  <c r="N21" i="16"/>
  <c r="N15" i="16"/>
  <c r="Q41" i="105"/>
  <c r="R120" i="105"/>
  <c r="O19" i="19"/>
  <c r="R72" i="105"/>
  <c r="O21" i="17"/>
  <c r="R160" i="105"/>
  <c r="O9" i="23"/>
  <c r="R97" i="105"/>
  <c r="O21" i="18"/>
  <c r="R191" i="105"/>
  <c r="O15" i="22"/>
  <c r="R64" i="105"/>
  <c r="O13" i="17"/>
  <c r="R101" i="105"/>
  <c r="O25" i="18"/>
  <c r="R188" i="105"/>
  <c r="O12" i="22"/>
  <c r="Q31" i="105"/>
  <c r="N5" i="16"/>
  <c r="R114" i="105"/>
  <c r="O13" i="19"/>
  <c r="R185" i="105"/>
  <c r="O9" i="22"/>
  <c r="Q34" i="105"/>
  <c r="N8" i="16"/>
  <c r="R192" i="105"/>
  <c r="O16" i="22"/>
  <c r="R88" i="105"/>
  <c r="O12" i="18"/>
  <c r="R81" i="105"/>
  <c r="O5" i="18"/>
  <c r="R164" i="105"/>
  <c r="O13" i="23"/>
  <c r="R149" i="105"/>
  <c r="O23" i="21"/>
  <c r="R162" i="105"/>
  <c r="O11" i="23"/>
  <c r="R92" i="105"/>
  <c r="O16" i="18"/>
  <c r="R80" i="105"/>
  <c r="O4" i="18"/>
  <c r="R134" i="105"/>
  <c r="O8" i="21"/>
  <c r="R161" i="105"/>
  <c r="O10" i="23"/>
  <c r="Q48" i="105"/>
  <c r="N22" i="16"/>
  <c r="R128" i="105"/>
  <c r="O2" i="21"/>
  <c r="Q38" i="105"/>
  <c r="N12" i="16"/>
  <c r="R95" i="105"/>
  <c r="O19" i="18"/>
  <c r="R107" i="105"/>
  <c r="O6" i="19"/>
  <c r="R175" i="105"/>
  <c r="O24" i="23"/>
  <c r="R94" i="105"/>
  <c r="O18" i="18"/>
  <c r="R144" i="105"/>
  <c r="O18" i="21"/>
  <c r="R152" i="105"/>
  <c r="O26" i="21"/>
  <c r="R200" i="105"/>
  <c r="O24" i="22"/>
  <c r="W26" i="105" l="1"/>
  <c r="T25" i="15"/>
  <c r="W16" i="105"/>
  <c r="T15" i="15"/>
  <c r="W21" i="105"/>
  <c r="T20" i="15"/>
  <c r="T21" i="15"/>
  <c r="W22" i="105"/>
  <c r="W13" i="105"/>
  <c r="T12" i="15"/>
  <c r="W8" i="105"/>
  <c r="T7" i="15"/>
  <c r="W18" i="105"/>
  <c r="T17" i="15"/>
  <c r="W19" i="105"/>
  <c r="T18" i="15"/>
  <c r="W20" i="105"/>
  <c r="T19" i="15"/>
  <c r="W11" i="105"/>
  <c r="T10" i="15"/>
  <c r="W6" i="105"/>
  <c r="T5" i="15"/>
  <c r="X24" i="105"/>
  <c r="U23" i="15"/>
  <c r="X7" i="105"/>
  <c r="U6" i="15"/>
  <c r="W5" i="105"/>
  <c r="T4" i="15"/>
  <c r="W25" i="105"/>
  <c r="T24" i="15"/>
  <c r="W27" i="105"/>
  <c r="T26" i="15"/>
  <c r="W9" i="105"/>
  <c r="T8" i="15"/>
  <c r="W15" i="105"/>
  <c r="T14" i="15"/>
  <c r="W12" i="105"/>
  <c r="T11" i="15"/>
  <c r="W14" i="105"/>
  <c r="T13" i="15"/>
  <c r="W17" i="105"/>
  <c r="T16" i="15"/>
  <c r="W10" i="105"/>
  <c r="T9" i="15"/>
  <c r="W4" i="105"/>
  <c r="T3" i="15"/>
  <c r="W23" i="105"/>
  <c r="T22" i="15"/>
  <c r="W3" i="105"/>
  <c r="T2" i="15"/>
  <c r="S161" i="105"/>
  <c r="P10" i="23"/>
  <c r="R46" i="105"/>
  <c r="O20" i="16"/>
  <c r="R38" i="105"/>
  <c r="O12" i="16"/>
  <c r="S149" i="105"/>
  <c r="P23" i="21"/>
  <c r="S191" i="105"/>
  <c r="P15" i="22"/>
  <c r="S96" i="105"/>
  <c r="P20" i="18"/>
  <c r="P14" i="21"/>
  <c r="S140" i="105"/>
  <c r="S172" i="105"/>
  <c r="P21" i="23"/>
  <c r="S130" i="105"/>
  <c r="P4" i="21"/>
  <c r="S83" i="105"/>
  <c r="P7" i="18"/>
  <c r="S54" i="105"/>
  <c r="P3" i="17"/>
  <c r="S198" i="105"/>
  <c r="P22" i="22"/>
  <c r="S65" i="105"/>
  <c r="P14" i="17"/>
  <c r="S126" i="105"/>
  <c r="P25" i="19"/>
  <c r="S154" i="105"/>
  <c r="P3" i="23"/>
  <c r="S183" i="105"/>
  <c r="P7" i="22"/>
  <c r="S132" i="105"/>
  <c r="P6" i="21"/>
  <c r="S59" i="105"/>
  <c r="P8" i="17"/>
  <c r="S105" i="105"/>
  <c r="P4" i="19"/>
  <c r="S71" i="105"/>
  <c r="P20" i="17"/>
  <c r="S67" i="105"/>
  <c r="P16" i="17"/>
  <c r="S150" i="105"/>
  <c r="P24" i="21"/>
  <c r="S146" i="105"/>
  <c r="P20" i="21"/>
  <c r="S158" i="105"/>
  <c r="P7" i="23"/>
  <c r="S190" i="105"/>
  <c r="P14" i="22"/>
  <c r="S167" i="105"/>
  <c r="P16" i="23"/>
  <c r="S121" i="105"/>
  <c r="P20" i="19"/>
  <c r="S74" i="105"/>
  <c r="P23" i="17"/>
  <c r="R33" i="105"/>
  <c r="O7" i="16"/>
  <c r="S184" i="105"/>
  <c r="P8" i="22"/>
  <c r="S169" i="105"/>
  <c r="P18" i="23"/>
  <c r="S58" i="105"/>
  <c r="P7" i="17"/>
  <c r="S162" i="105"/>
  <c r="P11" i="23"/>
  <c r="S129" i="105"/>
  <c r="P3" i="21"/>
  <c r="S94" i="105"/>
  <c r="P18" i="18"/>
  <c r="S134" i="105"/>
  <c r="P8" i="21"/>
  <c r="S192" i="105"/>
  <c r="P16" i="22"/>
  <c r="R31" i="105"/>
  <c r="O5" i="16"/>
  <c r="S120" i="105"/>
  <c r="P19" i="19"/>
  <c r="O2" i="16"/>
  <c r="R28" i="105"/>
  <c r="S187" i="105"/>
  <c r="P11" i="22"/>
  <c r="S116" i="105"/>
  <c r="P15" i="19"/>
  <c r="S90" i="105"/>
  <c r="P14" i="18"/>
  <c r="R50" i="105"/>
  <c r="O24" i="16"/>
  <c r="R29" i="105"/>
  <c r="O3" i="16"/>
  <c r="R41" i="105"/>
  <c r="O15" i="16"/>
  <c r="S143" i="105"/>
  <c r="P17" i="21"/>
  <c r="S88" i="105"/>
  <c r="P12" i="18"/>
  <c r="S182" i="105"/>
  <c r="P6" i="22"/>
  <c r="S200" i="105"/>
  <c r="P24" i="22"/>
  <c r="S164" i="105"/>
  <c r="P13" i="23"/>
  <c r="S178" i="105"/>
  <c r="P2" i="22"/>
  <c r="S119" i="105"/>
  <c r="P18" i="19"/>
  <c r="S75" i="105"/>
  <c r="P24" i="17"/>
  <c r="S91" i="105"/>
  <c r="P15" i="18"/>
  <c r="S53" i="105"/>
  <c r="P2" i="17"/>
  <c r="S110" i="105"/>
  <c r="P9" i="19"/>
  <c r="S73" i="105"/>
  <c r="P22" i="17"/>
  <c r="R39" i="105"/>
  <c r="O13" i="16"/>
  <c r="S55" i="105"/>
  <c r="P4" i="17"/>
  <c r="S159" i="105"/>
  <c r="P8" i="23"/>
  <c r="S153" i="105"/>
  <c r="P2" i="23"/>
  <c r="R43" i="105"/>
  <c r="O17" i="16"/>
  <c r="S194" i="105"/>
  <c r="P18" i="22"/>
  <c r="P11" i="18"/>
  <c r="S87" i="105"/>
  <c r="S168" i="105"/>
  <c r="P17" i="23"/>
  <c r="S176" i="105"/>
  <c r="P25" i="23"/>
  <c r="S136" i="105"/>
  <c r="P10" i="21"/>
  <c r="S179" i="105"/>
  <c r="P3" i="22"/>
  <c r="S102" i="105"/>
  <c r="P26" i="18"/>
  <c r="S201" i="105"/>
  <c r="P25" i="22"/>
  <c r="R51" i="105"/>
  <c r="O25" i="16"/>
  <c r="S64" i="105"/>
  <c r="P13" i="17"/>
  <c r="S128" i="105"/>
  <c r="P2" i="21"/>
  <c r="S188" i="105"/>
  <c r="P12" i="22"/>
  <c r="S69" i="105"/>
  <c r="P18" i="17"/>
  <c r="S202" i="105"/>
  <c r="P26" i="22"/>
  <c r="P6" i="17"/>
  <c r="S57" i="105"/>
  <c r="S147" i="105"/>
  <c r="P21" i="21"/>
  <c r="S195" i="105"/>
  <c r="P19" i="22"/>
  <c r="S165" i="105"/>
  <c r="P14" i="23"/>
  <c r="S86" i="105"/>
  <c r="P10" i="18"/>
  <c r="S77" i="105"/>
  <c r="P26" i="17"/>
  <c r="R44" i="105"/>
  <c r="O18" i="16"/>
  <c r="S56" i="105"/>
  <c r="P5" i="17"/>
  <c r="S80" i="105"/>
  <c r="P4" i="18"/>
  <c r="S97" i="105"/>
  <c r="P21" i="18"/>
  <c r="S197" i="105"/>
  <c r="P21" i="22"/>
  <c r="S152" i="105"/>
  <c r="P26" i="21"/>
  <c r="R48" i="105"/>
  <c r="O22" i="16"/>
  <c r="S81" i="105"/>
  <c r="P5" i="18"/>
  <c r="S101" i="105"/>
  <c r="P25" i="18"/>
  <c r="R47" i="105"/>
  <c r="O21" i="16"/>
  <c r="S66" i="105"/>
  <c r="P15" i="17"/>
  <c r="S93" i="105"/>
  <c r="P17" i="18"/>
  <c r="S170" i="105"/>
  <c r="P19" i="23"/>
  <c r="S117" i="105"/>
  <c r="P16" i="19"/>
  <c r="S133" i="105"/>
  <c r="P7" i="21"/>
  <c r="S112" i="105"/>
  <c r="P11" i="19"/>
  <c r="S124" i="105"/>
  <c r="P23" i="19"/>
  <c r="S127" i="105"/>
  <c r="P26" i="19"/>
  <c r="S196" i="105"/>
  <c r="P20" i="22"/>
  <c r="R40" i="105"/>
  <c r="O14" i="16"/>
  <c r="S137" i="105"/>
  <c r="P11" i="21"/>
  <c r="S84" i="105"/>
  <c r="P8" i="18"/>
  <c r="S199" i="105"/>
  <c r="P23" i="22"/>
  <c r="S186" i="105"/>
  <c r="P10" i="22"/>
  <c r="S166" i="105"/>
  <c r="P15" i="23"/>
  <c r="S163" i="105"/>
  <c r="P12" i="23"/>
  <c r="S98" i="105"/>
  <c r="P22" i="18"/>
  <c r="S123" i="105"/>
  <c r="P22" i="19"/>
  <c r="S181" i="105"/>
  <c r="P5" i="22"/>
  <c r="S122" i="105"/>
  <c r="P21" i="19"/>
  <c r="R52" i="105"/>
  <c r="O26" i="16"/>
  <c r="S131" i="105"/>
  <c r="P5" i="21"/>
  <c r="S61" i="105"/>
  <c r="P10" i="17"/>
  <c r="R36" i="105"/>
  <c r="O10" i="16"/>
  <c r="S106" i="105"/>
  <c r="P5" i="19"/>
  <c r="R32" i="105"/>
  <c r="O6" i="16"/>
  <c r="S148" i="105"/>
  <c r="P22" i="21"/>
  <c r="R30" i="105"/>
  <c r="O4" i="16"/>
  <c r="S111" i="105"/>
  <c r="P10" i="19"/>
  <c r="S144" i="105"/>
  <c r="P18" i="21"/>
  <c r="S114" i="105"/>
  <c r="P13" i="19"/>
  <c r="S135" i="105"/>
  <c r="P9" i="21"/>
  <c r="S175" i="105"/>
  <c r="P24" i="23"/>
  <c r="R34" i="105"/>
  <c r="O8" i="16"/>
  <c r="S141" i="105"/>
  <c r="P15" i="21"/>
  <c r="S62" i="105"/>
  <c r="P11" i="17"/>
  <c r="S107" i="105"/>
  <c r="P6" i="19"/>
  <c r="S92" i="105"/>
  <c r="P16" i="18"/>
  <c r="S185" i="105"/>
  <c r="P9" i="22"/>
  <c r="S160" i="105"/>
  <c r="P9" i="23"/>
  <c r="S115" i="105"/>
  <c r="P14" i="19"/>
  <c r="S113" i="105"/>
  <c r="P12" i="19"/>
  <c r="S79" i="105"/>
  <c r="P3" i="18"/>
  <c r="S139" i="105"/>
  <c r="P13" i="21"/>
  <c r="S70" i="105"/>
  <c r="P19" i="17"/>
  <c r="S174" i="105"/>
  <c r="P23" i="23"/>
  <c r="S125" i="105"/>
  <c r="P24" i="19"/>
  <c r="S95" i="105"/>
  <c r="P19" i="18"/>
  <c r="S72" i="105"/>
  <c r="P21" i="17"/>
  <c r="S63" i="105"/>
  <c r="P12" i="17"/>
  <c r="S103" i="105"/>
  <c r="P2" i="19"/>
  <c r="S156" i="105"/>
  <c r="P5" i="23"/>
  <c r="S142" i="105"/>
  <c r="P16" i="21"/>
  <c r="R49" i="105"/>
  <c r="O23" i="16"/>
  <c r="S157" i="105"/>
  <c r="P6" i="23"/>
  <c r="S173" i="105"/>
  <c r="P22" i="23"/>
  <c r="S193" i="105"/>
  <c r="P17" i="22"/>
  <c r="S108" i="105"/>
  <c r="P7" i="19"/>
  <c r="R37" i="105"/>
  <c r="O11" i="16"/>
  <c r="S171" i="105"/>
  <c r="P20" i="23"/>
  <c r="S118" i="105"/>
  <c r="P17" i="19"/>
  <c r="S151" i="105"/>
  <c r="P25" i="21"/>
  <c r="S82" i="105"/>
  <c r="P6" i="18"/>
  <c r="S155" i="105"/>
  <c r="P4" i="23"/>
  <c r="S145" i="105"/>
  <c r="P19" i="21"/>
  <c r="R45" i="105"/>
  <c r="O19" i="16"/>
  <c r="S76" i="105"/>
  <c r="P25" i="17"/>
  <c r="S99" i="105"/>
  <c r="P23" i="18"/>
  <c r="S104" i="105"/>
  <c r="P3" i="19"/>
  <c r="S189" i="105"/>
  <c r="P13" i="22"/>
  <c r="S109" i="105"/>
  <c r="P8" i="19"/>
  <c r="S100" i="105"/>
  <c r="P24" i="18"/>
  <c r="R42" i="105"/>
  <c r="O16" i="16"/>
  <c r="S60" i="105"/>
  <c r="P9" i="17"/>
  <c r="S78" i="105"/>
  <c r="P2" i="18"/>
  <c r="S68" i="105"/>
  <c r="P17" i="17"/>
  <c r="S177" i="105"/>
  <c r="P26" i="23"/>
  <c r="S85" i="105"/>
  <c r="P9" i="18"/>
  <c r="P9" i="16"/>
  <c r="S35" i="105"/>
  <c r="S138" i="105"/>
  <c r="P12" i="21"/>
  <c r="S89" i="105"/>
  <c r="P13" i="18"/>
  <c r="S180" i="105"/>
  <c r="P4" i="22"/>
  <c r="X9" i="105" l="1"/>
  <c r="U8" i="15"/>
  <c r="X20" i="105"/>
  <c r="U19" i="15"/>
  <c r="X26" i="105"/>
  <c r="U25" i="15"/>
  <c r="X22" i="105"/>
  <c r="U21" i="15"/>
  <c r="X23" i="105"/>
  <c r="U22" i="15"/>
  <c r="X14" i="105"/>
  <c r="U13" i="15"/>
  <c r="X27" i="105"/>
  <c r="U26" i="15"/>
  <c r="Y24" i="105"/>
  <c r="V23" i="15"/>
  <c r="X19" i="105"/>
  <c r="U18" i="15"/>
  <c r="X4" i="105"/>
  <c r="U3" i="15"/>
  <c r="X12" i="105"/>
  <c r="U11" i="15"/>
  <c r="X25" i="105"/>
  <c r="U24" i="15"/>
  <c r="X6" i="105"/>
  <c r="U5" i="15"/>
  <c r="X18" i="105"/>
  <c r="U17" i="15"/>
  <c r="X21" i="105"/>
  <c r="U20" i="15"/>
  <c r="X10" i="105"/>
  <c r="U9" i="15"/>
  <c r="X15" i="105"/>
  <c r="U14" i="15"/>
  <c r="X5" i="105"/>
  <c r="U4" i="15"/>
  <c r="X11" i="105"/>
  <c r="U10" i="15"/>
  <c r="X8" i="105"/>
  <c r="U7" i="15"/>
  <c r="X16" i="105"/>
  <c r="U15" i="15"/>
  <c r="X17" i="105"/>
  <c r="U16" i="15"/>
  <c r="Y7" i="105"/>
  <c r="V6" i="15"/>
  <c r="X13" i="105"/>
  <c r="U12" i="15"/>
  <c r="X3" i="105"/>
  <c r="U2" i="15"/>
  <c r="T68" i="105"/>
  <c r="Q17" i="17"/>
  <c r="T82" i="105"/>
  <c r="Q6" i="18"/>
  <c r="T103" i="105"/>
  <c r="Q2" i="19"/>
  <c r="T79" i="105"/>
  <c r="Q3" i="18"/>
  <c r="T141" i="105"/>
  <c r="Q15" i="21"/>
  <c r="T148" i="105"/>
  <c r="Q22" i="21"/>
  <c r="T181" i="105"/>
  <c r="Q5" i="22"/>
  <c r="T137" i="105"/>
  <c r="Q11" i="21"/>
  <c r="T170" i="105"/>
  <c r="Q19" i="23"/>
  <c r="T101" i="105"/>
  <c r="Q25" i="18"/>
  <c r="S44" i="105"/>
  <c r="P18" i="16"/>
  <c r="T195" i="105"/>
  <c r="Q19" i="22"/>
  <c r="Q18" i="17"/>
  <c r="T69" i="105"/>
  <c r="S51" i="105"/>
  <c r="P25" i="16"/>
  <c r="T136" i="105"/>
  <c r="Q10" i="21"/>
  <c r="T194" i="105"/>
  <c r="Q18" i="22"/>
  <c r="T55" i="105"/>
  <c r="Q4" i="17"/>
  <c r="T53" i="105"/>
  <c r="Q2" i="17"/>
  <c r="T178" i="105"/>
  <c r="Q2" i="22"/>
  <c r="T88" i="105"/>
  <c r="Q12" i="18"/>
  <c r="S50" i="105"/>
  <c r="P24" i="16"/>
  <c r="T134" i="105"/>
  <c r="Q8" i="21"/>
  <c r="T58" i="105"/>
  <c r="Q7" i="17"/>
  <c r="T74" i="105"/>
  <c r="Q23" i="17"/>
  <c r="T158" i="105"/>
  <c r="Q7" i="23"/>
  <c r="T71" i="105"/>
  <c r="Q20" i="17"/>
  <c r="T183" i="105"/>
  <c r="Q7" i="22"/>
  <c r="T198" i="105"/>
  <c r="Q22" i="22"/>
  <c r="T172" i="105"/>
  <c r="Q21" i="23"/>
  <c r="T149" i="105"/>
  <c r="Q23" i="21"/>
  <c r="T76" i="105"/>
  <c r="Q25" i="17"/>
  <c r="T125" i="105"/>
  <c r="Q24" i="19"/>
  <c r="T185" i="105"/>
  <c r="Q9" i="22"/>
  <c r="T114" i="105"/>
  <c r="Q13" i="19"/>
  <c r="T61" i="105"/>
  <c r="Q10" i="17"/>
  <c r="T166" i="105"/>
  <c r="Q15" i="23"/>
  <c r="T124" i="105"/>
  <c r="Q23" i="19"/>
  <c r="T197" i="105"/>
  <c r="Q21" i="22"/>
  <c r="T140" i="105"/>
  <c r="Q14" i="21"/>
  <c r="T35" i="105"/>
  <c r="Q9" i="16"/>
  <c r="S28" i="105"/>
  <c r="P2" i="16"/>
  <c r="T78" i="105"/>
  <c r="Q2" i="18"/>
  <c r="T109" i="105"/>
  <c r="Q8" i="19"/>
  <c r="T157" i="105"/>
  <c r="Q6" i="23"/>
  <c r="T85" i="105"/>
  <c r="Q9" i="18"/>
  <c r="T189" i="105"/>
  <c r="Q13" i="22"/>
  <c r="T151" i="105"/>
  <c r="Q25" i="21"/>
  <c r="S49" i="105"/>
  <c r="P23" i="16"/>
  <c r="T63" i="105"/>
  <c r="Q12" i="17"/>
  <c r="T113" i="105"/>
  <c r="Q12" i="19"/>
  <c r="S34" i="105"/>
  <c r="P8" i="16"/>
  <c r="P6" i="16"/>
  <c r="S32" i="105"/>
  <c r="T123" i="105"/>
  <c r="Q22" i="19"/>
  <c r="T186" i="105"/>
  <c r="Q10" i="22"/>
  <c r="T112" i="105"/>
  <c r="Q11" i="19"/>
  <c r="T81" i="105"/>
  <c r="Q5" i="18"/>
  <c r="Q21" i="18"/>
  <c r="T97" i="105"/>
  <c r="T77" i="105"/>
  <c r="Q26" i="17"/>
  <c r="T188" i="105"/>
  <c r="Q12" i="22"/>
  <c r="T201" i="105"/>
  <c r="Q25" i="22"/>
  <c r="T176" i="105"/>
  <c r="Q25" i="23"/>
  <c r="S43" i="105"/>
  <c r="P17" i="16"/>
  <c r="S39" i="105"/>
  <c r="P13" i="16"/>
  <c r="T91" i="105"/>
  <c r="Q15" i="18"/>
  <c r="T164" i="105"/>
  <c r="Q13" i="23"/>
  <c r="T143" i="105"/>
  <c r="Q17" i="21"/>
  <c r="T90" i="105"/>
  <c r="Q14" i="18"/>
  <c r="T120" i="105"/>
  <c r="Q19" i="19"/>
  <c r="T94" i="105"/>
  <c r="Q18" i="18"/>
  <c r="T169" i="105"/>
  <c r="Q18" i="23"/>
  <c r="T121" i="105"/>
  <c r="Q20" i="19"/>
  <c r="T146" i="105"/>
  <c r="Q20" i="21"/>
  <c r="T105" i="105"/>
  <c r="Q4" i="19"/>
  <c r="T154" i="105"/>
  <c r="Q3" i="23"/>
  <c r="T54" i="105"/>
  <c r="Q3" i="17"/>
  <c r="S38" i="105"/>
  <c r="P12" i="16"/>
  <c r="S37" i="105"/>
  <c r="P11" i="16"/>
  <c r="T180" i="105"/>
  <c r="Q4" i="22"/>
  <c r="T60" i="105"/>
  <c r="Q9" i="17"/>
  <c r="S45" i="105"/>
  <c r="P19" i="16"/>
  <c r="T108" i="105"/>
  <c r="Q7" i="19"/>
  <c r="T174" i="105"/>
  <c r="Q23" i="23"/>
  <c r="T92" i="105"/>
  <c r="Q16" i="18"/>
  <c r="T144" i="105"/>
  <c r="Q18" i="21"/>
  <c r="T131" i="105"/>
  <c r="Q5" i="21"/>
  <c r="S40" i="105"/>
  <c r="P14" i="16"/>
  <c r="T93" i="105"/>
  <c r="Q17" i="18"/>
  <c r="T147" i="105"/>
  <c r="Q21" i="21"/>
  <c r="T57" i="105"/>
  <c r="Q6" i="17"/>
  <c r="T177" i="105"/>
  <c r="Q26" i="23"/>
  <c r="T104" i="105"/>
  <c r="Q3" i="19"/>
  <c r="T118" i="105"/>
  <c r="Q17" i="19"/>
  <c r="T142" i="105"/>
  <c r="Q16" i="21"/>
  <c r="T70" i="105"/>
  <c r="Q19" i="17"/>
  <c r="T107" i="105"/>
  <c r="Q6" i="19"/>
  <c r="T111" i="105"/>
  <c r="Q10" i="19"/>
  <c r="S52" i="105"/>
  <c r="P26" i="16"/>
  <c r="T199" i="105"/>
  <c r="Q23" i="22"/>
  <c r="T133" i="105"/>
  <c r="Q7" i="21"/>
  <c r="S48" i="105"/>
  <c r="P22" i="16"/>
  <c r="T86" i="105"/>
  <c r="Q10" i="18"/>
  <c r="T102" i="105"/>
  <c r="Q26" i="18"/>
  <c r="T168" i="105"/>
  <c r="Q17" i="23"/>
  <c r="T153" i="105"/>
  <c r="Q2" i="23"/>
  <c r="T73" i="105"/>
  <c r="Q22" i="17"/>
  <c r="T75" i="105"/>
  <c r="Q24" i="17"/>
  <c r="T200" i="105"/>
  <c r="Q24" i="22"/>
  <c r="S41" i="105"/>
  <c r="P15" i="16"/>
  <c r="T116" i="105"/>
  <c r="Q15" i="19"/>
  <c r="S31" i="105"/>
  <c r="P5" i="16"/>
  <c r="T129" i="105"/>
  <c r="Q3" i="21"/>
  <c r="T184" i="105"/>
  <c r="Q8" i="22"/>
  <c r="T167" i="105"/>
  <c r="Q16" i="23"/>
  <c r="T150" i="105"/>
  <c r="Q24" i="21"/>
  <c r="T59" i="105"/>
  <c r="Q8" i="17"/>
  <c r="T126" i="105"/>
  <c r="Q25" i="19"/>
  <c r="T83" i="105"/>
  <c r="Q7" i="18"/>
  <c r="T96" i="105"/>
  <c r="Q20" i="18"/>
  <c r="S46" i="105"/>
  <c r="P20" i="16"/>
  <c r="T89" i="105"/>
  <c r="Q13" i="18"/>
  <c r="S42" i="105"/>
  <c r="P16" i="16"/>
  <c r="T145" i="105"/>
  <c r="Q19" i="21"/>
  <c r="T193" i="105"/>
  <c r="Q17" i="22"/>
  <c r="T72" i="105"/>
  <c r="Q21" i="17"/>
  <c r="T115" i="105"/>
  <c r="Q14" i="19"/>
  <c r="T175" i="105"/>
  <c r="Q24" i="23"/>
  <c r="T106" i="105"/>
  <c r="Q5" i="19"/>
  <c r="T98" i="105"/>
  <c r="Q22" i="18"/>
  <c r="T196" i="105"/>
  <c r="Q20" i="22"/>
  <c r="T66" i="105"/>
  <c r="Q15" i="17"/>
  <c r="T80" i="105"/>
  <c r="Q4" i="18"/>
  <c r="T128" i="105"/>
  <c r="Q2" i="21"/>
  <c r="T87" i="105"/>
  <c r="Q11" i="18"/>
  <c r="T138" i="105"/>
  <c r="Q12" i="21"/>
  <c r="T100" i="105"/>
  <c r="Q24" i="18"/>
  <c r="T99" i="105"/>
  <c r="Q23" i="18"/>
  <c r="T155" i="105"/>
  <c r="Q4" i="23"/>
  <c r="T171" i="105"/>
  <c r="Q20" i="23"/>
  <c r="T173" i="105"/>
  <c r="Q22" i="23"/>
  <c r="T156" i="105"/>
  <c r="Q5" i="23"/>
  <c r="T95" i="105"/>
  <c r="Q19" i="18"/>
  <c r="T139" i="105"/>
  <c r="Q13" i="21"/>
  <c r="T160" i="105"/>
  <c r="Q9" i="23"/>
  <c r="T62" i="105"/>
  <c r="Q11" i="17"/>
  <c r="T135" i="105"/>
  <c r="Q9" i="21"/>
  <c r="S30" i="105"/>
  <c r="P4" i="16"/>
  <c r="S36" i="105"/>
  <c r="P10" i="16"/>
  <c r="T122" i="105"/>
  <c r="Q21" i="19"/>
  <c r="T163" i="105"/>
  <c r="Q12" i="23"/>
  <c r="T84" i="105"/>
  <c r="Q8" i="18"/>
  <c r="T127" i="105"/>
  <c r="Q26" i="19"/>
  <c r="T117" i="105"/>
  <c r="Q16" i="19"/>
  <c r="S47" i="105"/>
  <c r="P21" i="16"/>
  <c r="T152" i="105"/>
  <c r="Q26" i="21"/>
  <c r="T56" i="105"/>
  <c r="Q5" i="17"/>
  <c r="T165" i="105"/>
  <c r="Q14" i="23"/>
  <c r="T202" i="105"/>
  <c r="Q26" i="22"/>
  <c r="T64" i="105"/>
  <c r="Q13" i="17"/>
  <c r="T179" i="105"/>
  <c r="Q3" i="22"/>
  <c r="T159" i="105"/>
  <c r="Q8" i="23"/>
  <c r="T110" i="105"/>
  <c r="Q9" i="19"/>
  <c r="T119" i="105"/>
  <c r="Q18" i="19"/>
  <c r="T182" i="105"/>
  <c r="Q6" i="22"/>
  <c r="S29" i="105"/>
  <c r="P3" i="16"/>
  <c r="T187" i="105"/>
  <c r="Q11" i="22"/>
  <c r="T192" i="105"/>
  <c r="Q16" i="22"/>
  <c r="T162" i="105"/>
  <c r="Q11" i="23"/>
  <c r="S33" i="105"/>
  <c r="P7" i="16"/>
  <c r="T190" i="105"/>
  <c r="Q14" i="22"/>
  <c r="T67" i="105"/>
  <c r="Q16" i="17"/>
  <c r="T132" i="105"/>
  <c r="Q6" i="21"/>
  <c r="T65" i="105"/>
  <c r="Q14" i="17"/>
  <c r="T130" i="105"/>
  <c r="Q4" i="21"/>
  <c r="T191" i="105"/>
  <c r="Q15" i="22"/>
  <c r="T161" i="105"/>
  <c r="Q10" i="23"/>
  <c r="Y13" i="105" l="1"/>
  <c r="V12" i="15"/>
  <c r="Y8" i="105"/>
  <c r="V7" i="15"/>
  <c r="Y10" i="105"/>
  <c r="V9" i="15"/>
  <c r="Y25" i="105"/>
  <c r="V24" i="15"/>
  <c r="Z24" i="105"/>
  <c r="W23" i="15"/>
  <c r="Y22" i="105"/>
  <c r="V21" i="15"/>
  <c r="Z7" i="105"/>
  <c r="W6" i="15"/>
  <c r="Y11" i="105"/>
  <c r="V10" i="15"/>
  <c r="Y21" i="105"/>
  <c r="V20" i="15"/>
  <c r="Y12" i="105"/>
  <c r="V11" i="15"/>
  <c r="Y27" i="105"/>
  <c r="V26" i="15"/>
  <c r="Y26" i="105"/>
  <c r="V25" i="15"/>
  <c r="Y17" i="105"/>
  <c r="V16" i="15"/>
  <c r="Y5" i="105"/>
  <c r="V4" i="15"/>
  <c r="Y18" i="105"/>
  <c r="V17" i="15"/>
  <c r="Y4" i="105"/>
  <c r="V3" i="15"/>
  <c r="Y14" i="105"/>
  <c r="V13" i="15"/>
  <c r="Y20" i="105"/>
  <c r="V19" i="15"/>
  <c r="Y16" i="105"/>
  <c r="V15" i="15"/>
  <c r="Y15" i="105"/>
  <c r="V14" i="15"/>
  <c r="Y6" i="105"/>
  <c r="V5" i="15"/>
  <c r="Y19" i="105"/>
  <c r="V18" i="15"/>
  <c r="Y23" i="105"/>
  <c r="V22" i="15"/>
  <c r="Y9" i="105"/>
  <c r="V8" i="15"/>
  <c r="Y3" i="105"/>
  <c r="V2" i="15"/>
  <c r="U190" i="105"/>
  <c r="R14" i="22"/>
  <c r="U135" i="105"/>
  <c r="R9" i="21"/>
  <c r="U83" i="105"/>
  <c r="R7" i="18"/>
  <c r="T32" i="105"/>
  <c r="Q6" i="16"/>
  <c r="U65" i="105"/>
  <c r="R14" i="17"/>
  <c r="U165" i="105"/>
  <c r="R14" i="23"/>
  <c r="U122" i="105"/>
  <c r="R21" i="19"/>
  <c r="U156" i="105"/>
  <c r="R5" i="23"/>
  <c r="U128" i="105"/>
  <c r="R2" i="21"/>
  <c r="U72" i="105"/>
  <c r="R21" i="17"/>
  <c r="U126" i="105"/>
  <c r="R25" i="19"/>
  <c r="T41" i="105"/>
  <c r="Q15" i="16"/>
  <c r="T48" i="105"/>
  <c r="Q22" i="16"/>
  <c r="U118" i="105"/>
  <c r="R17" i="19"/>
  <c r="U144" i="105"/>
  <c r="R18" i="21"/>
  <c r="T45" i="105"/>
  <c r="Q19" i="16"/>
  <c r="U146" i="105"/>
  <c r="R20" i="21"/>
  <c r="U120" i="105"/>
  <c r="R19" i="19"/>
  <c r="U91" i="105"/>
  <c r="R15" i="18"/>
  <c r="U201" i="105"/>
  <c r="R25" i="22"/>
  <c r="U81" i="105"/>
  <c r="R5" i="18"/>
  <c r="T49" i="105"/>
  <c r="Q23" i="16"/>
  <c r="U157" i="105"/>
  <c r="R6" i="23"/>
  <c r="R9" i="16"/>
  <c r="U35" i="105"/>
  <c r="U166" i="105"/>
  <c r="R15" i="23"/>
  <c r="U125" i="105"/>
  <c r="R24" i="19"/>
  <c r="U198" i="105"/>
  <c r="R22" i="22"/>
  <c r="U74" i="105"/>
  <c r="R23" i="17"/>
  <c r="U88" i="105"/>
  <c r="R12" i="18"/>
  <c r="U194" i="105"/>
  <c r="R18" i="22"/>
  <c r="U195" i="105"/>
  <c r="R19" i="22"/>
  <c r="U137" i="105"/>
  <c r="R11" i="21"/>
  <c r="U79" i="105"/>
  <c r="R3" i="18"/>
  <c r="U202" i="105"/>
  <c r="R26" i="22"/>
  <c r="U196" i="105"/>
  <c r="R20" i="22"/>
  <c r="U159" i="105"/>
  <c r="R8" i="23"/>
  <c r="U117" i="105"/>
  <c r="R16" i="19"/>
  <c r="U62" i="105"/>
  <c r="R11" i="17"/>
  <c r="U99" i="105"/>
  <c r="R23" i="18"/>
  <c r="U98" i="105"/>
  <c r="R22" i="18"/>
  <c r="U89" i="105"/>
  <c r="R13" i="18"/>
  <c r="U184" i="105"/>
  <c r="R8" i="22"/>
  <c r="U153" i="105"/>
  <c r="R2" i="23"/>
  <c r="U111" i="105"/>
  <c r="R10" i="19"/>
  <c r="U147" i="105"/>
  <c r="R21" i="21"/>
  <c r="T38" i="105"/>
  <c r="Q12" i="16"/>
  <c r="U130" i="105"/>
  <c r="R4" i="21"/>
  <c r="U95" i="105"/>
  <c r="R19" i="18"/>
  <c r="T29" i="105"/>
  <c r="Q3" i="16"/>
  <c r="U132" i="105"/>
  <c r="R6" i="21"/>
  <c r="U182" i="105"/>
  <c r="R6" i="22"/>
  <c r="U56" i="105"/>
  <c r="R5" i="17"/>
  <c r="U160" i="105"/>
  <c r="R9" i="23"/>
  <c r="U100" i="105"/>
  <c r="R24" i="18"/>
  <c r="U193" i="105"/>
  <c r="R17" i="22"/>
  <c r="U59" i="105"/>
  <c r="R8" i="17"/>
  <c r="U200" i="105"/>
  <c r="R24" i="22"/>
  <c r="U107" i="105"/>
  <c r="R6" i="19"/>
  <c r="U93" i="105"/>
  <c r="R17" i="18"/>
  <c r="U92" i="105"/>
  <c r="R16" i="18"/>
  <c r="U54" i="105"/>
  <c r="R3" i="17"/>
  <c r="U121" i="105"/>
  <c r="R20" i="19"/>
  <c r="U90" i="105"/>
  <c r="R14" i="18"/>
  <c r="T39" i="105"/>
  <c r="Q13" i="16"/>
  <c r="U188" i="105"/>
  <c r="R12" i="22"/>
  <c r="U112" i="105"/>
  <c r="R11" i="19"/>
  <c r="T34" i="105"/>
  <c r="Q8" i="16"/>
  <c r="U151" i="105"/>
  <c r="R25" i="21"/>
  <c r="U109" i="105"/>
  <c r="R8" i="19"/>
  <c r="U140" i="105"/>
  <c r="R14" i="21"/>
  <c r="U61" i="105"/>
  <c r="R10" i="17"/>
  <c r="R25" i="17"/>
  <c r="U76" i="105"/>
  <c r="U183" i="105"/>
  <c r="R7" i="22"/>
  <c r="U58" i="105"/>
  <c r="R7" i="17"/>
  <c r="U178" i="105"/>
  <c r="R2" i="22"/>
  <c r="U136" i="105"/>
  <c r="R10" i="21"/>
  <c r="T44" i="105"/>
  <c r="Q18" i="16"/>
  <c r="U181" i="105"/>
  <c r="R5" i="22"/>
  <c r="U103" i="105"/>
  <c r="R2" i="19"/>
  <c r="U110" i="105"/>
  <c r="R9" i="19"/>
  <c r="U87" i="105"/>
  <c r="R11" i="18"/>
  <c r="T33" i="105"/>
  <c r="Q7" i="16"/>
  <c r="U161" i="105"/>
  <c r="R10" i="23"/>
  <c r="U162" i="105"/>
  <c r="R11" i="23"/>
  <c r="U179" i="105"/>
  <c r="R3" i="22"/>
  <c r="U127" i="105"/>
  <c r="R26" i="19"/>
  <c r="T36" i="105"/>
  <c r="Q10" i="16"/>
  <c r="U173" i="105"/>
  <c r="R22" i="23"/>
  <c r="U80" i="105"/>
  <c r="R4" i="18"/>
  <c r="U106" i="105"/>
  <c r="R5" i="19"/>
  <c r="T46" i="105"/>
  <c r="Q20" i="16"/>
  <c r="U129" i="105"/>
  <c r="R3" i="21"/>
  <c r="U168" i="105"/>
  <c r="R17" i="23"/>
  <c r="U133" i="105"/>
  <c r="R7" i="21"/>
  <c r="U104" i="105"/>
  <c r="R3" i="19"/>
  <c r="U60" i="105"/>
  <c r="R9" i="17"/>
  <c r="U163" i="105"/>
  <c r="R12" i="23"/>
  <c r="T42" i="105"/>
  <c r="Q16" i="16"/>
  <c r="U191" i="105"/>
  <c r="R15" i="22"/>
  <c r="U192" i="105"/>
  <c r="R16" i="22"/>
  <c r="U152" i="105"/>
  <c r="R26" i="21"/>
  <c r="T30" i="105"/>
  <c r="Q4" i="16"/>
  <c r="U171" i="105"/>
  <c r="R20" i="23"/>
  <c r="U175" i="105"/>
  <c r="R24" i="23"/>
  <c r="U96" i="105"/>
  <c r="R20" i="18"/>
  <c r="T31" i="105"/>
  <c r="Q5" i="16"/>
  <c r="U102" i="105"/>
  <c r="R26" i="18"/>
  <c r="U70" i="105"/>
  <c r="R19" i="17"/>
  <c r="T40" i="105"/>
  <c r="Q14" i="16"/>
  <c r="U180" i="105"/>
  <c r="R4" i="22"/>
  <c r="U169" i="105"/>
  <c r="R18" i="23"/>
  <c r="T43" i="105"/>
  <c r="Q17" i="16"/>
  <c r="U186" i="105"/>
  <c r="R10" i="22"/>
  <c r="U189" i="105"/>
  <c r="R13" i="22"/>
  <c r="U197" i="105"/>
  <c r="R21" i="22"/>
  <c r="U114" i="105"/>
  <c r="R13" i="19"/>
  <c r="U71" i="105"/>
  <c r="R20" i="17"/>
  <c r="U134" i="105"/>
  <c r="R8" i="21"/>
  <c r="U53" i="105"/>
  <c r="R2" i="17"/>
  <c r="T51" i="105"/>
  <c r="Q25" i="16"/>
  <c r="U101" i="105"/>
  <c r="R25" i="18"/>
  <c r="U148" i="105"/>
  <c r="R22" i="21"/>
  <c r="U82" i="105"/>
  <c r="R6" i="18"/>
  <c r="U187" i="105"/>
  <c r="R11" i="22"/>
  <c r="U115" i="105"/>
  <c r="R14" i="19"/>
  <c r="U67" i="105"/>
  <c r="R16" i="17"/>
  <c r="R18" i="19"/>
  <c r="U119" i="105"/>
  <c r="U64" i="105"/>
  <c r="R13" i="17"/>
  <c r="U84" i="105"/>
  <c r="R8" i="18"/>
  <c r="U139" i="105"/>
  <c r="R13" i="21"/>
  <c r="U138" i="105"/>
  <c r="R12" i="21"/>
  <c r="U66" i="105"/>
  <c r="R15" i="17"/>
  <c r="U145" i="105"/>
  <c r="R19" i="21"/>
  <c r="U150" i="105"/>
  <c r="R24" i="21"/>
  <c r="U75" i="105"/>
  <c r="R24" i="17"/>
  <c r="U199" i="105"/>
  <c r="R23" i="22"/>
  <c r="U177" i="105"/>
  <c r="R26" i="23"/>
  <c r="U174" i="105"/>
  <c r="R23" i="23"/>
  <c r="U154" i="105"/>
  <c r="R3" i="23"/>
  <c r="U143" i="105"/>
  <c r="R17" i="21"/>
  <c r="U77" i="105"/>
  <c r="R26" i="17"/>
  <c r="U113" i="105"/>
  <c r="R12" i="19"/>
  <c r="U78" i="105"/>
  <c r="R2" i="18"/>
  <c r="U149" i="105"/>
  <c r="R23" i="21"/>
  <c r="U97" i="105"/>
  <c r="R21" i="18"/>
  <c r="U69" i="105"/>
  <c r="R18" i="17"/>
  <c r="T47" i="105"/>
  <c r="Q21" i="16"/>
  <c r="U155" i="105"/>
  <c r="R4" i="23"/>
  <c r="U167" i="105"/>
  <c r="R16" i="23"/>
  <c r="U116" i="105"/>
  <c r="R15" i="19"/>
  <c r="U73" i="105"/>
  <c r="R22" i="17"/>
  <c r="U86" i="105"/>
  <c r="R10" i="18"/>
  <c r="T52" i="105"/>
  <c r="Q26" i="16"/>
  <c r="U142" i="105"/>
  <c r="R16" i="21"/>
  <c r="U57" i="105"/>
  <c r="R6" i="17"/>
  <c r="U131" i="105"/>
  <c r="R5" i="21"/>
  <c r="U108" i="105"/>
  <c r="R7" i="19"/>
  <c r="T37" i="105"/>
  <c r="Q11" i="16"/>
  <c r="U105" i="105"/>
  <c r="R4" i="19"/>
  <c r="U94" i="105"/>
  <c r="R18" i="18"/>
  <c r="U164" i="105"/>
  <c r="R13" i="23"/>
  <c r="U176" i="105"/>
  <c r="R25" i="23"/>
  <c r="U123" i="105"/>
  <c r="R22" i="19"/>
  <c r="U63" i="105"/>
  <c r="R12" i="17"/>
  <c r="U85" i="105"/>
  <c r="R9" i="18"/>
  <c r="Q2" i="16"/>
  <c r="T28" i="105"/>
  <c r="U124" i="105"/>
  <c r="R23" i="19"/>
  <c r="U185" i="105"/>
  <c r="R9" i="22"/>
  <c r="U172" i="105"/>
  <c r="R21" i="23"/>
  <c r="U158" i="105"/>
  <c r="R7" i="23"/>
  <c r="T50" i="105"/>
  <c r="Q24" i="16"/>
  <c r="U55" i="105"/>
  <c r="R4" i="17"/>
  <c r="U170" i="105"/>
  <c r="R19" i="23"/>
  <c r="U141" i="105"/>
  <c r="R15" i="21"/>
  <c r="U68" i="105"/>
  <c r="R17" i="17"/>
  <c r="Z6" i="105" l="1"/>
  <c r="W5" i="15"/>
  <c r="Z17" i="105"/>
  <c r="W16" i="15"/>
  <c r="AA24" i="105"/>
  <c r="X23" i="15"/>
  <c r="Z9" i="105"/>
  <c r="W8" i="15"/>
  <c r="Z15" i="105"/>
  <c r="W14" i="15"/>
  <c r="Z4" i="105"/>
  <c r="W3" i="15"/>
  <c r="Z26" i="105"/>
  <c r="W25" i="15"/>
  <c r="Z11" i="105"/>
  <c r="W10" i="15"/>
  <c r="Z25" i="105"/>
  <c r="W24" i="15"/>
  <c r="Z23" i="105"/>
  <c r="W22" i="15"/>
  <c r="Z16" i="105"/>
  <c r="W15" i="15"/>
  <c r="Z18" i="105"/>
  <c r="W17" i="15"/>
  <c r="Z27" i="105"/>
  <c r="W26" i="15"/>
  <c r="AA7" i="105"/>
  <c r="X6" i="15"/>
  <c r="Z10" i="105"/>
  <c r="W9" i="15"/>
  <c r="Z19" i="105"/>
  <c r="W18" i="15"/>
  <c r="Z20" i="105"/>
  <c r="W19" i="15"/>
  <c r="Z5" i="105"/>
  <c r="W4" i="15"/>
  <c r="Z12" i="105"/>
  <c r="W11" i="15"/>
  <c r="Z22" i="105"/>
  <c r="W21" i="15"/>
  <c r="Z8" i="105"/>
  <c r="W7" i="15"/>
  <c r="Z14" i="105"/>
  <c r="W13" i="15"/>
  <c r="Z21" i="105"/>
  <c r="W20" i="15"/>
  <c r="Z13" i="105"/>
  <c r="W12" i="15"/>
  <c r="Z3" i="105"/>
  <c r="W2" i="15"/>
  <c r="V55" i="105"/>
  <c r="S4" i="17"/>
  <c r="V63" i="105"/>
  <c r="S12" i="17"/>
  <c r="V131" i="105"/>
  <c r="S5" i="21"/>
  <c r="V149" i="105"/>
  <c r="S23" i="21"/>
  <c r="V199" i="105"/>
  <c r="S23" i="22"/>
  <c r="V64" i="105"/>
  <c r="S13" i="17"/>
  <c r="V114" i="105"/>
  <c r="S13" i="19"/>
  <c r="V70" i="105"/>
  <c r="S19" i="17"/>
  <c r="V192" i="105"/>
  <c r="S16" i="22"/>
  <c r="V173" i="105"/>
  <c r="S22" i="23"/>
  <c r="V162" i="105"/>
  <c r="S11" i="23"/>
  <c r="V136" i="105"/>
  <c r="S10" i="21"/>
  <c r="V151" i="105"/>
  <c r="S25" i="21"/>
  <c r="U39" i="105"/>
  <c r="R13" i="16"/>
  <c r="S16" i="18"/>
  <c r="V92" i="105"/>
  <c r="V59" i="105"/>
  <c r="S8" i="17"/>
  <c r="V56" i="105"/>
  <c r="S5" i="17"/>
  <c r="V95" i="105"/>
  <c r="S19" i="18"/>
  <c r="V111" i="105"/>
  <c r="S10" i="19"/>
  <c r="V98" i="105"/>
  <c r="S22" i="18"/>
  <c r="V159" i="105"/>
  <c r="S8" i="23"/>
  <c r="V137" i="105"/>
  <c r="S11" i="21"/>
  <c r="V74" i="105"/>
  <c r="S23" i="17"/>
  <c r="V201" i="105"/>
  <c r="S25" i="22"/>
  <c r="U45" i="105"/>
  <c r="R19" i="16"/>
  <c r="U41" i="105"/>
  <c r="R15" i="16"/>
  <c r="V156" i="105"/>
  <c r="S5" i="23"/>
  <c r="U32" i="105"/>
  <c r="R6" i="16"/>
  <c r="V185" i="105"/>
  <c r="S9" i="22"/>
  <c r="V94" i="105"/>
  <c r="S18" i="18"/>
  <c r="V86" i="105"/>
  <c r="S10" i="18"/>
  <c r="V155" i="105"/>
  <c r="S4" i="23"/>
  <c r="V143" i="105"/>
  <c r="S17" i="21"/>
  <c r="V66" i="105"/>
  <c r="S15" i="17"/>
  <c r="V187" i="105"/>
  <c r="S11" i="22"/>
  <c r="R25" i="16"/>
  <c r="U51" i="105"/>
  <c r="U43" i="105"/>
  <c r="R17" i="16"/>
  <c r="V175" i="105"/>
  <c r="S24" i="23"/>
  <c r="V60" i="105"/>
  <c r="S9" i="17"/>
  <c r="V129" i="105"/>
  <c r="S3" i="21"/>
  <c r="V110" i="105"/>
  <c r="S9" i="19"/>
  <c r="V119" i="105"/>
  <c r="S18" i="19"/>
  <c r="S9" i="16"/>
  <c r="V35" i="105"/>
  <c r="V68" i="105"/>
  <c r="S17" i="17"/>
  <c r="V124" i="105"/>
  <c r="S23" i="19"/>
  <c r="V105" i="105"/>
  <c r="S4" i="19"/>
  <c r="V73" i="105"/>
  <c r="S22" i="17"/>
  <c r="V78" i="105"/>
  <c r="S2" i="18"/>
  <c r="S24" i="17"/>
  <c r="V75" i="105"/>
  <c r="V82" i="105"/>
  <c r="S6" i="18"/>
  <c r="V197" i="105"/>
  <c r="S21" i="22"/>
  <c r="V102" i="105"/>
  <c r="S26" i="18"/>
  <c r="V191" i="105"/>
  <c r="S15" i="22"/>
  <c r="U46" i="105"/>
  <c r="R20" i="16"/>
  <c r="V161" i="105"/>
  <c r="S10" i="23"/>
  <c r="V103" i="105"/>
  <c r="S2" i="19"/>
  <c r="V178" i="105"/>
  <c r="S2" i="22"/>
  <c r="U34" i="105"/>
  <c r="R8" i="16"/>
  <c r="V90" i="105"/>
  <c r="S14" i="18"/>
  <c r="V93" i="105"/>
  <c r="S17" i="18"/>
  <c r="V193" i="105"/>
  <c r="S17" i="22"/>
  <c r="V182" i="105"/>
  <c r="S6" i="22"/>
  <c r="V130" i="105"/>
  <c r="S4" i="21"/>
  <c r="V153" i="105"/>
  <c r="S2" i="23"/>
  <c r="V99" i="105"/>
  <c r="S23" i="18"/>
  <c r="V196" i="105"/>
  <c r="S20" i="22"/>
  <c r="V195" i="105"/>
  <c r="S19" i="22"/>
  <c r="V198" i="105"/>
  <c r="S22" i="22"/>
  <c r="V157" i="105"/>
  <c r="S6" i="23"/>
  <c r="V91" i="105"/>
  <c r="S15" i="18"/>
  <c r="V144" i="105"/>
  <c r="S18" i="21"/>
  <c r="V126" i="105"/>
  <c r="S25" i="19"/>
  <c r="S21" i="19"/>
  <c r="V122" i="105"/>
  <c r="V83" i="105"/>
  <c r="S7" i="18"/>
  <c r="V170" i="105"/>
  <c r="S19" i="23"/>
  <c r="U50" i="105"/>
  <c r="R24" i="16"/>
  <c r="V123" i="105"/>
  <c r="S22" i="19"/>
  <c r="V57" i="105"/>
  <c r="S6" i="17"/>
  <c r="U47" i="105"/>
  <c r="R21" i="16"/>
  <c r="V154" i="105"/>
  <c r="S3" i="23"/>
  <c r="V138" i="105"/>
  <c r="S12" i="21"/>
  <c r="V53" i="105"/>
  <c r="S2" i="17"/>
  <c r="V169" i="105"/>
  <c r="S18" i="23"/>
  <c r="V171" i="105"/>
  <c r="S20" i="23"/>
  <c r="V104" i="105"/>
  <c r="S3" i="19"/>
  <c r="U36" i="105"/>
  <c r="R10" i="16"/>
  <c r="V61" i="105"/>
  <c r="S10" i="17"/>
  <c r="R2" i="16"/>
  <c r="U28" i="105"/>
  <c r="V158" i="105"/>
  <c r="S7" i="23"/>
  <c r="U37" i="105"/>
  <c r="R11" i="16"/>
  <c r="V69" i="105"/>
  <c r="S18" i="17"/>
  <c r="V174" i="105"/>
  <c r="S23" i="23"/>
  <c r="V139" i="105"/>
  <c r="S13" i="21"/>
  <c r="V67" i="105"/>
  <c r="S16" i="17"/>
  <c r="V134" i="105"/>
  <c r="S8" i="21"/>
  <c r="V180" i="105"/>
  <c r="S4" i="22"/>
  <c r="U30" i="105"/>
  <c r="R4" i="16"/>
  <c r="V133" i="105"/>
  <c r="S7" i="21"/>
  <c r="V127" i="105"/>
  <c r="S26" i="19"/>
  <c r="V181" i="105"/>
  <c r="S5" i="22"/>
  <c r="V58" i="105"/>
  <c r="S7" i="17"/>
  <c r="V140" i="105"/>
  <c r="S14" i="21"/>
  <c r="V112" i="105"/>
  <c r="S11" i="19"/>
  <c r="V121" i="105"/>
  <c r="S20" i="19"/>
  <c r="V107" i="105"/>
  <c r="S6" i="19"/>
  <c r="V100" i="105"/>
  <c r="S24" i="18"/>
  <c r="V132" i="105"/>
  <c r="S6" i="21"/>
  <c r="U38" i="105"/>
  <c r="R12" i="16"/>
  <c r="V184" i="105"/>
  <c r="S8" i="22"/>
  <c r="V62" i="105"/>
  <c r="S11" i="17"/>
  <c r="V202" i="105"/>
  <c r="S26" i="22"/>
  <c r="V194" i="105"/>
  <c r="S18" i="22"/>
  <c r="V125" i="105"/>
  <c r="S24" i="19"/>
  <c r="U49" i="105"/>
  <c r="R23" i="16"/>
  <c r="V120" i="105"/>
  <c r="S19" i="19"/>
  <c r="V118" i="105"/>
  <c r="S17" i="19"/>
  <c r="V72" i="105"/>
  <c r="S21" i="17"/>
  <c r="V165" i="105"/>
  <c r="S14" i="23"/>
  <c r="S9" i="21"/>
  <c r="V135" i="105"/>
  <c r="S25" i="17"/>
  <c r="V76" i="105"/>
  <c r="V141" i="105"/>
  <c r="S15" i="21"/>
  <c r="V176" i="105"/>
  <c r="S25" i="23"/>
  <c r="V142" i="105"/>
  <c r="S16" i="21"/>
  <c r="V116" i="105"/>
  <c r="S15" i="19"/>
  <c r="V113" i="105"/>
  <c r="S12" i="19"/>
  <c r="V150" i="105"/>
  <c r="S24" i="21"/>
  <c r="V148" i="105"/>
  <c r="S22" i="21"/>
  <c r="V189" i="105"/>
  <c r="S13" i="22"/>
  <c r="U31" i="105"/>
  <c r="R5" i="16"/>
  <c r="U42" i="105"/>
  <c r="R16" i="16"/>
  <c r="V106" i="105"/>
  <c r="S5" i="19"/>
  <c r="U33" i="105"/>
  <c r="R7" i="16"/>
  <c r="V172" i="105"/>
  <c r="S21" i="23"/>
  <c r="V85" i="105"/>
  <c r="S9" i="18"/>
  <c r="V164" i="105"/>
  <c r="S13" i="23"/>
  <c r="V108" i="105"/>
  <c r="S7" i="19"/>
  <c r="U52" i="105"/>
  <c r="R26" i="16"/>
  <c r="V167" i="105"/>
  <c r="S16" i="23"/>
  <c r="V97" i="105"/>
  <c r="S21" i="18"/>
  <c r="V77" i="105"/>
  <c r="S26" i="17"/>
  <c r="V177" i="105"/>
  <c r="S26" i="23"/>
  <c r="V145" i="105"/>
  <c r="S19" i="21"/>
  <c r="V84" i="105"/>
  <c r="S8" i="18"/>
  <c r="V115" i="105"/>
  <c r="S14" i="19"/>
  <c r="V101" i="105"/>
  <c r="S25" i="18"/>
  <c r="V71" i="105"/>
  <c r="S20" i="17"/>
  <c r="V186" i="105"/>
  <c r="S10" i="22"/>
  <c r="U40" i="105"/>
  <c r="R14" i="16"/>
  <c r="V96" i="105"/>
  <c r="S20" i="18"/>
  <c r="V152" i="105"/>
  <c r="S26" i="21"/>
  <c r="V163" i="105"/>
  <c r="S12" i="23"/>
  <c r="V168" i="105"/>
  <c r="S17" i="23"/>
  <c r="V80" i="105"/>
  <c r="S4" i="18"/>
  <c r="V179" i="105"/>
  <c r="S3" i="22"/>
  <c r="V87" i="105"/>
  <c r="S11" i="18"/>
  <c r="R18" i="16"/>
  <c r="U44" i="105"/>
  <c r="V183" i="105"/>
  <c r="S7" i="22"/>
  <c r="V109" i="105"/>
  <c r="S8" i="19"/>
  <c r="V188" i="105"/>
  <c r="S12" i="22"/>
  <c r="V54" i="105"/>
  <c r="S3" i="17"/>
  <c r="V200" i="105"/>
  <c r="S24" i="22"/>
  <c r="V160" i="105"/>
  <c r="S9" i="23"/>
  <c r="U29" i="105"/>
  <c r="R3" i="16"/>
  <c r="V147" i="105"/>
  <c r="S21" i="21"/>
  <c r="V89" i="105"/>
  <c r="S13" i="18"/>
  <c r="S16" i="19"/>
  <c r="V117" i="105"/>
  <c r="V79" i="105"/>
  <c r="S3" i="18"/>
  <c r="V88" i="105"/>
  <c r="S12" i="18"/>
  <c r="V166" i="105"/>
  <c r="S15" i="23"/>
  <c r="V81" i="105"/>
  <c r="S5" i="18"/>
  <c r="V146" i="105"/>
  <c r="S20" i="21"/>
  <c r="U48" i="105"/>
  <c r="R22" i="16"/>
  <c r="V128" i="105"/>
  <c r="S2" i="21"/>
  <c r="V65" i="105"/>
  <c r="S14" i="17"/>
  <c r="V190" i="105"/>
  <c r="S14" i="22"/>
  <c r="AA13" i="105" l="1"/>
  <c r="X12" i="15"/>
  <c r="AA22" i="105"/>
  <c r="X21" i="15"/>
  <c r="AA19" i="105"/>
  <c r="X18" i="15"/>
  <c r="AA18" i="105"/>
  <c r="X17" i="15"/>
  <c r="AA11" i="105"/>
  <c r="X10" i="15"/>
  <c r="AA9" i="105"/>
  <c r="X8" i="15"/>
  <c r="AA21" i="105"/>
  <c r="X20" i="15"/>
  <c r="AA12" i="105"/>
  <c r="X11" i="15"/>
  <c r="AA10" i="105"/>
  <c r="X9" i="15"/>
  <c r="AA16" i="105"/>
  <c r="X15" i="15"/>
  <c r="AA26" i="105"/>
  <c r="X25" i="15"/>
  <c r="AB24" i="105"/>
  <c r="Y23" i="15"/>
  <c r="AA14" i="105"/>
  <c r="X13" i="15"/>
  <c r="AA5" i="105"/>
  <c r="X4" i="15"/>
  <c r="AB7" i="105"/>
  <c r="Y6" i="15"/>
  <c r="AA23" i="105"/>
  <c r="X22" i="15"/>
  <c r="AA4" i="105"/>
  <c r="X3" i="15"/>
  <c r="AA17" i="105"/>
  <c r="X16" i="15"/>
  <c r="AA8" i="105"/>
  <c r="X7" i="15"/>
  <c r="AA20" i="105"/>
  <c r="X19" i="15"/>
  <c r="AA27" i="105"/>
  <c r="X26" i="15"/>
  <c r="AA25" i="105"/>
  <c r="X24" i="15"/>
  <c r="AA15" i="105"/>
  <c r="X14" i="15"/>
  <c r="AA6" i="105"/>
  <c r="X5" i="15"/>
  <c r="AA3" i="105"/>
  <c r="X2" i="15"/>
  <c r="W88" i="105"/>
  <c r="T12" i="18"/>
  <c r="W54" i="105"/>
  <c r="T3" i="17"/>
  <c r="W115" i="105"/>
  <c r="T14" i="19"/>
  <c r="W108" i="105"/>
  <c r="T7" i="19"/>
  <c r="W189" i="105"/>
  <c r="T13" i="22"/>
  <c r="W118" i="105"/>
  <c r="T17" i="19"/>
  <c r="V38" i="105"/>
  <c r="S12" i="16"/>
  <c r="W181" i="105"/>
  <c r="T5" i="22"/>
  <c r="W180" i="105"/>
  <c r="T4" i="22"/>
  <c r="W171" i="105"/>
  <c r="T20" i="23"/>
  <c r="W154" i="105"/>
  <c r="T3" i="23"/>
  <c r="V50" i="105"/>
  <c r="S24" i="16"/>
  <c r="W126" i="105"/>
  <c r="T25" i="19"/>
  <c r="W198" i="105"/>
  <c r="T22" i="22"/>
  <c r="W153" i="105"/>
  <c r="T2" i="23"/>
  <c r="W93" i="105"/>
  <c r="T17" i="18"/>
  <c r="W103" i="105"/>
  <c r="T2" i="19"/>
  <c r="W102" i="105"/>
  <c r="T26" i="18"/>
  <c r="W78" i="105"/>
  <c r="T2" i="18"/>
  <c r="W68" i="105"/>
  <c r="T17" i="17"/>
  <c r="W129" i="105"/>
  <c r="T3" i="21"/>
  <c r="W155" i="105"/>
  <c r="T4" i="23"/>
  <c r="V32" i="105"/>
  <c r="S6" i="16"/>
  <c r="W201" i="105"/>
  <c r="T25" i="22"/>
  <c r="W98" i="105"/>
  <c r="T22" i="18"/>
  <c r="W59" i="105"/>
  <c r="T8" i="17"/>
  <c r="W136" i="105"/>
  <c r="T10" i="21"/>
  <c r="W70" i="105"/>
  <c r="T19" i="17"/>
  <c r="W149" i="105"/>
  <c r="T23" i="21"/>
  <c r="W76" i="105"/>
  <c r="T25" i="17"/>
  <c r="V48" i="105"/>
  <c r="S22" i="16"/>
  <c r="W147" i="105"/>
  <c r="T21" i="21"/>
  <c r="W168" i="105"/>
  <c r="T17" i="23"/>
  <c r="V40" i="105"/>
  <c r="S14" i="16"/>
  <c r="W77" i="105"/>
  <c r="T26" i="17"/>
  <c r="V33" i="105"/>
  <c r="S7" i="16"/>
  <c r="W116" i="105"/>
  <c r="T15" i="19"/>
  <c r="W194" i="105"/>
  <c r="T18" i="22"/>
  <c r="W121" i="105"/>
  <c r="T20" i="19"/>
  <c r="W174" i="105"/>
  <c r="T23" i="23"/>
  <c r="W135" i="105"/>
  <c r="T9" i="21"/>
  <c r="T9" i="16"/>
  <c r="W35" i="105"/>
  <c r="W92" i="105"/>
  <c r="T16" i="18"/>
  <c r="W146" i="105"/>
  <c r="T20" i="21"/>
  <c r="V29" i="105"/>
  <c r="S3" i="16"/>
  <c r="W87" i="105"/>
  <c r="T11" i="18"/>
  <c r="W186" i="105"/>
  <c r="T10" i="22"/>
  <c r="W84" i="105"/>
  <c r="T8" i="18"/>
  <c r="W164" i="105"/>
  <c r="T13" i="23"/>
  <c r="W142" i="105"/>
  <c r="T16" i="21"/>
  <c r="W202" i="105"/>
  <c r="T26" i="22"/>
  <c r="W127" i="105"/>
  <c r="T26" i="19"/>
  <c r="W134" i="105"/>
  <c r="T8" i="21"/>
  <c r="W169" i="105"/>
  <c r="T18" i="23"/>
  <c r="V47" i="105"/>
  <c r="S21" i="16"/>
  <c r="W144" i="105"/>
  <c r="T18" i="21"/>
  <c r="W195" i="105"/>
  <c r="T19" i="22"/>
  <c r="W130" i="105"/>
  <c r="T4" i="21"/>
  <c r="W90" i="105"/>
  <c r="T14" i="18"/>
  <c r="W161" i="105"/>
  <c r="T10" i="23"/>
  <c r="W197" i="105"/>
  <c r="T21" i="22"/>
  <c r="W73" i="105"/>
  <c r="T22" i="17"/>
  <c r="T9" i="17"/>
  <c r="W60" i="105"/>
  <c r="W187" i="105"/>
  <c r="T11" i="22"/>
  <c r="W86" i="105"/>
  <c r="T10" i="18"/>
  <c r="W156" i="105"/>
  <c r="T5" i="23"/>
  <c r="W74" i="105"/>
  <c r="T23" i="17"/>
  <c r="W111" i="105"/>
  <c r="T10" i="19"/>
  <c r="W162" i="105"/>
  <c r="T11" i="23"/>
  <c r="W114" i="105"/>
  <c r="T13" i="19"/>
  <c r="W131" i="105"/>
  <c r="T5" i="21"/>
  <c r="W128" i="105"/>
  <c r="T2" i="21"/>
  <c r="S2" i="16"/>
  <c r="V28" i="105"/>
  <c r="W79" i="105"/>
  <c r="T3" i="18"/>
  <c r="W188" i="105"/>
  <c r="T12" i="22"/>
  <c r="W163" i="105"/>
  <c r="T12" i="23"/>
  <c r="W97" i="105"/>
  <c r="T21" i="18"/>
  <c r="W106" i="105"/>
  <c r="T5" i="19"/>
  <c r="W148" i="105"/>
  <c r="T22" i="21"/>
  <c r="W120" i="105"/>
  <c r="T19" i="19"/>
  <c r="W132" i="105"/>
  <c r="T6" i="21"/>
  <c r="W112" i="105"/>
  <c r="T11" i="19"/>
  <c r="W69" i="105"/>
  <c r="T18" i="17"/>
  <c r="W61" i="105"/>
  <c r="T10" i="17"/>
  <c r="W170" i="105"/>
  <c r="T19" i="23"/>
  <c r="W117" i="105"/>
  <c r="T16" i="19"/>
  <c r="V51" i="105"/>
  <c r="S25" i="16"/>
  <c r="W65" i="105"/>
  <c r="T14" i="17"/>
  <c r="W109" i="105"/>
  <c r="T8" i="19"/>
  <c r="W152" i="105"/>
  <c r="T26" i="21"/>
  <c r="W145" i="105"/>
  <c r="T19" i="21"/>
  <c r="W85" i="105"/>
  <c r="T9" i="18"/>
  <c r="W150" i="105"/>
  <c r="T24" i="21"/>
  <c r="W165" i="105"/>
  <c r="T14" i="23"/>
  <c r="T11" i="17"/>
  <c r="W62" i="105"/>
  <c r="T14" i="21"/>
  <c r="W140" i="105"/>
  <c r="W67" i="105"/>
  <c r="T16" i="17"/>
  <c r="S10" i="16"/>
  <c r="V36" i="105"/>
  <c r="W53" i="105"/>
  <c r="T2" i="17"/>
  <c r="W83" i="105"/>
  <c r="T7" i="18"/>
  <c r="W91" i="105"/>
  <c r="T15" i="18"/>
  <c r="W196" i="105"/>
  <c r="T20" i="22"/>
  <c r="W182" i="105"/>
  <c r="T6" i="22"/>
  <c r="V34" i="105"/>
  <c r="S8" i="16"/>
  <c r="S20" i="16"/>
  <c r="V46" i="105"/>
  <c r="W82" i="105"/>
  <c r="T6" i="18"/>
  <c r="W105" i="105"/>
  <c r="T4" i="19"/>
  <c r="W119" i="105"/>
  <c r="T18" i="19"/>
  <c r="W175" i="105"/>
  <c r="T24" i="23"/>
  <c r="W66" i="105"/>
  <c r="T15" i="17"/>
  <c r="W94" i="105"/>
  <c r="T18" i="18"/>
  <c r="V41" i="105"/>
  <c r="S15" i="16"/>
  <c r="W137" i="105"/>
  <c r="T11" i="21"/>
  <c r="W95" i="105"/>
  <c r="T19" i="18"/>
  <c r="V39" i="105"/>
  <c r="S13" i="16"/>
  <c r="W173" i="105"/>
  <c r="T22" i="23"/>
  <c r="W64" i="105"/>
  <c r="T13" i="17"/>
  <c r="W63" i="105"/>
  <c r="T12" i="17"/>
  <c r="V44" i="105"/>
  <c r="S18" i="16"/>
  <c r="W190" i="105"/>
  <c r="T14" i="22"/>
  <c r="W81" i="105"/>
  <c r="T5" i="18"/>
  <c r="W160" i="105"/>
  <c r="T9" i="23"/>
  <c r="W179" i="105"/>
  <c r="T3" i="22"/>
  <c r="W71" i="105"/>
  <c r="T20" i="17"/>
  <c r="W167" i="105"/>
  <c r="T16" i="23"/>
  <c r="V42" i="105"/>
  <c r="S16" i="16"/>
  <c r="W176" i="105"/>
  <c r="T25" i="23"/>
  <c r="V49" i="105"/>
  <c r="S23" i="16"/>
  <c r="W100" i="105"/>
  <c r="T24" i="18"/>
  <c r="W133" i="105"/>
  <c r="T7" i="21"/>
  <c r="V37" i="105"/>
  <c r="S11" i="16"/>
  <c r="W57" i="105"/>
  <c r="T6" i="17"/>
  <c r="W122" i="105"/>
  <c r="T21" i="19"/>
  <c r="W75" i="105"/>
  <c r="T24" i="17"/>
  <c r="W166" i="105"/>
  <c r="T15" i="23"/>
  <c r="W89" i="105"/>
  <c r="T13" i="18"/>
  <c r="W200" i="105"/>
  <c r="T24" i="22"/>
  <c r="W183" i="105"/>
  <c r="T7" i="22"/>
  <c r="W80" i="105"/>
  <c r="T4" i="18"/>
  <c r="W96" i="105"/>
  <c r="T20" i="18"/>
  <c r="W101" i="105"/>
  <c r="T25" i="18"/>
  <c r="W177" i="105"/>
  <c r="T26" i="23"/>
  <c r="V52" i="105"/>
  <c r="S26" i="16"/>
  <c r="W172" i="105"/>
  <c r="T21" i="23"/>
  <c r="V31" i="105"/>
  <c r="S5" i="16"/>
  <c r="W113" i="105"/>
  <c r="T12" i="19"/>
  <c r="W141" i="105"/>
  <c r="T15" i="21"/>
  <c r="W72" i="105"/>
  <c r="T21" i="17"/>
  <c r="W125" i="105"/>
  <c r="T24" i="19"/>
  <c r="W184" i="105"/>
  <c r="T8" i="22"/>
  <c r="W107" i="105"/>
  <c r="T6" i="19"/>
  <c r="W58" i="105"/>
  <c r="T7" i="17"/>
  <c r="V30" i="105"/>
  <c r="S4" i="16"/>
  <c r="W139" i="105"/>
  <c r="T13" i="21"/>
  <c r="W158" i="105"/>
  <c r="T7" i="23"/>
  <c r="W104" i="105"/>
  <c r="T3" i="19"/>
  <c r="W138" i="105"/>
  <c r="T12" i="21"/>
  <c r="W123" i="105"/>
  <c r="T22" i="19"/>
  <c r="W157" i="105"/>
  <c r="T6" i="23"/>
  <c r="W99" i="105"/>
  <c r="T23" i="18"/>
  <c r="W193" i="105"/>
  <c r="T17" i="22"/>
  <c r="W178" i="105"/>
  <c r="T2" i="22"/>
  <c r="W191" i="105"/>
  <c r="T15" i="22"/>
  <c r="W124" i="105"/>
  <c r="T23" i="19"/>
  <c r="W110" i="105"/>
  <c r="T9" i="19"/>
  <c r="V43" i="105"/>
  <c r="S17" i="16"/>
  <c r="W143" i="105"/>
  <c r="T17" i="21"/>
  <c r="W185" i="105"/>
  <c r="T9" i="22"/>
  <c r="V45" i="105"/>
  <c r="S19" i="16"/>
  <c r="W159" i="105"/>
  <c r="T8" i="23"/>
  <c r="W56" i="105"/>
  <c r="T5" i="17"/>
  <c r="W151" i="105"/>
  <c r="T25" i="21"/>
  <c r="W192" i="105"/>
  <c r="T16" i="22"/>
  <c r="W199" i="105"/>
  <c r="T23" i="22"/>
  <c r="W55" i="105"/>
  <c r="T4" i="17"/>
  <c r="AB6" i="105" l="1"/>
  <c r="Y5" i="15"/>
  <c r="AB20" i="105"/>
  <c r="Y19" i="15"/>
  <c r="AB23" i="105"/>
  <c r="Y22" i="15"/>
  <c r="AC24" i="105"/>
  <c r="Z23" i="15"/>
  <c r="AB12" i="105"/>
  <c r="Y11" i="15"/>
  <c r="AB18" i="105"/>
  <c r="Y17" i="15"/>
  <c r="AB15" i="105"/>
  <c r="Y14" i="15"/>
  <c r="AB8" i="105"/>
  <c r="Y7" i="15"/>
  <c r="AB26" i="105"/>
  <c r="Y25" i="15"/>
  <c r="AB21" i="105"/>
  <c r="Y20" i="15"/>
  <c r="AB19" i="105"/>
  <c r="Y18" i="15"/>
  <c r="AC7" i="105"/>
  <c r="Z6" i="15"/>
  <c r="AB25" i="105"/>
  <c r="Y24" i="15"/>
  <c r="AB17" i="105"/>
  <c r="Y16" i="15"/>
  <c r="AB5" i="105"/>
  <c r="Y4" i="15"/>
  <c r="AB16" i="105"/>
  <c r="Y15" i="15"/>
  <c r="AB9" i="105"/>
  <c r="Y8" i="15"/>
  <c r="AB22" i="105"/>
  <c r="Y21" i="15"/>
  <c r="AB27" i="105"/>
  <c r="Y26" i="15"/>
  <c r="AB4" i="105"/>
  <c r="Y3" i="15"/>
  <c r="AB14" i="105"/>
  <c r="Y13" i="15"/>
  <c r="AB10" i="105"/>
  <c r="Y9" i="15"/>
  <c r="AB11" i="105"/>
  <c r="Y10" i="15"/>
  <c r="AB13" i="105"/>
  <c r="Y12" i="15"/>
  <c r="AB3" i="105"/>
  <c r="Y2" i="15"/>
  <c r="X185" i="105"/>
  <c r="U9" i="22"/>
  <c r="X99" i="105"/>
  <c r="U23" i="18"/>
  <c r="X72" i="105"/>
  <c r="U21" i="17"/>
  <c r="X96" i="105"/>
  <c r="U20" i="18"/>
  <c r="W49" i="105"/>
  <c r="T23" i="16"/>
  <c r="X190" i="105"/>
  <c r="U14" i="22"/>
  <c r="W41" i="105"/>
  <c r="T15" i="16"/>
  <c r="W34" i="105"/>
  <c r="T8" i="16"/>
  <c r="X65" i="105"/>
  <c r="U14" i="17"/>
  <c r="X120" i="105"/>
  <c r="U19" i="19"/>
  <c r="X163" i="105"/>
  <c r="U12" i="23"/>
  <c r="X128" i="105"/>
  <c r="U2" i="21"/>
  <c r="X111" i="105"/>
  <c r="U10" i="19"/>
  <c r="X187" i="105"/>
  <c r="U11" i="22"/>
  <c r="X161" i="105"/>
  <c r="U10" i="23"/>
  <c r="X144" i="105"/>
  <c r="U18" i="21"/>
  <c r="X127" i="105"/>
  <c r="U26" i="19"/>
  <c r="X84" i="105"/>
  <c r="U8" i="18"/>
  <c r="X146" i="105"/>
  <c r="U20" i="21"/>
  <c r="X174" i="105"/>
  <c r="U23" i="23"/>
  <c r="W33" i="105"/>
  <c r="T7" i="16"/>
  <c r="X147" i="105"/>
  <c r="U21" i="21"/>
  <c r="X70" i="105"/>
  <c r="U19" i="17"/>
  <c r="X201" i="105"/>
  <c r="U25" i="22"/>
  <c r="X68" i="105"/>
  <c r="U17" i="17"/>
  <c r="X93" i="105"/>
  <c r="U17" i="18"/>
  <c r="W50" i="105"/>
  <c r="T24" i="16"/>
  <c r="X181" i="105"/>
  <c r="U5" i="22"/>
  <c r="X108" i="105"/>
  <c r="U7" i="19"/>
  <c r="X151" i="105"/>
  <c r="U25" i="21"/>
  <c r="X124" i="105"/>
  <c r="U23" i="19"/>
  <c r="X104" i="105"/>
  <c r="U3" i="19"/>
  <c r="X58" i="105"/>
  <c r="U7" i="17"/>
  <c r="X172" i="105"/>
  <c r="U21" i="23"/>
  <c r="X89" i="105"/>
  <c r="U13" i="18"/>
  <c r="X57" i="105"/>
  <c r="U6" i="17"/>
  <c r="X71" i="105"/>
  <c r="U20" i="17"/>
  <c r="X173" i="105"/>
  <c r="U22" i="23"/>
  <c r="X119" i="105"/>
  <c r="U18" i="19"/>
  <c r="X83" i="105"/>
  <c r="U7" i="18"/>
  <c r="X85" i="105"/>
  <c r="U9" i="18"/>
  <c r="X61" i="105"/>
  <c r="U10" i="17"/>
  <c r="X62" i="105"/>
  <c r="U11" i="17"/>
  <c r="X60" i="105"/>
  <c r="U9" i="17"/>
  <c r="X56" i="105"/>
  <c r="U5" i="17"/>
  <c r="X191" i="105"/>
  <c r="U15" i="22"/>
  <c r="X158" i="105"/>
  <c r="U7" i="23"/>
  <c r="X141" i="105"/>
  <c r="U15" i="21"/>
  <c r="X80" i="105"/>
  <c r="U4" i="18"/>
  <c r="X176" i="105"/>
  <c r="U25" i="23"/>
  <c r="W44" i="105"/>
  <c r="T18" i="16"/>
  <c r="X94" i="105"/>
  <c r="U18" i="18"/>
  <c r="X182" i="105"/>
  <c r="U6" i="22"/>
  <c r="X145" i="105"/>
  <c r="U19" i="21"/>
  <c r="X69" i="105"/>
  <c r="U18" i="17"/>
  <c r="X148" i="105"/>
  <c r="U22" i="21"/>
  <c r="X188" i="105"/>
  <c r="U12" i="22"/>
  <c r="X74" i="105"/>
  <c r="U23" i="17"/>
  <c r="X90" i="105"/>
  <c r="U14" i="18"/>
  <c r="W47" i="105"/>
  <c r="T21" i="16"/>
  <c r="X202" i="105"/>
  <c r="U26" i="22"/>
  <c r="X186" i="105"/>
  <c r="U10" i="22"/>
  <c r="X92" i="105"/>
  <c r="U16" i="18"/>
  <c r="X121" i="105"/>
  <c r="U20" i="19"/>
  <c r="X77" i="105"/>
  <c r="U26" i="17"/>
  <c r="W48" i="105"/>
  <c r="T22" i="16"/>
  <c r="X136" i="105"/>
  <c r="U10" i="21"/>
  <c r="W32" i="105"/>
  <c r="T6" i="16"/>
  <c r="X78" i="105"/>
  <c r="U2" i="18"/>
  <c r="X153" i="105"/>
  <c r="U2" i="23"/>
  <c r="X154" i="105"/>
  <c r="U3" i="23"/>
  <c r="W38" i="105"/>
  <c r="T12" i="16"/>
  <c r="X115" i="105"/>
  <c r="U14" i="19"/>
  <c r="X143" i="105"/>
  <c r="U17" i="21"/>
  <c r="X157" i="105"/>
  <c r="U6" i="23"/>
  <c r="X107" i="105"/>
  <c r="U6" i="19"/>
  <c r="W52" i="105"/>
  <c r="T26" i="16"/>
  <c r="X166" i="105"/>
  <c r="U15" i="23"/>
  <c r="W37" i="105"/>
  <c r="T11" i="16"/>
  <c r="X179" i="105"/>
  <c r="U3" i="22"/>
  <c r="W39" i="105"/>
  <c r="T13" i="16"/>
  <c r="X105" i="105"/>
  <c r="U4" i="19"/>
  <c r="X53" i="105"/>
  <c r="U2" i="17"/>
  <c r="W51" i="105"/>
  <c r="T25" i="16"/>
  <c r="X131" i="105"/>
  <c r="U5" i="21"/>
  <c r="W36" i="105"/>
  <c r="T10" i="16"/>
  <c r="U9" i="16"/>
  <c r="X35" i="105"/>
  <c r="X55" i="105"/>
  <c r="U4" i="17"/>
  <c r="X159" i="105"/>
  <c r="U8" i="23"/>
  <c r="X123" i="105"/>
  <c r="U22" i="19"/>
  <c r="X184" i="105"/>
  <c r="U8" i="22"/>
  <c r="X113" i="105"/>
  <c r="U12" i="19"/>
  <c r="X183" i="105"/>
  <c r="U7" i="22"/>
  <c r="X133" i="105"/>
  <c r="U7" i="21"/>
  <c r="X160" i="105"/>
  <c r="U9" i="23"/>
  <c r="X95" i="105"/>
  <c r="U19" i="18"/>
  <c r="X82" i="105"/>
  <c r="U6" i="18"/>
  <c r="X165" i="105"/>
  <c r="U14" i="23"/>
  <c r="X152" i="105"/>
  <c r="U26" i="21"/>
  <c r="X112" i="105"/>
  <c r="U11" i="19"/>
  <c r="X106" i="105"/>
  <c r="U5" i="19"/>
  <c r="X79" i="105"/>
  <c r="U3" i="18"/>
  <c r="X114" i="105"/>
  <c r="U13" i="19"/>
  <c r="X156" i="105"/>
  <c r="U5" i="23"/>
  <c r="X73" i="105"/>
  <c r="U22" i="17"/>
  <c r="X130" i="105"/>
  <c r="U4" i="21"/>
  <c r="X169" i="105"/>
  <c r="U18" i="23"/>
  <c r="X142" i="105"/>
  <c r="U16" i="21"/>
  <c r="X87" i="105"/>
  <c r="U11" i="18"/>
  <c r="X194" i="105"/>
  <c r="U18" i="22"/>
  <c r="W40" i="105"/>
  <c r="T14" i="16"/>
  <c r="X76" i="105"/>
  <c r="U25" i="17"/>
  <c r="X59" i="105"/>
  <c r="U8" i="17"/>
  <c r="X155" i="105"/>
  <c r="U4" i="23"/>
  <c r="X102" i="105"/>
  <c r="U26" i="18"/>
  <c r="X198" i="105"/>
  <c r="U22" i="22"/>
  <c r="X171" i="105"/>
  <c r="U20" i="23"/>
  <c r="X118" i="105"/>
  <c r="U17" i="19"/>
  <c r="X54" i="105"/>
  <c r="U3" i="17"/>
  <c r="X140" i="105"/>
  <c r="U14" i="21"/>
  <c r="X199" i="105"/>
  <c r="U23" i="22"/>
  <c r="W43" i="105"/>
  <c r="T17" i="16"/>
  <c r="X178" i="105"/>
  <c r="U2" i="22"/>
  <c r="X139" i="105"/>
  <c r="U13" i="21"/>
  <c r="X177" i="105"/>
  <c r="U26" i="23"/>
  <c r="X75" i="105"/>
  <c r="U24" i="17"/>
  <c r="W42" i="105"/>
  <c r="T16" i="16"/>
  <c r="X63" i="105"/>
  <c r="U12" i="17"/>
  <c r="X66" i="105"/>
  <c r="U15" i="17"/>
  <c r="X196" i="105"/>
  <c r="U20" i="22"/>
  <c r="X117" i="105"/>
  <c r="U16" i="19"/>
  <c r="W46" i="105"/>
  <c r="T20" i="16"/>
  <c r="T2" i="16"/>
  <c r="W28" i="105"/>
  <c r="X192" i="105"/>
  <c r="U16" i="22"/>
  <c r="W45" i="105"/>
  <c r="T19" i="16"/>
  <c r="X110" i="105"/>
  <c r="U9" i="19"/>
  <c r="X193" i="105"/>
  <c r="U17" i="22"/>
  <c r="X138" i="105"/>
  <c r="U12" i="21"/>
  <c r="T4" i="16"/>
  <c r="W30" i="105"/>
  <c r="X125" i="105"/>
  <c r="U24" i="19"/>
  <c r="W31" i="105"/>
  <c r="T5" i="16"/>
  <c r="X101" i="105"/>
  <c r="U25" i="18"/>
  <c r="X200" i="105"/>
  <c r="U24" i="22"/>
  <c r="X122" i="105"/>
  <c r="U21" i="19"/>
  <c r="X100" i="105"/>
  <c r="U24" i="18"/>
  <c r="X167" i="105"/>
  <c r="U16" i="23"/>
  <c r="X81" i="105"/>
  <c r="U5" i="18"/>
  <c r="X64" i="105"/>
  <c r="U13" i="17"/>
  <c r="X137" i="105"/>
  <c r="U11" i="21"/>
  <c r="X175" i="105"/>
  <c r="U24" i="23"/>
  <c r="X91" i="105"/>
  <c r="U15" i="18"/>
  <c r="X67" i="105"/>
  <c r="U16" i="17"/>
  <c r="X150" i="105"/>
  <c r="U24" i="21"/>
  <c r="X109" i="105"/>
  <c r="U8" i="19"/>
  <c r="X170" i="105"/>
  <c r="U19" i="23"/>
  <c r="X132" i="105"/>
  <c r="U6" i="21"/>
  <c r="X97" i="105"/>
  <c r="U21" i="18"/>
  <c r="X162" i="105"/>
  <c r="U11" i="23"/>
  <c r="X86" i="105"/>
  <c r="U10" i="18"/>
  <c r="X197" i="105"/>
  <c r="U21" i="22"/>
  <c r="X195" i="105"/>
  <c r="U19" i="22"/>
  <c r="X134" i="105"/>
  <c r="U8" i="21"/>
  <c r="X164" i="105"/>
  <c r="U13" i="23"/>
  <c r="W29" i="105"/>
  <c r="T3" i="16"/>
  <c r="X135" i="105"/>
  <c r="U9" i="21"/>
  <c r="X116" i="105"/>
  <c r="U15" i="19"/>
  <c r="X168" i="105"/>
  <c r="U17" i="23"/>
  <c r="X149" i="105"/>
  <c r="U23" i="21"/>
  <c r="X98" i="105"/>
  <c r="U22" i="18"/>
  <c r="X129" i="105"/>
  <c r="U3" i="21"/>
  <c r="X103" i="105"/>
  <c r="U2" i="19"/>
  <c r="X126" i="105"/>
  <c r="U25" i="19"/>
  <c r="X180" i="105"/>
  <c r="U4" i="22"/>
  <c r="X189" i="105"/>
  <c r="U13" i="22"/>
  <c r="X88" i="105"/>
  <c r="U12" i="18"/>
  <c r="AC13" i="105" l="1"/>
  <c r="Z12" i="15"/>
  <c r="AC4" i="105"/>
  <c r="Z3" i="15"/>
  <c r="AC16" i="105"/>
  <c r="Z15" i="15"/>
  <c r="AD7" i="105"/>
  <c r="AA6" i="15"/>
  <c r="AC8" i="105"/>
  <c r="Z7" i="15"/>
  <c r="AD24" i="105"/>
  <c r="AA23" i="15"/>
  <c r="AC11" i="105"/>
  <c r="Z10" i="15"/>
  <c r="AC27" i="105"/>
  <c r="Z26" i="15"/>
  <c r="AC5" i="105"/>
  <c r="Z4" i="15"/>
  <c r="AC19" i="105"/>
  <c r="Z18" i="15"/>
  <c r="AC15" i="105"/>
  <c r="Z14" i="15"/>
  <c r="AC23" i="105"/>
  <c r="Z22" i="15"/>
  <c r="AC10" i="105"/>
  <c r="Z9" i="15"/>
  <c r="AC22" i="105"/>
  <c r="Z21" i="15"/>
  <c r="AC17" i="105"/>
  <c r="Z16" i="15"/>
  <c r="AC21" i="105"/>
  <c r="Z20" i="15"/>
  <c r="AC18" i="105"/>
  <c r="Z17" i="15"/>
  <c r="AC20" i="105"/>
  <c r="Z19" i="15"/>
  <c r="AC14" i="105"/>
  <c r="Z13" i="15"/>
  <c r="AC9" i="105"/>
  <c r="Z8" i="15"/>
  <c r="AC25" i="105"/>
  <c r="Z24" i="15"/>
  <c r="AC26" i="105"/>
  <c r="Z25" i="15"/>
  <c r="AC12" i="105"/>
  <c r="Z11" i="15"/>
  <c r="AC6" i="105"/>
  <c r="Z5" i="15"/>
  <c r="AC3" i="105"/>
  <c r="Z2" i="15"/>
  <c r="Y149" i="105"/>
  <c r="V23" i="21"/>
  <c r="Y67" i="105"/>
  <c r="V16" i="17"/>
  <c r="Y122" i="105"/>
  <c r="V21" i="19"/>
  <c r="Y110" i="105"/>
  <c r="V9" i="19"/>
  <c r="Y63" i="105"/>
  <c r="V12" i="17"/>
  <c r="Y198" i="105"/>
  <c r="V22" i="22"/>
  <c r="Y142" i="105"/>
  <c r="V16" i="21"/>
  <c r="Y112" i="105"/>
  <c r="V11" i="19"/>
  <c r="Y113" i="105"/>
  <c r="V12" i="19"/>
  <c r="X51" i="105"/>
  <c r="U25" i="16"/>
  <c r="Y179" i="105"/>
  <c r="V3" i="22"/>
  <c r="X38" i="105"/>
  <c r="U12" i="16"/>
  <c r="X32" i="105"/>
  <c r="U6" i="16"/>
  <c r="Y121" i="105"/>
  <c r="V20" i="19"/>
  <c r="X47" i="105"/>
  <c r="U21" i="16"/>
  <c r="Y148" i="105"/>
  <c r="V22" i="21"/>
  <c r="Y94" i="105"/>
  <c r="V18" i="18"/>
  <c r="Y141" i="105"/>
  <c r="V15" i="21"/>
  <c r="Y60" i="105"/>
  <c r="V9" i="17"/>
  <c r="Y83" i="105"/>
  <c r="V7" i="18"/>
  <c r="Y57" i="105"/>
  <c r="V6" i="17"/>
  <c r="Y104" i="105"/>
  <c r="V3" i="19"/>
  <c r="Y181" i="105"/>
  <c r="V5" i="22"/>
  <c r="Y201" i="105"/>
  <c r="V25" i="22"/>
  <c r="Y174" i="105"/>
  <c r="V23" i="23"/>
  <c r="Y144" i="105"/>
  <c r="V18" i="21"/>
  <c r="Y128" i="105"/>
  <c r="V2" i="21"/>
  <c r="X34" i="105"/>
  <c r="U8" i="16"/>
  <c r="Y96" i="105"/>
  <c r="V20" i="18"/>
  <c r="X29" i="105"/>
  <c r="U3" i="16"/>
  <c r="Y64" i="105"/>
  <c r="V13" i="17"/>
  <c r="Y125" i="105"/>
  <c r="V24" i="19"/>
  <c r="X46" i="105"/>
  <c r="U20" i="16"/>
  <c r="Y139" i="105"/>
  <c r="V13" i="21"/>
  <c r="Y140" i="105"/>
  <c r="V14" i="21"/>
  <c r="Y76" i="105"/>
  <c r="V25" i="17"/>
  <c r="Y156" i="105"/>
  <c r="V5" i="23"/>
  <c r="Y95" i="105"/>
  <c r="V19" i="18"/>
  <c r="Y55" i="105"/>
  <c r="V4" i="17"/>
  <c r="Y107" i="105"/>
  <c r="V6" i="19"/>
  <c r="X30" i="105"/>
  <c r="U4" i="16"/>
  <c r="Y35" i="105"/>
  <c r="V9" i="16"/>
  <c r="Y88" i="105"/>
  <c r="V12" i="18"/>
  <c r="Y168" i="105"/>
  <c r="V17" i="23"/>
  <c r="Y86" i="105"/>
  <c r="V10" i="18"/>
  <c r="Y91" i="105"/>
  <c r="V15" i="18"/>
  <c r="Y81" i="105"/>
  <c r="V5" i="18"/>
  <c r="X45" i="105"/>
  <c r="U19" i="16"/>
  <c r="X42" i="105"/>
  <c r="U16" i="16"/>
  <c r="Y54" i="105"/>
  <c r="V3" i="17"/>
  <c r="X40" i="105"/>
  <c r="U14" i="16"/>
  <c r="Y114" i="105"/>
  <c r="V13" i="19"/>
  <c r="Y160" i="105"/>
  <c r="V9" i="23"/>
  <c r="X37" i="105"/>
  <c r="U11" i="16"/>
  <c r="Y154" i="105"/>
  <c r="V3" i="23"/>
  <c r="Y92" i="105"/>
  <c r="V16" i="18"/>
  <c r="Y90" i="105"/>
  <c r="V14" i="18"/>
  <c r="X44" i="105"/>
  <c r="U18" i="16"/>
  <c r="Y158" i="105"/>
  <c r="V7" i="23"/>
  <c r="Y62" i="105"/>
  <c r="V11" i="17"/>
  <c r="Y119" i="105"/>
  <c r="V18" i="19"/>
  <c r="Y89" i="105"/>
  <c r="V13" i="18"/>
  <c r="Y124" i="105"/>
  <c r="V23" i="19"/>
  <c r="X50" i="105"/>
  <c r="U24" i="16"/>
  <c r="Y70" i="105"/>
  <c r="V19" i="17"/>
  <c r="Y146" i="105"/>
  <c r="V20" i="21"/>
  <c r="Y161" i="105"/>
  <c r="V10" i="23"/>
  <c r="Y163" i="105"/>
  <c r="V12" i="23"/>
  <c r="X41" i="105"/>
  <c r="U15" i="16"/>
  <c r="Y72" i="105"/>
  <c r="V21" i="17"/>
  <c r="Y126" i="105"/>
  <c r="V25" i="19"/>
  <c r="Y132" i="105"/>
  <c r="V6" i="21"/>
  <c r="Y103" i="105"/>
  <c r="V2" i="19"/>
  <c r="Y164" i="105"/>
  <c r="V13" i="23"/>
  <c r="Y170" i="105"/>
  <c r="V19" i="23"/>
  <c r="Y200" i="105"/>
  <c r="V24" i="22"/>
  <c r="Y117" i="105"/>
  <c r="V16" i="19"/>
  <c r="Y178" i="105"/>
  <c r="V2" i="22"/>
  <c r="Y102" i="105"/>
  <c r="V26" i="18"/>
  <c r="Y169" i="105"/>
  <c r="V18" i="23"/>
  <c r="Y152" i="105"/>
  <c r="V26" i="21"/>
  <c r="Y184" i="105"/>
  <c r="V8" i="22"/>
  <c r="Y53" i="105"/>
  <c r="V2" i="17"/>
  <c r="Y157" i="105"/>
  <c r="V6" i="23"/>
  <c r="Y136" i="105"/>
  <c r="V10" i="21"/>
  <c r="Y69" i="105"/>
  <c r="V18" i="17"/>
  <c r="Y197" i="105"/>
  <c r="V21" i="22"/>
  <c r="V3" i="21"/>
  <c r="Y129" i="105"/>
  <c r="Y134" i="105"/>
  <c r="V8" i="21"/>
  <c r="Y109" i="105"/>
  <c r="V8" i="19"/>
  <c r="Y101" i="105"/>
  <c r="V25" i="18"/>
  <c r="Y192" i="105"/>
  <c r="V16" i="22"/>
  <c r="Y75" i="105"/>
  <c r="V24" i="17"/>
  <c r="Y118" i="105"/>
  <c r="V17" i="19"/>
  <c r="Y194" i="105"/>
  <c r="V18" i="22"/>
  <c r="Y79" i="105"/>
  <c r="V3" i="18"/>
  <c r="Y123" i="105"/>
  <c r="V22" i="19"/>
  <c r="Y105" i="105"/>
  <c r="V4" i="19"/>
  <c r="Y143" i="105"/>
  <c r="V17" i="21"/>
  <c r="X48" i="105"/>
  <c r="U22" i="16"/>
  <c r="Y74" i="105"/>
  <c r="V23" i="17"/>
  <c r="Y145" i="105"/>
  <c r="V19" i="21"/>
  <c r="Y176" i="105"/>
  <c r="V25" i="23"/>
  <c r="Y191" i="105"/>
  <c r="V15" i="22"/>
  <c r="Y61" i="105"/>
  <c r="V10" i="17"/>
  <c r="Y173" i="105"/>
  <c r="V22" i="23"/>
  <c r="Y172" i="105"/>
  <c r="V21" i="23"/>
  <c r="Y151" i="105"/>
  <c r="V25" i="21"/>
  <c r="Y93" i="105"/>
  <c r="V17" i="18"/>
  <c r="Y147" i="105"/>
  <c r="V21" i="21"/>
  <c r="Y84" i="105"/>
  <c r="V8" i="18"/>
  <c r="Y187" i="105"/>
  <c r="V11" i="22"/>
  <c r="Y120" i="105"/>
  <c r="V19" i="19"/>
  <c r="Y190" i="105"/>
  <c r="V14" i="22"/>
  <c r="Y99" i="105"/>
  <c r="V23" i="18"/>
  <c r="Y189" i="105"/>
  <c r="V13" i="22"/>
  <c r="V15" i="19"/>
  <c r="Y116" i="105"/>
  <c r="Y162" i="105"/>
  <c r="V11" i="23"/>
  <c r="Y175" i="105"/>
  <c r="V24" i="23"/>
  <c r="Y167" i="105"/>
  <c r="V16" i="23"/>
  <c r="Y138" i="105"/>
  <c r="V12" i="21"/>
  <c r="Y196" i="105"/>
  <c r="V20" i="22"/>
  <c r="X43" i="105"/>
  <c r="U17" i="16"/>
  <c r="Y155" i="105"/>
  <c r="V4" i="23"/>
  <c r="Y130" i="105"/>
  <c r="V4" i="21"/>
  <c r="Y165" i="105"/>
  <c r="V14" i="23"/>
  <c r="Y133" i="105"/>
  <c r="V7" i="21"/>
  <c r="U10" i="16"/>
  <c r="X36" i="105"/>
  <c r="Y166" i="105"/>
  <c r="V15" i="23"/>
  <c r="Y153" i="105"/>
  <c r="V2" i="23"/>
  <c r="Y186" i="105"/>
  <c r="V10" i="22"/>
  <c r="U2" i="16"/>
  <c r="X28" i="105"/>
  <c r="Y180" i="105"/>
  <c r="V4" i="22"/>
  <c r="Y98" i="105"/>
  <c r="V22" i="18"/>
  <c r="Y135" i="105"/>
  <c r="V9" i="21"/>
  <c r="Y195" i="105"/>
  <c r="V19" i="22"/>
  <c r="Y97" i="105"/>
  <c r="V21" i="18"/>
  <c r="Y150" i="105"/>
  <c r="V24" i="21"/>
  <c r="Y137" i="105"/>
  <c r="V11" i="21"/>
  <c r="Y100" i="105"/>
  <c r="V24" i="18"/>
  <c r="X31" i="105"/>
  <c r="U5" i="16"/>
  <c r="Y193" i="105"/>
  <c r="V17" i="22"/>
  <c r="Y66" i="105"/>
  <c r="V15" i="17"/>
  <c r="Y177" i="105"/>
  <c r="V26" i="23"/>
  <c r="Y199" i="105"/>
  <c r="V23" i="22"/>
  <c r="Y171" i="105"/>
  <c r="V20" i="23"/>
  <c r="Y59" i="105"/>
  <c r="V8" i="17"/>
  <c r="Y87" i="105"/>
  <c r="V11" i="18"/>
  <c r="Y73" i="105"/>
  <c r="V22" i="17"/>
  <c r="Y106" i="105"/>
  <c r="V5" i="19"/>
  <c r="Y82" i="105"/>
  <c r="V6" i="18"/>
  <c r="Y183" i="105"/>
  <c r="V7" i="22"/>
  <c r="Y159" i="105"/>
  <c r="V8" i="23"/>
  <c r="Y131" i="105"/>
  <c r="V5" i="21"/>
  <c r="X39" i="105"/>
  <c r="U13" i="16"/>
  <c r="X52" i="105"/>
  <c r="U26" i="16"/>
  <c r="Y115" i="105"/>
  <c r="V14" i="19"/>
  <c r="Y78" i="105"/>
  <c r="V2" i="18"/>
  <c r="Y77" i="105"/>
  <c r="V26" i="17"/>
  <c r="Y202" i="105"/>
  <c r="V26" i="22"/>
  <c r="Y188" i="105"/>
  <c r="V12" i="22"/>
  <c r="Y182" i="105"/>
  <c r="V6" i="22"/>
  <c r="Y80" i="105"/>
  <c r="V4" i="18"/>
  <c r="Y56" i="105"/>
  <c r="V5" i="17"/>
  <c r="Y85" i="105"/>
  <c r="V9" i="18"/>
  <c r="Y71" i="105"/>
  <c r="V20" i="17"/>
  <c r="Y58" i="105"/>
  <c r="V7" i="17"/>
  <c r="Y108" i="105"/>
  <c r="V7" i="19"/>
  <c r="Y68" i="105"/>
  <c r="V17" i="17"/>
  <c r="X33" i="105"/>
  <c r="U7" i="16"/>
  <c r="Y127" i="105"/>
  <c r="V26" i="19"/>
  <c r="Y111" i="105"/>
  <c r="V10" i="19"/>
  <c r="Y65" i="105"/>
  <c r="V14" i="17"/>
  <c r="X49" i="105"/>
  <c r="U23" i="16"/>
  <c r="Y185" i="105"/>
  <c r="V9" i="22"/>
  <c r="AD6" i="105" l="1"/>
  <c r="AA5" i="15"/>
  <c r="AD9" i="105"/>
  <c r="AA8" i="15"/>
  <c r="AD21" i="105"/>
  <c r="AA20" i="15"/>
  <c r="AD23" i="105"/>
  <c r="AA22" i="15"/>
  <c r="AD27" i="105"/>
  <c r="AA26" i="15"/>
  <c r="AE7" i="105"/>
  <c r="AB6" i="15"/>
  <c r="AD12" i="105"/>
  <c r="AA11" i="15"/>
  <c r="AD14" i="105"/>
  <c r="AA13" i="15"/>
  <c r="AD17" i="105"/>
  <c r="AA16" i="15"/>
  <c r="AD15" i="105"/>
  <c r="AA14" i="15"/>
  <c r="AD11" i="105"/>
  <c r="AA10" i="15"/>
  <c r="AD16" i="105"/>
  <c r="AA15" i="15"/>
  <c r="AD26" i="105"/>
  <c r="AA25" i="15"/>
  <c r="AD20" i="105"/>
  <c r="AA19" i="15"/>
  <c r="AD22" i="105"/>
  <c r="AA21" i="15"/>
  <c r="AD19" i="105"/>
  <c r="AA18" i="15"/>
  <c r="AE24" i="105"/>
  <c r="AB23" i="15"/>
  <c r="AD4" i="105"/>
  <c r="AA3" i="15"/>
  <c r="AD25" i="105"/>
  <c r="AA24" i="15"/>
  <c r="AD18" i="105"/>
  <c r="AA17" i="15"/>
  <c r="AD10" i="105"/>
  <c r="AA9" i="15"/>
  <c r="AD5" i="105"/>
  <c r="AA4" i="15"/>
  <c r="AD8" i="105"/>
  <c r="AA7" i="15"/>
  <c r="AD13" i="105"/>
  <c r="AA12" i="15"/>
  <c r="AD3" i="105"/>
  <c r="AA2" i="15"/>
  <c r="Y36" i="105"/>
  <c r="V10" i="16"/>
  <c r="Z111" i="105"/>
  <c r="W10" i="19"/>
  <c r="Z56" i="105"/>
  <c r="W5" i="17"/>
  <c r="Y52" i="105"/>
  <c r="V26" i="16"/>
  <c r="Z87" i="105"/>
  <c r="W11" i="18"/>
  <c r="Z100" i="105"/>
  <c r="W24" i="18"/>
  <c r="Z167" i="105"/>
  <c r="W16" i="23"/>
  <c r="Z187" i="105"/>
  <c r="W11" i="22"/>
  <c r="Y48" i="105"/>
  <c r="V22" i="16"/>
  <c r="Z192" i="105"/>
  <c r="W16" i="22"/>
  <c r="Z157" i="105"/>
  <c r="W6" i="23"/>
  <c r="Z169" i="105"/>
  <c r="W18" i="23"/>
  <c r="Z132" i="105"/>
  <c r="W6" i="21"/>
  <c r="Z163" i="105"/>
  <c r="W12" i="23"/>
  <c r="Y50" i="105"/>
  <c r="V24" i="16"/>
  <c r="Z62" i="105"/>
  <c r="W11" i="17"/>
  <c r="Z92" i="105"/>
  <c r="W16" i="18"/>
  <c r="Z114" i="105"/>
  <c r="W13" i="19"/>
  <c r="Y45" i="105"/>
  <c r="V19" i="16"/>
  <c r="Z168" i="105"/>
  <c r="W17" i="23"/>
  <c r="Z107" i="105"/>
  <c r="W6" i="19"/>
  <c r="Z76" i="105"/>
  <c r="W25" i="17"/>
  <c r="Z125" i="105"/>
  <c r="W24" i="19"/>
  <c r="Y34" i="105"/>
  <c r="V8" i="16"/>
  <c r="Z201" i="105"/>
  <c r="W25" i="22"/>
  <c r="Z83" i="105"/>
  <c r="W7" i="18"/>
  <c r="Z148" i="105"/>
  <c r="W22" i="21"/>
  <c r="Y38" i="105"/>
  <c r="V12" i="16"/>
  <c r="Z112" i="105"/>
  <c r="W11" i="19"/>
  <c r="Z110" i="105"/>
  <c r="W9" i="19"/>
  <c r="Z108" i="105"/>
  <c r="W7" i="19"/>
  <c r="Z202" i="105"/>
  <c r="W26" i="22"/>
  <c r="Z183" i="105"/>
  <c r="W7" i="22"/>
  <c r="Z177" i="105"/>
  <c r="W26" i="23"/>
  <c r="Z195" i="105"/>
  <c r="W19" i="22"/>
  <c r="Z155" i="105"/>
  <c r="W4" i="23"/>
  <c r="Z189" i="105"/>
  <c r="W13" i="22"/>
  <c r="Z151" i="105"/>
  <c r="W25" i="21"/>
  <c r="Z191" i="105"/>
  <c r="W15" i="22"/>
  <c r="Z79" i="105"/>
  <c r="W3" i="18"/>
  <c r="Z200" i="105"/>
  <c r="W24" i="22"/>
  <c r="Z185" i="105"/>
  <c r="W9" i="22"/>
  <c r="Z58" i="105"/>
  <c r="W7" i="17"/>
  <c r="Z77" i="105"/>
  <c r="W26" i="17"/>
  <c r="Z82" i="105"/>
  <c r="W6" i="18"/>
  <c r="Z137" i="105"/>
  <c r="W11" i="21"/>
  <c r="Z186" i="105"/>
  <c r="W10" i="22"/>
  <c r="Y43" i="105"/>
  <c r="V17" i="16"/>
  <c r="Z99" i="105"/>
  <c r="W23" i="18"/>
  <c r="Z172" i="105"/>
  <c r="W21" i="23"/>
  <c r="Z143" i="105"/>
  <c r="W17" i="21"/>
  <c r="Z197" i="105"/>
  <c r="W21" i="22"/>
  <c r="Z102" i="105"/>
  <c r="W26" i="18"/>
  <c r="Z126" i="105"/>
  <c r="W25" i="19"/>
  <c r="Z161" i="105"/>
  <c r="W10" i="23"/>
  <c r="Z158" i="105"/>
  <c r="W7" i="23"/>
  <c r="Z154" i="105"/>
  <c r="W3" i="23"/>
  <c r="Y40" i="105"/>
  <c r="V14" i="16"/>
  <c r="Z81" i="105"/>
  <c r="W5" i="18"/>
  <c r="Z88" i="105"/>
  <c r="W12" i="18"/>
  <c r="Z55" i="105"/>
  <c r="W4" i="17"/>
  <c r="Z140" i="105"/>
  <c r="W14" i="21"/>
  <c r="Z64" i="105"/>
  <c r="W13" i="17"/>
  <c r="Z128" i="105"/>
  <c r="W2" i="21"/>
  <c r="Z181" i="105"/>
  <c r="W5" i="22"/>
  <c r="Z60" i="105"/>
  <c r="W9" i="17"/>
  <c r="Y47" i="105"/>
  <c r="V21" i="16"/>
  <c r="Z179" i="105"/>
  <c r="W3" i="22"/>
  <c r="Z142" i="105"/>
  <c r="W16" i="21"/>
  <c r="Z122" i="105"/>
  <c r="W21" i="19"/>
  <c r="Y28" i="105"/>
  <c r="V2" i="16"/>
  <c r="Z127" i="105"/>
  <c r="W26" i="19"/>
  <c r="Z80" i="105"/>
  <c r="W4" i="18"/>
  <c r="Y39" i="105"/>
  <c r="V13" i="16"/>
  <c r="Z59" i="105"/>
  <c r="W8" i="17"/>
  <c r="Z66" i="105"/>
  <c r="W15" i="17"/>
  <c r="Z135" i="105"/>
  <c r="W9" i="21"/>
  <c r="Z133" i="105"/>
  <c r="W7" i="21"/>
  <c r="Z175" i="105"/>
  <c r="W24" i="23"/>
  <c r="Z84" i="105"/>
  <c r="W8" i="18"/>
  <c r="Z176" i="105"/>
  <c r="W25" i="23"/>
  <c r="Z194" i="105"/>
  <c r="W18" i="22"/>
  <c r="Z101" i="105"/>
  <c r="W25" i="18"/>
  <c r="Z53" i="105"/>
  <c r="W2" i="17"/>
  <c r="Z170" i="105"/>
  <c r="W19" i="23"/>
  <c r="Z124" i="105"/>
  <c r="W23" i="19"/>
  <c r="Z129" i="105"/>
  <c r="W3" i="21"/>
  <c r="Y33" i="105"/>
  <c r="V7" i="16"/>
  <c r="Z182" i="105"/>
  <c r="W6" i="22"/>
  <c r="Z131" i="105"/>
  <c r="W5" i="21"/>
  <c r="Z171" i="105"/>
  <c r="W20" i="23"/>
  <c r="Z150" i="105"/>
  <c r="W24" i="21"/>
  <c r="Z153" i="105"/>
  <c r="W2" i="23"/>
  <c r="Z196" i="105"/>
  <c r="W20" i="22"/>
  <c r="Z190" i="105"/>
  <c r="W14" i="22"/>
  <c r="Z173" i="105"/>
  <c r="W22" i="23"/>
  <c r="Z105" i="105"/>
  <c r="W4" i="19"/>
  <c r="W8" i="19"/>
  <c r="Z109" i="105"/>
  <c r="Z184" i="105"/>
  <c r="W8" i="22"/>
  <c r="Z164" i="105"/>
  <c r="W13" i="23"/>
  <c r="Z146" i="105"/>
  <c r="W20" i="21"/>
  <c r="Z89" i="105"/>
  <c r="W13" i="18"/>
  <c r="Y44" i="105"/>
  <c r="V18" i="16"/>
  <c r="Y37" i="105"/>
  <c r="V11" i="16"/>
  <c r="Z54" i="105"/>
  <c r="W3" i="17"/>
  <c r="Z91" i="105"/>
  <c r="W15" i="18"/>
  <c r="W9" i="16"/>
  <c r="Z35" i="105"/>
  <c r="Z95" i="105"/>
  <c r="W19" i="18"/>
  <c r="Z139" i="105"/>
  <c r="W13" i="21"/>
  <c r="Y29" i="105"/>
  <c r="V3" i="16"/>
  <c r="Z144" i="105"/>
  <c r="W18" i="21"/>
  <c r="Z104" i="105"/>
  <c r="W3" i="19"/>
  <c r="Z141" i="105"/>
  <c r="W15" i="21"/>
  <c r="Z121" i="105"/>
  <c r="W20" i="19"/>
  <c r="Y51" i="105"/>
  <c r="V25" i="16"/>
  <c r="Z198" i="105"/>
  <c r="W22" i="22"/>
  <c r="Z67" i="105"/>
  <c r="W16" i="17"/>
  <c r="Y49" i="105"/>
  <c r="V23" i="16"/>
  <c r="Z71" i="105"/>
  <c r="W20" i="17"/>
  <c r="Z78" i="105"/>
  <c r="W2" i="18"/>
  <c r="Z106" i="105"/>
  <c r="W5" i="19"/>
  <c r="Z193" i="105"/>
  <c r="W17" i="22"/>
  <c r="Z98" i="105"/>
  <c r="W22" i="18"/>
  <c r="Z165" i="105"/>
  <c r="W14" i="23"/>
  <c r="Z162" i="105"/>
  <c r="W11" i="23"/>
  <c r="Z147" i="105"/>
  <c r="W21" i="21"/>
  <c r="Z145" i="105"/>
  <c r="W19" i="21"/>
  <c r="Z118" i="105"/>
  <c r="W17" i="19"/>
  <c r="Z69" i="105"/>
  <c r="W18" i="17"/>
  <c r="Z178" i="105"/>
  <c r="W2" i="22"/>
  <c r="Z72" i="105"/>
  <c r="W21" i="17"/>
  <c r="Z116" i="105"/>
  <c r="W15" i="19"/>
  <c r="Z65" i="105"/>
  <c r="W14" i="17"/>
  <c r="Z68" i="105"/>
  <c r="W17" i="17"/>
  <c r="Z85" i="105"/>
  <c r="W9" i="18"/>
  <c r="Z188" i="105"/>
  <c r="W12" i="22"/>
  <c r="Z115" i="105"/>
  <c r="W14" i="19"/>
  <c r="Z159" i="105"/>
  <c r="W8" i="23"/>
  <c r="Z73" i="105"/>
  <c r="W22" i="17"/>
  <c r="Z199" i="105"/>
  <c r="W23" i="22"/>
  <c r="Y31" i="105"/>
  <c r="V5" i="16"/>
  <c r="Z97" i="105"/>
  <c r="W21" i="18"/>
  <c r="Z180" i="105"/>
  <c r="W4" i="22"/>
  <c r="Z166" i="105"/>
  <c r="W15" i="23"/>
  <c r="Z130" i="105"/>
  <c r="W4" i="21"/>
  <c r="Z138" i="105"/>
  <c r="W12" i="21"/>
  <c r="W19" i="19"/>
  <c r="Z120" i="105"/>
  <c r="Z93" i="105"/>
  <c r="W17" i="18"/>
  <c r="Z61" i="105"/>
  <c r="W10" i="17"/>
  <c r="Z74" i="105"/>
  <c r="W23" i="17"/>
  <c r="Z123" i="105"/>
  <c r="W22" i="19"/>
  <c r="Z75" i="105"/>
  <c r="W24" i="17"/>
  <c r="Z134" i="105"/>
  <c r="W8" i="21"/>
  <c r="Z136" i="105"/>
  <c r="W10" i="21"/>
  <c r="Z152" i="105"/>
  <c r="W26" i="21"/>
  <c r="Z117" i="105"/>
  <c r="W16" i="19"/>
  <c r="Z103" i="105"/>
  <c r="W2" i="19"/>
  <c r="Y41" i="105"/>
  <c r="V15" i="16"/>
  <c r="Z70" i="105"/>
  <c r="W19" i="17"/>
  <c r="Z119" i="105"/>
  <c r="W18" i="19"/>
  <c r="Z90" i="105"/>
  <c r="W14" i="18"/>
  <c r="Z160" i="105"/>
  <c r="W9" i="23"/>
  <c r="Y42" i="105"/>
  <c r="V16" i="16"/>
  <c r="Z86" i="105"/>
  <c r="W10" i="18"/>
  <c r="Y30" i="105"/>
  <c r="V4" i="16"/>
  <c r="Z156" i="105"/>
  <c r="W5" i="23"/>
  <c r="Y46" i="105"/>
  <c r="V20" i="16"/>
  <c r="Z96" i="105"/>
  <c r="W20" i="18"/>
  <c r="Z174" i="105"/>
  <c r="W23" i="23"/>
  <c r="Z57" i="105"/>
  <c r="W6" i="17"/>
  <c r="Z94" i="105"/>
  <c r="W18" i="18"/>
  <c r="Y32" i="105"/>
  <c r="V6" i="16"/>
  <c r="Z113" i="105"/>
  <c r="W12" i="19"/>
  <c r="Z63" i="105"/>
  <c r="W12" i="17"/>
  <c r="Z149" i="105"/>
  <c r="W23" i="21"/>
  <c r="AE13" i="105" l="1"/>
  <c r="AB12" i="15"/>
  <c r="AE18" i="105"/>
  <c r="AB17" i="15"/>
  <c r="AE19" i="105"/>
  <c r="AB18" i="15"/>
  <c r="AE16" i="105"/>
  <c r="AB15" i="15"/>
  <c r="AE14" i="105"/>
  <c r="AB13" i="15"/>
  <c r="AE23" i="105"/>
  <c r="AB22" i="15"/>
  <c r="AE8" i="105"/>
  <c r="AB7" i="15"/>
  <c r="AE22" i="105"/>
  <c r="AB21" i="15"/>
  <c r="AE12" i="105"/>
  <c r="AB11" i="15"/>
  <c r="AE25" i="105"/>
  <c r="AB24" i="15"/>
  <c r="AE11" i="105"/>
  <c r="AB10" i="15"/>
  <c r="AE21" i="105"/>
  <c r="AB20" i="15"/>
  <c r="AE5" i="105"/>
  <c r="AB4" i="15"/>
  <c r="AE4" i="105"/>
  <c r="AB3" i="15"/>
  <c r="AE20" i="105"/>
  <c r="AB19" i="15"/>
  <c r="AE15" i="105"/>
  <c r="AB14" i="15"/>
  <c r="AF7" i="105"/>
  <c r="AC6" i="15"/>
  <c r="AE9" i="105"/>
  <c r="AB8" i="15"/>
  <c r="AE10" i="105"/>
  <c r="AB9" i="15"/>
  <c r="AF24" i="105"/>
  <c r="AC23" i="15"/>
  <c r="AE26" i="105"/>
  <c r="AB25" i="15"/>
  <c r="AE17" i="105"/>
  <c r="AB16" i="15"/>
  <c r="AE27" i="105"/>
  <c r="AB26" i="15"/>
  <c r="AE6" i="105"/>
  <c r="AB5" i="15"/>
  <c r="AE3" i="105"/>
  <c r="AB2" i="15"/>
  <c r="Z32" i="105"/>
  <c r="W6" i="16"/>
  <c r="AA86" i="105"/>
  <c r="X10" i="18"/>
  <c r="AA75" i="105"/>
  <c r="X24" i="17"/>
  <c r="AA166" i="105"/>
  <c r="X15" i="23"/>
  <c r="AA188" i="105"/>
  <c r="X12" i="22"/>
  <c r="AA118" i="105"/>
  <c r="X17" i="19"/>
  <c r="X2" i="18"/>
  <c r="AA78" i="105"/>
  <c r="AA104" i="105"/>
  <c r="X3" i="19"/>
  <c r="Z37" i="105"/>
  <c r="W11" i="16"/>
  <c r="AA173" i="105"/>
  <c r="X22" i="23"/>
  <c r="Z33" i="105"/>
  <c r="W7" i="16"/>
  <c r="AA53" i="105"/>
  <c r="X2" i="17"/>
  <c r="AA66" i="105"/>
  <c r="X15" i="17"/>
  <c r="AA127" i="105"/>
  <c r="X26" i="19"/>
  <c r="AA179" i="105"/>
  <c r="X3" i="22"/>
  <c r="AA128" i="105"/>
  <c r="X2" i="21"/>
  <c r="AA88" i="105"/>
  <c r="X12" i="18"/>
  <c r="AA158" i="105"/>
  <c r="X7" i="23"/>
  <c r="AA197" i="105"/>
  <c r="X21" i="22"/>
  <c r="Z43" i="105"/>
  <c r="W17" i="16"/>
  <c r="AA77" i="105"/>
  <c r="X26" i="17"/>
  <c r="AA79" i="105"/>
  <c r="X3" i="18"/>
  <c r="AA155" i="105"/>
  <c r="X4" i="23"/>
  <c r="AA202" i="105"/>
  <c r="X26" i="22"/>
  <c r="Z38" i="105"/>
  <c r="W12" i="16"/>
  <c r="Z34" i="105"/>
  <c r="W8" i="16"/>
  <c r="AA168" i="105"/>
  <c r="X17" i="23"/>
  <c r="AA62" i="105"/>
  <c r="X11" i="17"/>
  <c r="AA169" i="105"/>
  <c r="X18" i="23"/>
  <c r="AA187" i="105"/>
  <c r="X11" i="22"/>
  <c r="Z52" i="105"/>
  <c r="W26" i="16"/>
  <c r="AA96" i="105"/>
  <c r="X20" i="18"/>
  <c r="AA119" i="105"/>
  <c r="X18" i="19"/>
  <c r="AA117" i="105"/>
  <c r="X16" i="19"/>
  <c r="AA93" i="105"/>
  <c r="X17" i="18"/>
  <c r="AA199" i="105"/>
  <c r="X23" i="22"/>
  <c r="AA116" i="105"/>
  <c r="X15" i="19"/>
  <c r="AA165" i="105"/>
  <c r="X14" i="23"/>
  <c r="AA198" i="105"/>
  <c r="X22" i="22"/>
  <c r="AA95" i="105"/>
  <c r="X19" i="18"/>
  <c r="AA164" i="105"/>
  <c r="X13" i="23"/>
  <c r="AA150" i="105"/>
  <c r="X24" i="21"/>
  <c r="AA84" i="105"/>
  <c r="X8" i="18"/>
  <c r="AA120" i="105"/>
  <c r="X19" i="19"/>
  <c r="X9" i="16"/>
  <c r="AA35" i="105"/>
  <c r="AA94" i="105"/>
  <c r="X18" i="18"/>
  <c r="AA70" i="105"/>
  <c r="X19" i="17"/>
  <c r="AA123" i="105"/>
  <c r="X22" i="19"/>
  <c r="AA73" i="105"/>
  <c r="X22" i="17"/>
  <c r="AA72" i="105"/>
  <c r="X21" i="17"/>
  <c r="AA98" i="105"/>
  <c r="X22" i="18"/>
  <c r="Z51" i="105"/>
  <c r="W25" i="16"/>
  <c r="AA184" i="105"/>
  <c r="X8" i="22"/>
  <c r="AA171" i="105"/>
  <c r="X20" i="23"/>
  <c r="AA101" i="105"/>
  <c r="X25" i="18"/>
  <c r="AA59" i="105"/>
  <c r="X8" i="17"/>
  <c r="Z47" i="105"/>
  <c r="W21" i="16"/>
  <c r="AA64" i="105"/>
  <c r="X13" i="17"/>
  <c r="AA161" i="105"/>
  <c r="X10" i="23"/>
  <c r="AA143" i="105"/>
  <c r="X17" i="21"/>
  <c r="AA186" i="105"/>
  <c r="X10" i="22"/>
  <c r="AA58" i="105"/>
  <c r="X7" i="17"/>
  <c r="AA191" i="105"/>
  <c r="X15" i="22"/>
  <c r="AA195" i="105"/>
  <c r="X19" i="22"/>
  <c r="AA108" i="105"/>
  <c r="X7" i="19"/>
  <c r="AA148" i="105"/>
  <c r="X22" i="21"/>
  <c r="AA125" i="105"/>
  <c r="X24" i="19"/>
  <c r="Z45" i="105"/>
  <c r="W19" i="16"/>
  <c r="Z50" i="105"/>
  <c r="W24" i="16"/>
  <c r="AA157" i="105"/>
  <c r="X6" i="23"/>
  <c r="AA167" i="105"/>
  <c r="X16" i="23"/>
  <c r="AA56" i="105"/>
  <c r="X5" i="17"/>
  <c r="Z46" i="105"/>
  <c r="W20" i="16"/>
  <c r="Z42" i="105"/>
  <c r="W16" i="16"/>
  <c r="AA152" i="105"/>
  <c r="X26" i="21"/>
  <c r="AA180" i="105"/>
  <c r="X4" i="22"/>
  <c r="AA85" i="105"/>
  <c r="X9" i="18"/>
  <c r="AA145" i="105"/>
  <c r="X19" i="21"/>
  <c r="AA71" i="105"/>
  <c r="X20" i="17"/>
  <c r="AA144" i="105"/>
  <c r="X18" i="21"/>
  <c r="Z44" i="105"/>
  <c r="W18" i="16"/>
  <c r="AA190" i="105"/>
  <c r="X14" i="22"/>
  <c r="AA129" i="105"/>
  <c r="X3" i="21"/>
  <c r="AA175" i="105"/>
  <c r="X24" i="23"/>
  <c r="W2" i="16"/>
  <c r="Z28" i="105"/>
  <c r="X5" i="18"/>
  <c r="AA81" i="105"/>
  <c r="AA109" i="105"/>
  <c r="X8" i="19"/>
  <c r="AA149" i="105"/>
  <c r="X23" i="21"/>
  <c r="AA57" i="105"/>
  <c r="X6" i="17"/>
  <c r="AA160" i="105"/>
  <c r="X9" i="23"/>
  <c r="AA136" i="105"/>
  <c r="X10" i="21"/>
  <c r="AA138" i="105"/>
  <c r="X12" i="21"/>
  <c r="AA159" i="105"/>
  <c r="X8" i="23"/>
  <c r="AA178" i="105"/>
  <c r="X2" i="22"/>
  <c r="AA193" i="105"/>
  <c r="X17" i="22"/>
  <c r="AA121" i="105"/>
  <c r="X20" i="19"/>
  <c r="AA91" i="105"/>
  <c r="X15" i="18"/>
  <c r="AA196" i="105"/>
  <c r="X20" i="22"/>
  <c r="AA124" i="105"/>
  <c r="X23" i="19"/>
  <c r="AA133" i="105"/>
  <c r="X7" i="21"/>
  <c r="Z39" i="105"/>
  <c r="W13" i="16"/>
  <c r="AA60" i="105"/>
  <c r="X9" i="17"/>
  <c r="AA140" i="105"/>
  <c r="X14" i="21"/>
  <c r="Z40" i="105"/>
  <c r="W14" i="16"/>
  <c r="AA126" i="105"/>
  <c r="X25" i="19"/>
  <c r="AA172" i="105"/>
  <c r="X21" i="23"/>
  <c r="AA137" i="105"/>
  <c r="X11" i="21"/>
  <c r="AA185" i="105"/>
  <c r="X9" i="22"/>
  <c r="AA151" i="105"/>
  <c r="X25" i="21"/>
  <c r="AA177" i="105"/>
  <c r="X26" i="23"/>
  <c r="AA110" i="105"/>
  <c r="X9" i="19"/>
  <c r="AA83" i="105"/>
  <c r="X7" i="18"/>
  <c r="AA76" i="105"/>
  <c r="X25" i="17"/>
  <c r="AA114" i="105"/>
  <c r="X13" i="19"/>
  <c r="AA163" i="105"/>
  <c r="X12" i="23"/>
  <c r="AA192" i="105"/>
  <c r="X16" i="22"/>
  <c r="AA100" i="105"/>
  <c r="X24" i="18"/>
  <c r="AA111" i="105"/>
  <c r="X10" i="19"/>
  <c r="AA63" i="105"/>
  <c r="X12" i="17"/>
  <c r="AA156" i="105"/>
  <c r="X5" i="23"/>
  <c r="Z41" i="105"/>
  <c r="W15" i="16"/>
  <c r="AA74" i="105"/>
  <c r="X23" i="17"/>
  <c r="AA97" i="105"/>
  <c r="X21" i="18"/>
  <c r="AA68" i="105"/>
  <c r="X17" i="17"/>
  <c r="AA147" i="105"/>
  <c r="X21" i="21"/>
  <c r="Z49" i="105"/>
  <c r="W23" i="16"/>
  <c r="Z29" i="105"/>
  <c r="W3" i="16"/>
  <c r="AA89" i="105"/>
  <c r="X13" i="18"/>
  <c r="AA131" i="105"/>
  <c r="X5" i="21"/>
  <c r="AA194" i="105"/>
  <c r="X18" i="22"/>
  <c r="AA122" i="105"/>
  <c r="X21" i="19"/>
  <c r="AA113" i="105"/>
  <c r="X12" i="19"/>
  <c r="AA174" i="105"/>
  <c r="X23" i="23"/>
  <c r="Z30" i="105"/>
  <c r="W4" i="16"/>
  <c r="AA90" i="105"/>
  <c r="X14" i="18"/>
  <c r="AA103" i="105"/>
  <c r="X2" i="19"/>
  <c r="AA134" i="105"/>
  <c r="X8" i="21"/>
  <c r="AA61" i="105"/>
  <c r="X10" i="17"/>
  <c r="AA130" i="105"/>
  <c r="X4" i="21"/>
  <c r="Z31" i="105"/>
  <c r="W5" i="16"/>
  <c r="AA115" i="105"/>
  <c r="X14" i="19"/>
  <c r="AA65" i="105"/>
  <c r="X14" i="17"/>
  <c r="AA69" i="105"/>
  <c r="X18" i="17"/>
  <c r="AA162" i="105"/>
  <c r="X11" i="23"/>
  <c r="AA106" i="105"/>
  <c r="X5" i="19"/>
  <c r="AA67" i="105"/>
  <c r="X16" i="17"/>
  <c r="AA141" i="105"/>
  <c r="X15" i="21"/>
  <c r="AA139" i="105"/>
  <c r="X13" i="21"/>
  <c r="AA54" i="105"/>
  <c r="X3" i="17"/>
  <c r="AA146" i="105"/>
  <c r="X20" i="21"/>
  <c r="AA105" i="105"/>
  <c r="X4" i="19"/>
  <c r="AA153" i="105"/>
  <c r="X2" i="23"/>
  <c r="AA182" i="105"/>
  <c r="X6" i="22"/>
  <c r="AA170" i="105"/>
  <c r="X19" i="23"/>
  <c r="AA176" i="105"/>
  <c r="X25" i="23"/>
  <c r="AA135" i="105"/>
  <c r="X9" i="21"/>
  <c r="AA80" i="105"/>
  <c r="X4" i="18"/>
  <c r="AA142" i="105"/>
  <c r="X16" i="21"/>
  <c r="AA181" i="105"/>
  <c r="X5" i="22"/>
  <c r="AA55" i="105"/>
  <c r="X4" i="17"/>
  <c r="AA154" i="105"/>
  <c r="X3" i="23"/>
  <c r="AA102" i="105"/>
  <c r="X26" i="18"/>
  <c r="AA99" i="105"/>
  <c r="X23" i="18"/>
  <c r="AA82" i="105"/>
  <c r="X6" i="18"/>
  <c r="AA200" i="105"/>
  <c r="X24" i="22"/>
  <c r="AA189" i="105"/>
  <c r="X13" i="22"/>
  <c r="AA183" i="105"/>
  <c r="X7" i="22"/>
  <c r="AA112" i="105"/>
  <c r="X11" i="19"/>
  <c r="AA201" i="105"/>
  <c r="X25" i="22"/>
  <c r="AA107" i="105"/>
  <c r="X6" i="19"/>
  <c r="AA92" i="105"/>
  <c r="X16" i="18"/>
  <c r="AA132" i="105"/>
  <c r="X6" i="21"/>
  <c r="Z48" i="105"/>
  <c r="W22" i="16"/>
  <c r="AA87" i="105"/>
  <c r="X11" i="18"/>
  <c r="Z36" i="105"/>
  <c r="W10" i="16"/>
  <c r="AF27" i="105" l="1"/>
  <c r="AC26" i="15"/>
  <c r="AF10" i="105"/>
  <c r="AC9" i="15"/>
  <c r="AF20" i="105"/>
  <c r="AC19" i="15"/>
  <c r="AF11" i="105"/>
  <c r="AC10" i="15"/>
  <c r="AF8" i="105"/>
  <c r="AC7" i="15"/>
  <c r="AF19" i="105"/>
  <c r="AC18" i="15"/>
  <c r="AG24" i="105"/>
  <c r="AD23" i="15"/>
  <c r="AF22" i="105"/>
  <c r="AC21" i="15"/>
  <c r="AF21" i="105"/>
  <c r="AC20" i="15"/>
  <c r="AF17" i="105"/>
  <c r="AC16" i="15"/>
  <c r="AF9" i="105"/>
  <c r="AC8" i="15"/>
  <c r="AF4" i="105"/>
  <c r="AC3" i="15"/>
  <c r="AF25" i="105"/>
  <c r="AC24" i="15"/>
  <c r="AF23" i="105"/>
  <c r="AC22" i="15"/>
  <c r="AF18" i="105"/>
  <c r="AC17" i="15"/>
  <c r="AF6" i="105"/>
  <c r="AC5" i="15"/>
  <c r="AF16" i="105"/>
  <c r="AC15" i="15"/>
  <c r="AF15" i="105"/>
  <c r="AC14" i="15"/>
  <c r="AF26" i="105"/>
  <c r="AC25" i="15"/>
  <c r="AG7" i="105"/>
  <c r="AD6" i="15"/>
  <c r="AF5" i="105"/>
  <c r="AC4" i="15"/>
  <c r="AF12" i="105"/>
  <c r="AC11" i="15"/>
  <c r="AF14" i="105"/>
  <c r="AC13" i="15"/>
  <c r="AF13" i="105"/>
  <c r="AC12" i="15"/>
  <c r="AF3" i="105"/>
  <c r="AC2" i="15"/>
  <c r="AB132" i="105"/>
  <c r="Y6" i="21"/>
  <c r="AB55" i="105"/>
  <c r="Y4" i="17"/>
  <c r="AB153" i="105"/>
  <c r="Y2" i="23"/>
  <c r="AB162" i="105"/>
  <c r="Y11" i="23"/>
  <c r="AB103" i="105"/>
  <c r="Y2" i="19"/>
  <c r="AB68" i="105"/>
  <c r="Y17" i="17"/>
  <c r="AB192" i="105"/>
  <c r="Y16" i="22"/>
  <c r="AB185" i="105"/>
  <c r="Y9" i="22"/>
  <c r="AB121" i="105"/>
  <c r="Y20" i="19"/>
  <c r="AB149" i="105"/>
  <c r="Y23" i="21"/>
  <c r="AB175" i="105"/>
  <c r="Y24" i="23"/>
  <c r="AB180" i="105"/>
  <c r="Y4" i="22"/>
  <c r="AB56" i="105"/>
  <c r="Y5" i="17"/>
  <c r="AA45" i="105"/>
  <c r="X19" i="16"/>
  <c r="AB195" i="105"/>
  <c r="Y19" i="22"/>
  <c r="AB143" i="105"/>
  <c r="Y17" i="21"/>
  <c r="Y8" i="17"/>
  <c r="AB59" i="105"/>
  <c r="AA51" i="105"/>
  <c r="X25" i="16"/>
  <c r="AB123" i="105"/>
  <c r="Y22" i="19"/>
  <c r="AB120" i="105"/>
  <c r="Y19" i="19"/>
  <c r="AB95" i="105"/>
  <c r="Y19" i="18"/>
  <c r="AB199" i="105"/>
  <c r="Y23" i="22"/>
  <c r="AB96" i="105"/>
  <c r="Y20" i="18"/>
  <c r="AB62" i="105"/>
  <c r="Y11" i="17"/>
  <c r="AB202" i="105"/>
  <c r="Y26" i="22"/>
  <c r="AA43" i="105"/>
  <c r="X17" i="16"/>
  <c r="AB128" i="105"/>
  <c r="Y2" i="21"/>
  <c r="AB53" i="105"/>
  <c r="Y2" i="17"/>
  <c r="AB104" i="105"/>
  <c r="Y3" i="19"/>
  <c r="AB166" i="105"/>
  <c r="Y15" i="23"/>
  <c r="AB112" i="105"/>
  <c r="Y11" i="19"/>
  <c r="AB82" i="105"/>
  <c r="Y6" i="18"/>
  <c r="AB135" i="105"/>
  <c r="Y9" i="21"/>
  <c r="AB139" i="105"/>
  <c r="Y13" i="21"/>
  <c r="AA31" i="105"/>
  <c r="X5" i="16"/>
  <c r="AB113" i="105"/>
  <c r="Y12" i="19"/>
  <c r="AB89" i="105"/>
  <c r="Y13" i="18"/>
  <c r="AB156" i="105"/>
  <c r="Y5" i="23"/>
  <c r="AB83" i="105"/>
  <c r="Y7" i="18"/>
  <c r="AA40" i="105"/>
  <c r="X14" i="16"/>
  <c r="AB133" i="105"/>
  <c r="Y7" i="21"/>
  <c r="AB138" i="105"/>
  <c r="Y12" i="21"/>
  <c r="AB144" i="105"/>
  <c r="Y18" i="21"/>
  <c r="AB78" i="105"/>
  <c r="Y2" i="18"/>
  <c r="AB92" i="105"/>
  <c r="Y16" i="18"/>
  <c r="AB183" i="105"/>
  <c r="Y7" i="22"/>
  <c r="AB181" i="105"/>
  <c r="Y5" i="22"/>
  <c r="AB105" i="105"/>
  <c r="Y4" i="19"/>
  <c r="AB69" i="105"/>
  <c r="Y18" i="17"/>
  <c r="AB90" i="105"/>
  <c r="Y14" i="18"/>
  <c r="AB97" i="105"/>
  <c r="Y21" i="18"/>
  <c r="AB163" i="105"/>
  <c r="Y12" i="23"/>
  <c r="AB137" i="105"/>
  <c r="Y11" i="21"/>
  <c r="AB124" i="105"/>
  <c r="Y23" i="19"/>
  <c r="AB136" i="105"/>
  <c r="Y10" i="21"/>
  <c r="AB129" i="105"/>
  <c r="Y3" i="21"/>
  <c r="AB152" i="105"/>
  <c r="Y26" i="21"/>
  <c r="AB167" i="105"/>
  <c r="Y16" i="23"/>
  <c r="AB191" i="105"/>
  <c r="Y15" i="22"/>
  <c r="AB161" i="105"/>
  <c r="Y10" i="23"/>
  <c r="AB101" i="105"/>
  <c r="Y25" i="18"/>
  <c r="AB98" i="105"/>
  <c r="Y22" i="18"/>
  <c r="AB70" i="105"/>
  <c r="Y19" i="17"/>
  <c r="AB84" i="105"/>
  <c r="Y8" i="18"/>
  <c r="AB198" i="105"/>
  <c r="Y22" i="22"/>
  <c r="AB93" i="105"/>
  <c r="Y17" i="18"/>
  <c r="AA52" i="105"/>
  <c r="X26" i="16"/>
  <c r="AB168" i="105"/>
  <c r="Y17" i="23"/>
  <c r="AB155" i="105"/>
  <c r="Y4" i="23"/>
  <c r="AB197" i="105"/>
  <c r="Y21" i="22"/>
  <c r="AB179" i="105"/>
  <c r="Y3" i="22"/>
  <c r="AA33" i="105"/>
  <c r="X7" i="16"/>
  <c r="AB75" i="105"/>
  <c r="Y24" i="17"/>
  <c r="AA36" i="105"/>
  <c r="X10" i="16"/>
  <c r="AB99" i="105"/>
  <c r="Y23" i="18"/>
  <c r="AB176" i="105"/>
  <c r="Y25" i="23"/>
  <c r="AB141" i="105"/>
  <c r="Y15" i="21"/>
  <c r="AB130" i="105"/>
  <c r="Y4" i="21"/>
  <c r="Y21" i="19"/>
  <c r="AB122" i="105"/>
  <c r="AA29" i="105"/>
  <c r="X3" i="16"/>
  <c r="AB63" i="105"/>
  <c r="Y12" i="17"/>
  <c r="AB110" i="105"/>
  <c r="Y9" i="19"/>
  <c r="AB140" i="105"/>
  <c r="Y14" i="21"/>
  <c r="AB193" i="105"/>
  <c r="Y17" i="22"/>
  <c r="AB109" i="105"/>
  <c r="Y8" i="19"/>
  <c r="AB71" i="105"/>
  <c r="Y20" i="17"/>
  <c r="AB125" i="105"/>
  <c r="Y24" i="19"/>
  <c r="AB81" i="105"/>
  <c r="Y5" i="18"/>
  <c r="AB87" i="105"/>
  <c r="Y11" i="18"/>
  <c r="AB189" i="105"/>
  <c r="Y13" i="22"/>
  <c r="AB142" i="105"/>
  <c r="Y16" i="21"/>
  <c r="AB146" i="105"/>
  <c r="Y20" i="21"/>
  <c r="AB65" i="105"/>
  <c r="Y14" i="17"/>
  <c r="AA30" i="105"/>
  <c r="X4" i="16"/>
  <c r="AA49" i="105"/>
  <c r="X23" i="16"/>
  <c r="AB111" i="105"/>
  <c r="Y10" i="19"/>
  <c r="AB177" i="105"/>
  <c r="Y26" i="23"/>
  <c r="AB60" i="105"/>
  <c r="Y9" i="17"/>
  <c r="AB178" i="105"/>
  <c r="Y2" i="22"/>
  <c r="AB145" i="105"/>
  <c r="Y19" i="21"/>
  <c r="AA42" i="105"/>
  <c r="X16" i="16"/>
  <c r="AB148" i="105"/>
  <c r="Y22" i="21"/>
  <c r="AB58" i="105"/>
  <c r="Y7" i="17"/>
  <c r="AB64" i="105"/>
  <c r="Y13" i="17"/>
  <c r="AB171" i="105"/>
  <c r="Y20" i="23"/>
  <c r="AB72" i="105"/>
  <c r="Y21" i="17"/>
  <c r="AB94" i="105"/>
  <c r="Y18" i="18"/>
  <c r="AB150" i="105"/>
  <c r="Y24" i="21"/>
  <c r="AB165" i="105"/>
  <c r="Y14" i="23"/>
  <c r="AB117" i="105"/>
  <c r="Y16" i="19"/>
  <c r="AB187" i="105"/>
  <c r="Y11" i="22"/>
  <c r="AA34" i="105"/>
  <c r="X8" i="16"/>
  <c r="AB79" i="105"/>
  <c r="Y3" i="18"/>
  <c r="AB158" i="105"/>
  <c r="Y7" i="23"/>
  <c r="AB127" i="105"/>
  <c r="Y26" i="19"/>
  <c r="AB173" i="105"/>
  <c r="Y22" i="23"/>
  <c r="AB118" i="105"/>
  <c r="Y17" i="19"/>
  <c r="AB86" i="105"/>
  <c r="Y10" i="18"/>
  <c r="AA48" i="105"/>
  <c r="X22" i="16"/>
  <c r="AB107" i="105"/>
  <c r="Y6" i="19"/>
  <c r="AB102" i="105"/>
  <c r="Y26" i="18"/>
  <c r="AB170" i="105"/>
  <c r="Y19" i="23"/>
  <c r="AB67" i="105"/>
  <c r="Y16" i="17"/>
  <c r="AB61" i="105"/>
  <c r="Y10" i="17"/>
  <c r="AB194" i="105"/>
  <c r="Y18" i="22"/>
  <c r="AB74" i="105"/>
  <c r="Y23" i="17"/>
  <c r="AB114" i="105"/>
  <c r="Y13" i="19"/>
  <c r="AB172" i="105"/>
  <c r="Y21" i="23"/>
  <c r="AB196" i="105"/>
  <c r="Y20" i="22"/>
  <c r="AB160" i="105"/>
  <c r="Y9" i="23"/>
  <c r="AB190" i="105"/>
  <c r="Y14" i="22"/>
  <c r="AB157" i="105"/>
  <c r="Y6" i="23"/>
  <c r="AA28" i="105"/>
  <c r="X2" i="16"/>
  <c r="Y9" i="16"/>
  <c r="AB35" i="105"/>
  <c r="AB201" i="105"/>
  <c r="Y25" i="22"/>
  <c r="AB200" i="105"/>
  <c r="Y24" i="22"/>
  <c r="AB154" i="105"/>
  <c r="Y3" i="23"/>
  <c r="AB80" i="105"/>
  <c r="Y4" i="18"/>
  <c r="AB182" i="105"/>
  <c r="Y6" i="22"/>
  <c r="AB54" i="105"/>
  <c r="Y3" i="17"/>
  <c r="AB106" i="105"/>
  <c r="Y5" i="19"/>
  <c r="AB115" i="105"/>
  <c r="Y14" i="19"/>
  <c r="AB134" i="105"/>
  <c r="Y8" i="21"/>
  <c r="AB174" i="105"/>
  <c r="Y23" i="23"/>
  <c r="AB131" i="105"/>
  <c r="Y5" i="21"/>
  <c r="AB147" i="105"/>
  <c r="Y21" i="21"/>
  <c r="AA41" i="105"/>
  <c r="X15" i="16"/>
  <c r="AB100" i="105"/>
  <c r="Y24" i="18"/>
  <c r="AB76" i="105"/>
  <c r="Y25" i="17"/>
  <c r="AB151" i="105"/>
  <c r="Y25" i="21"/>
  <c r="AB126" i="105"/>
  <c r="Y25" i="19"/>
  <c r="AA39" i="105"/>
  <c r="X13" i="16"/>
  <c r="AB91" i="105"/>
  <c r="Y15" i="18"/>
  <c r="AB159" i="105"/>
  <c r="Y8" i="23"/>
  <c r="AB57" i="105"/>
  <c r="Y6" i="17"/>
  <c r="AA44" i="105"/>
  <c r="X18" i="16"/>
  <c r="AB85" i="105"/>
  <c r="Y9" i="18"/>
  <c r="AA46" i="105"/>
  <c r="X20" i="16"/>
  <c r="AA50" i="105"/>
  <c r="X24" i="16"/>
  <c r="AB108" i="105"/>
  <c r="Y7" i="19"/>
  <c r="AB186" i="105"/>
  <c r="Y10" i="22"/>
  <c r="AA47" i="105"/>
  <c r="X21" i="16"/>
  <c r="AB184" i="105"/>
  <c r="Y8" i="22"/>
  <c r="AB73" i="105"/>
  <c r="Y22" i="17"/>
  <c r="AB164" i="105"/>
  <c r="Y13" i="23"/>
  <c r="AB116" i="105"/>
  <c r="Y15" i="19"/>
  <c r="AB119" i="105"/>
  <c r="Y18" i="19"/>
  <c r="AB169" i="105"/>
  <c r="Y18" i="23"/>
  <c r="AA38" i="105"/>
  <c r="X12" i="16"/>
  <c r="AB77" i="105"/>
  <c r="Y26" i="17"/>
  <c r="AB88" i="105"/>
  <c r="Y12" i="18"/>
  <c r="AB66" i="105"/>
  <c r="Y15" i="17"/>
  <c r="AA37" i="105"/>
  <c r="X11" i="16"/>
  <c r="AB188" i="105"/>
  <c r="Y12" i="22"/>
  <c r="AA32" i="105"/>
  <c r="X6" i="16"/>
  <c r="AH7" i="105" l="1"/>
  <c r="AF6" i="15" s="1"/>
  <c r="AE6" i="15"/>
  <c r="AG11" i="105"/>
  <c r="AD10" i="15"/>
  <c r="AG22" i="105"/>
  <c r="AD21" i="15"/>
  <c r="AG14" i="105"/>
  <c r="AD13" i="15"/>
  <c r="AG26" i="105"/>
  <c r="AD25" i="15"/>
  <c r="AG18" i="105"/>
  <c r="AD17" i="15"/>
  <c r="AG9" i="105"/>
  <c r="AD8" i="15"/>
  <c r="AH24" i="105"/>
  <c r="AF23" i="15" s="1"/>
  <c r="AE23" i="15"/>
  <c r="AG20" i="105"/>
  <c r="AD19" i="15"/>
  <c r="AG13" i="105"/>
  <c r="AD12" i="15"/>
  <c r="AG6" i="105"/>
  <c r="AD5" i="15"/>
  <c r="AG4" i="105"/>
  <c r="AD3" i="15"/>
  <c r="AG15" i="105"/>
  <c r="AD14" i="15"/>
  <c r="AG17" i="105"/>
  <c r="AD16" i="15"/>
  <c r="AG10" i="105"/>
  <c r="AD9" i="15"/>
  <c r="AG12" i="105"/>
  <c r="AD11" i="15"/>
  <c r="AG23" i="105"/>
  <c r="AD22" i="15"/>
  <c r="AG19" i="105"/>
  <c r="AD18" i="15"/>
  <c r="AG5" i="105"/>
  <c r="AD4" i="15"/>
  <c r="AG16" i="105"/>
  <c r="AD15" i="15"/>
  <c r="AG25" i="105"/>
  <c r="AD24" i="15"/>
  <c r="AG21" i="105"/>
  <c r="AD20" i="15"/>
  <c r="AG8" i="105"/>
  <c r="AD7" i="15"/>
  <c r="AG27" i="105"/>
  <c r="AD26" i="15"/>
  <c r="AG3" i="105"/>
  <c r="AD2" i="15"/>
  <c r="AB37" i="105"/>
  <c r="Y11" i="16"/>
  <c r="AC169" i="105"/>
  <c r="Z18" i="23"/>
  <c r="AB44" i="105"/>
  <c r="Y18" i="16"/>
  <c r="AC100" i="105"/>
  <c r="Z24" i="18"/>
  <c r="AC54" i="105"/>
  <c r="Z3" i="17"/>
  <c r="AC157" i="105"/>
  <c r="Z6" i="23"/>
  <c r="AC61" i="105"/>
  <c r="Z10" i="17"/>
  <c r="AC107" i="105"/>
  <c r="Z6" i="19"/>
  <c r="AB34" i="105"/>
  <c r="Y8" i="16"/>
  <c r="AC145" i="105"/>
  <c r="Z19" i="21"/>
  <c r="AC146" i="105"/>
  <c r="Z20" i="21"/>
  <c r="Z5" i="18"/>
  <c r="AC81" i="105"/>
  <c r="AB29" i="105"/>
  <c r="Y3" i="16"/>
  <c r="AC176" i="105"/>
  <c r="Z25" i="23"/>
  <c r="AB33" i="105"/>
  <c r="Y7" i="16"/>
  <c r="AC168" i="105"/>
  <c r="Z17" i="23"/>
  <c r="AC84" i="105"/>
  <c r="Z8" i="18"/>
  <c r="AC161" i="105"/>
  <c r="Z10" i="23"/>
  <c r="AC129" i="105"/>
  <c r="Z3" i="21"/>
  <c r="AC163" i="105"/>
  <c r="Z12" i="23"/>
  <c r="AC105" i="105"/>
  <c r="Z4" i="19"/>
  <c r="AC78" i="105"/>
  <c r="Z2" i="18"/>
  <c r="AB40" i="105"/>
  <c r="Y14" i="16"/>
  <c r="AC113" i="105"/>
  <c r="Z12" i="19"/>
  <c r="AC82" i="105"/>
  <c r="Z6" i="18"/>
  <c r="AC53" i="105"/>
  <c r="Z2" i="17"/>
  <c r="AC62" i="105"/>
  <c r="Z11" i="17"/>
  <c r="AC120" i="105"/>
  <c r="Z19" i="19"/>
  <c r="AC143" i="105"/>
  <c r="Z17" i="21"/>
  <c r="AC180" i="105"/>
  <c r="Z4" i="22"/>
  <c r="AC185" i="105"/>
  <c r="Z9" i="22"/>
  <c r="AC162" i="105"/>
  <c r="Z11" i="23"/>
  <c r="AC66" i="105"/>
  <c r="Z15" i="17"/>
  <c r="AC73" i="105"/>
  <c r="Z22" i="17"/>
  <c r="AC108" i="105"/>
  <c r="Z7" i="19"/>
  <c r="AB39" i="105"/>
  <c r="Y13" i="16"/>
  <c r="AC174" i="105"/>
  <c r="Z23" i="23"/>
  <c r="AC200" i="105"/>
  <c r="Z24" i="22"/>
  <c r="AC172" i="105"/>
  <c r="Z21" i="23"/>
  <c r="AC173" i="105"/>
  <c r="Z22" i="23"/>
  <c r="AC150" i="105"/>
  <c r="Z24" i="21"/>
  <c r="AC64" i="105"/>
  <c r="Z13" i="17"/>
  <c r="AC111" i="105"/>
  <c r="Z10" i="19"/>
  <c r="AC193" i="105"/>
  <c r="Z17" i="22"/>
  <c r="AC122" i="105"/>
  <c r="Z21" i="19"/>
  <c r="AB38" i="105"/>
  <c r="Y12" i="16"/>
  <c r="Z18" i="19"/>
  <c r="AC119" i="105"/>
  <c r="AB50" i="105"/>
  <c r="Y24" i="16"/>
  <c r="AC57" i="105"/>
  <c r="Z6" i="17"/>
  <c r="AC134" i="105"/>
  <c r="Z8" i="21"/>
  <c r="AC201" i="105"/>
  <c r="Z25" i="22"/>
  <c r="AC114" i="105"/>
  <c r="Z13" i="19"/>
  <c r="AB48" i="105"/>
  <c r="Y22" i="16"/>
  <c r="AC187" i="105"/>
  <c r="Z11" i="22"/>
  <c r="AC58" i="105"/>
  <c r="Z7" i="17"/>
  <c r="AB49" i="105"/>
  <c r="Y23" i="16"/>
  <c r="AC125" i="105"/>
  <c r="Z24" i="19"/>
  <c r="AC99" i="105"/>
  <c r="Z23" i="18"/>
  <c r="AC179" i="105"/>
  <c r="Z3" i="22"/>
  <c r="AC70" i="105"/>
  <c r="Z19" i="17"/>
  <c r="AC191" i="105"/>
  <c r="Z15" i="22"/>
  <c r="AC136" i="105"/>
  <c r="Z10" i="21"/>
  <c r="AC97" i="105"/>
  <c r="Z21" i="18"/>
  <c r="AC181" i="105"/>
  <c r="Z5" i="22"/>
  <c r="AC144" i="105"/>
  <c r="Z18" i="21"/>
  <c r="AC83" i="105"/>
  <c r="Z7" i="18"/>
  <c r="AB31" i="105"/>
  <c r="Y5" i="16"/>
  <c r="AC112" i="105"/>
  <c r="Z11" i="19"/>
  <c r="AC128" i="105"/>
  <c r="Z2" i="21"/>
  <c r="AC96" i="105"/>
  <c r="Z20" i="18"/>
  <c r="AC123" i="105"/>
  <c r="Z22" i="19"/>
  <c r="AC195" i="105"/>
  <c r="Z19" i="22"/>
  <c r="AC175" i="105"/>
  <c r="Z24" i="23"/>
  <c r="AC192" i="105"/>
  <c r="Z16" i="22"/>
  <c r="AC153" i="105"/>
  <c r="Z2" i="23"/>
  <c r="AB32" i="105"/>
  <c r="Y6" i="16"/>
  <c r="AC88" i="105"/>
  <c r="Z12" i="18"/>
  <c r="AC184" i="105"/>
  <c r="Z8" i="22"/>
  <c r="AC126" i="105"/>
  <c r="Z25" i="19"/>
  <c r="AB41" i="105"/>
  <c r="Y15" i="16"/>
  <c r="AC182" i="105"/>
  <c r="Z6" i="22"/>
  <c r="AC190" i="105"/>
  <c r="Z14" i="22"/>
  <c r="AC67" i="105"/>
  <c r="Z16" i="17"/>
  <c r="AC127" i="105"/>
  <c r="Z26" i="19"/>
  <c r="AC94" i="105"/>
  <c r="Z18" i="18"/>
  <c r="AC178" i="105"/>
  <c r="Z2" i="22"/>
  <c r="AC142" i="105"/>
  <c r="Z16" i="21"/>
  <c r="AC140" i="105"/>
  <c r="Z14" i="21"/>
  <c r="AB52" i="105"/>
  <c r="Y26" i="16"/>
  <c r="AC35" i="105"/>
  <c r="Z9" i="16"/>
  <c r="AC77" i="105"/>
  <c r="Z26" i="17"/>
  <c r="AB47" i="105"/>
  <c r="Y21" i="16"/>
  <c r="AC159" i="105"/>
  <c r="Z8" i="23"/>
  <c r="AC147" i="105"/>
  <c r="Z21" i="21"/>
  <c r="AC80" i="105"/>
  <c r="Z4" i="18"/>
  <c r="AC160" i="105"/>
  <c r="Z9" i="23"/>
  <c r="AC170" i="105"/>
  <c r="Z19" i="23"/>
  <c r="AC117" i="105"/>
  <c r="Z16" i="19"/>
  <c r="AC148" i="105"/>
  <c r="Z22" i="21"/>
  <c r="AB30" i="105"/>
  <c r="Y4" i="16"/>
  <c r="AC71" i="105"/>
  <c r="Z20" i="17"/>
  <c r="AC130" i="105"/>
  <c r="Z4" i="21"/>
  <c r="AC197" i="105"/>
  <c r="Z21" i="22"/>
  <c r="AC93" i="105"/>
  <c r="Z17" i="18"/>
  <c r="AC98" i="105"/>
  <c r="Z22" i="18"/>
  <c r="AC167" i="105"/>
  <c r="Z16" i="23"/>
  <c r="AC124" i="105"/>
  <c r="Z23" i="19"/>
  <c r="AC90" i="105"/>
  <c r="Z14" i="18"/>
  <c r="AC183" i="105"/>
  <c r="Z7" i="22"/>
  <c r="AC138" i="105"/>
  <c r="Z12" i="21"/>
  <c r="AC156" i="105"/>
  <c r="Z5" i="23"/>
  <c r="AC139" i="105"/>
  <c r="Z13" i="21"/>
  <c r="AC166" i="105"/>
  <c r="Z15" i="23"/>
  <c r="AB43" i="105"/>
  <c r="Y17" i="16"/>
  <c r="AC199" i="105"/>
  <c r="Z23" i="22"/>
  <c r="AB51" i="105"/>
  <c r="Y25" i="16"/>
  <c r="AB45" i="105"/>
  <c r="Y19" i="16"/>
  <c r="AC149" i="105"/>
  <c r="Z23" i="21"/>
  <c r="AC68" i="105"/>
  <c r="Z17" i="17"/>
  <c r="AC55" i="105"/>
  <c r="Z4" i="17"/>
  <c r="AC188" i="105"/>
  <c r="Z12" i="22"/>
  <c r="AC116" i="105"/>
  <c r="Z15" i="19"/>
  <c r="AB46" i="105"/>
  <c r="Y20" i="16"/>
  <c r="AC151" i="105"/>
  <c r="Z25" i="21"/>
  <c r="AC115" i="105"/>
  <c r="Z14" i="19"/>
  <c r="AC74" i="105"/>
  <c r="Z23" i="17"/>
  <c r="AC86" i="105"/>
  <c r="Z10" i="18"/>
  <c r="AC158" i="105"/>
  <c r="Z7" i="23"/>
  <c r="AC72" i="105"/>
  <c r="Z21" i="17"/>
  <c r="AC60" i="105"/>
  <c r="Z9" i="17"/>
  <c r="AC189" i="105"/>
  <c r="Z13" i="22"/>
  <c r="Z9" i="19"/>
  <c r="AC110" i="105"/>
  <c r="AB36" i="105"/>
  <c r="Y10" i="16"/>
  <c r="AC59" i="105"/>
  <c r="Z8" i="17"/>
  <c r="AC164" i="105"/>
  <c r="Z13" i="23"/>
  <c r="AC186" i="105"/>
  <c r="Z10" i="22"/>
  <c r="AC85" i="105"/>
  <c r="Z9" i="18"/>
  <c r="AC91" i="105"/>
  <c r="Z15" i="18"/>
  <c r="AC76" i="105"/>
  <c r="Z25" i="17"/>
  <c r="AC131" i="105"/>
  <c r="Z5" i="21"/>
  <c r="Z5" i="19"/>
  <c r="AC106" i="105"/>
  <c r="AC154" i="105"/>
  <c r="Z3" i="23"/>
  <c r="Y2" i="16"/>
  <c r="AB28" i="105"/>
  <c r="AC196" i="105"/>
  <c r="Z20" i="22"/>
  <c r="AC194" i="105"/>
  <c r="Z18" i="22"/>
  <c r="AC102" i="105"/>
  <c r="Z26" i="18"/>
  <c r="AC118" i="105"/>
  <c r="Z17" i="19"/>
  <c r="AC79" i="105"/>
  <c r="Z3" i="18"/>
  <c r="AC165" i="105"/>
  <c r="Z14" i="23"/>
  <c r="AC171" i="105"/>
  <c r="Z20" i="23"/>
  <c r="AB42" i="105"/>
  <c r="Y16" i="16"/>
  <c r="AC177" i="105"/>
  <c r="Z26" i="23"/>
  <c r="AC65" i="105"/>
  <c r="Z14" i="17"/>
  <c r="AC87" i="105"/>
  <c r="Z11" i="18"/>
  <c r="AC109" i="105"/>
  <c r="Z8" i="19"/>
  <c r="AC63" i="105"/>
  <c r="Z12" i="17"/>
  <c r="AC141" i="105"/>
  <c r="Z15" i="21"/>
  <c r="AC75" i="105"/>
  <c r="Z24" i="17"/>
  <c r="AC155" i="105"/>
  <c r="Z4" i="23"/>
  <c r="AC198" i="105"/>
  <c r="Z22" i="22"/>
  <c r="AC101" i="105"/>
  <c r="Z25" i="18"/>
  <c r="AC152" i="105"/>
  <c r="Z26" i="21"/>
  <c r="AC137" i="105"/>
  <c r="Z11" i="21"/>
  <c r="AC69" i="105"/>
  <c r="Z18" i="17"/>
  <c r="AC92" i="105"/>
  <c r="Z16" i="18"/>
  <c r="AC133" i="105"/>
  <c r="Z7" i="21"/>
  <c r="AC89" i="105"/>
  <c r="Z13" i="18"/>
  <c r="AC135" i="105"/>
  <c r="Z9" i="21"/>
  <c r="AC104" i="105"/>
  <c r="Z3" i="19"/>
  <c r="AC202" i="105"/>
  <c r="Z26" i="22"/>
  <c r="AC95" i="105"/>
  <c r="Z19" i="18"/>
  <c r="AC56" i="105"/>
  <c r="Z5" i="17"/>
  <c r="AC121" i="105"/>
  <c r="Z20" i="19"/>
  <c r="AC103" i="105"/>
  <c r="Z2" i="19"/>
  <c r="AC132" i="105"/>
  <c r="Z6" i="21"/>
  <c r="AH27" i="105" l="1"/>
  <c r="AF26" i="15" s="1"/>
  <c r="AE26" i="15"/>
  <c r="AH16" i="105"/>
  <c r="AF15" i="15" s="1"/>
  <c r="AE15" i="15"/>
  <c r="AH12" i="105"/>
  <c r="AF11" i="15" s="1"/>
  <c r="AE11" i="15"/>
  <c r="AH4" i="105"/>
  <c r="AF3" i="15" s="1"/>
  <c r="AE3" i="15"/>
  <c r="AH14" i="105"/>
  <c r="AF13" i="15" s="1"/>
  <c r="AE13" i="15"/>
  <c r="AH8" i="105"/>
  <c r="AF7" i="15" s="1"/>
  <c r="AE7" i="15"/>
  <c r="AH5" i="105"/>
  <c r="AF4" i="15" s="1"/>
  <c r="AE4" i="15"/>
  <c r="AH10" i="105"/>
  <c r="AF9" i="15" s="1"/>
  <c r="AE9" i="15"/>
  <c r="AH6" i="105"/>
  <c r="AF5" i="15" s="1"/>
  <c r="AE5" i="15"/>
  <c r="AH9" i="105"/>
  <c r="AF8" i="15" s="1"/>
  <c r="AE8" i="15"/>
  <c r="AH22" i="105"/>
  <c r="AF21" i="15" s="1"/>
  <c r="AE21" i="15"/>
  <c r="AH21" i="105"/>
  <c r="AF20" i="15" s="1"/>
  <c r="AE20" i="15"/>
  <c r="AH19" i="105"/>
  <c r="AF18" i="15" s="1"/>
  <c r="AE18" i="15"/>
  <c r="AH17" i="105"/>
  <c r="AF16" i="15" s="1"/>
  <c r="AE16" i="15"/>
  <c r="AH13" i="105"/>
  <c r="AF12" i="15" s="1"/>
  <c r="AE12" i="15"/>
  <c r="AH18" i="105"/>
  <c r="AF17" i="15" s="1"/>
  <c r="AE17" i="15"/>
  <c r="AH11" i="105"/>
  <c r="AF10" i="15" s="1"/>
  <c r="AE10" i="15"/>
  <c r="AH25" i="105"/>
  <c r="AF24" i="15" s="1"/>
  <c r="AE24" i="15"/>
  <c r="AH23" i="105"/>
  <c r="AF22" i="15" s="1"/>
  <c r="AE22" i="15"/>
  <c r="AH15" i="105"/>
  <c r="AF14" i="15" s="1"/>
  <c r="AE14" i="15"/>
  <c r="AH20" i="105"/>
  <c r="AF19" i="15" s="1"/>
  <c r="AE19" i="15"/>
  <c r="AH26" i="105"/>
  <c r="AF25" i="15" s="1"/>
  <c r="AE25" i="15"/>
  <c r="AH3" i="105"/>
  <c r="AF2" i="15" s="1"/>
  <c r="AE2" i="15"/>
  <c r="AD135" i="105"/>
  <c r="AA9" i="21"/>
  <c r="AD63" i="105"/>
  <c r="AA12" i="17"/>
  <c r="AD196" i="105"/>
  <c r="AA20" i="22"/>
  <c r="AD186" i="105"/>
  <c r="AA10" i="22"/>
  <c r="AD158" i="105"/>
  <c r="AA7" i="23"/>
  <c r="AC51" i="105"/>
  <c r="Z25" i="16"/>
  <c r="AD90" i="105"/>
  <c r="AA14" i="18"/>
  <c r="AC30" i="105"/>
  <c r="Z4" i="16"/>
  <c r="AD160" i="105"/>
  <c r="AA9" i="23"/>
  <c r="AD140" i="105"/>
  <c r="AA14" i="21"/>
  <c r="AD127" i="105"/>
  <c r="AA26" i="19"/>
  <c r="AC41" i="105"/>
  <c r="Z15" i="16"/>
  <c r="AC32" i="105"/>
  <c r="Z6" i="16"/>
  <c r="AD195" i="105"/>
  <c r="AA19" i="22"/>
  <c r="AD112" i="105"/>
  <c r="AA11" i="19"/>
  <c r="AD181" i="105"/>
  <c r="AA5" i="22"/>
  <c r="AD70" i="105"/>
  <c r="AA19" i="17"/>
  <c r="AC49" i="105"/>
  <c r="Z23" i="16"/>
  <c r="AD114" i="105"/>
  <c r="AA13" i="19"/>
  <c r="AC50" i="105"/>
  <c r="Z24" i="16"/>
  <c r="AD193" i="105"/>
  <c r="AA17" i="22"/>
  <c r="AD173" i="105"/>
  <c r="AA22" i="23"/>
  <c r="AC39" i="105"/>
  <c r="Z13" i="16"/>
  <c r="AD162" i="105"/>
  <c r="AA11" i="23"/>
  <c r="AD120" i="105"/>
  <c r="AA19" i="19"/>
  <c r="AD113" i="105"/>
  <c r="AA12" i="19"/>
  <c r="AD163" i="105"/>
  <c r="AA12" i="23"/>
  <c r="AD168" i="105"/>
  <c r="AA17" i="23"/>
  <c r="AD107" i="105"/>
  <c r="AA6" i="19"/>
  <c r="AD100" i="105"/>
  <c r="AA24" i="18"/>
  <c r="AD198" i="105"/>
  <c r="AA22" i="22"/>
  <c r="AD177" i="105"/>
  <c r="AA26" i="23"/>
  <c r="AD79" i="105"/>
  <c r="AA3" i="18"/>
  <c r="AD131" i="105"/>
  <c r="AA5" i="21"/>
  <c r="AD151" i="105"/>
  <c r="AA25" i="21"/>
  <c r="AD55" i="105"/>
  <c r="AA4" i="17"/>
  <c r="AD139" i="105"/>
  <c r="AA13" i="21"/>
  <c r="AD93" i="105"/>
  <c r="AA17" i="18"/>
  <c r="AC47" i="105"/>
  <c r="Z21" i="16"/>
  <c r="Z2" i="16"/>
  <c r="AC28" i="105"/>
  <c r="AD119" i="105"/>
  <c r="AA18" i="19"/>
  <c r="AD104" i="105"/>
  <c r="AA3" i="19"/>
  <c r="AD81" i="105"/>
  <c r="AA5" i="18"/>
  <c r="AD56" i="105"/>
  <c r="AA5" i="17"/>
  <c r="AD95" i="105"/>
  <c r="AA19" i="18"/>
  <c r="AD137" i="105"/>
  <c r="AA11" i="21"/>
  <c r="AD109" i="105"/>
  <c r="AA8" i="19"/>
  <c r="AD118" i="105"/>
  <c r="AA17" i="19"/>
  <c r="AD189" i="105"/>
  <c r="AA13" i="22"/>
  <c r="AC46" i="105"/>
  <c r="Z20" i="16"/>
  <c r="AD199" i="105"/>
  <c r="AA23" i="22"/>
  <c r="AD124" i="105"/>
  <c r="AA23" i="19"/>
  <c r="AD148" i="105"/>
  <c r="AA22" i="21"/>
  <c r="AD77" i="105"/>
  <c r="AA26" i="17"/>
  <c r="AD126" i="105"/>
  <c r="AA25" i="19"/>
  <c r="AD153" i="105"/>
  <c r="AA2" i="23"/>
  <c r="AC31" i="105"/>
  <c r="Z5" i="16"/>
  <c r="AD97" i="105"/>
  <c r="AA21" i="18"/>
  <c r="AD58" i="105"/>
  <c r="AA7" i="17"/>
  <c r="AD201" i="105"/>
  <c r="AA25" i="22"/>
  <c r="AD111" i="105"/>
  <c r="AA10" i="19"/>
  <c r="AD172" i="105"/>
  <c r="AA21" i="23"/>
  <c r="AD108" i="105"/>
  <c r="AA7" i="19"/>
  <c r="AD185" i="105"/>
  <c r="AA9" i="22"/>
  <c r="AD62" i="105"/>
  <c r="AA11" i="17"/>
  <c r="AC40" i="105"/>
  <c r="Z14" i="16"/>
  <c r="AD129" i="105"/>
  <c r="AA3" i="21"/>
  <c r="Z7" i="16"/>
  <c r="AC33" i="105"/>
  <c r="AD146" i="105"/>
  <c r="AA20" i="21"/>
  <c r="AD61" i="105"/>
  <c r="AA10" i="17"/>
  <c r="AC44" i="105"/>
  <c r="Z18" i="16"/>
  <c r="AD121" i="105"/>
  <c r="AA20" i="19"/>
  <c r="AD69" i="105"/>
  <c r="AA18" i="17"/>
  <c r="AD132" i="105"/>
  <c r="AA6" i="21"/>
  <c r="AD89" i="105"/>
  <c r="AA13" i="18"/>
  <c r="AD155" i="105"/>
  <c r="AA4" i="23"/>
  <c r="AC42" i="105"/>
  <c r="Z16" i="16"/>
  <c r="AD76" i="105"/>
  <c r="AA25" i="17"/>
  <c r="AD164" i="105"/>
  <c r="AA13" i="23"/>
  <c r="AD86" i="105"/>
  <c r="AA10" i="18"/>
  <c r="AD68" i="105"/>
  <c r="AA17" i="17"/>
  <c r="AD156" i="105"/>
  <c r="AA5" i="23"/>
  <c r="AD197" i="105"/>
  <c r="AA21" i="22"/>
  <c r="AD80" i="105"/>
  <c r="AA4" i="18"/>
  <c r="AD142" i="105"/>
  <c r="AA16" i="21"/>
  <c r="AD67" i="105"/>
  <c r="AA16" i="17"/>
  <c r="AD123" i="105"/>
  <c r="AA22" i="19"/>
  <c r="AD179" i="105"/>
  <c r="AA3" i="22"/>
  <c r="AD103" i="105"/>
  <c r="AA2" i="19"/>
  <c r="AD152" i="105"/>
  <c r="AA26" i="21"/>
  <c r="AD87" i="105"/>
  <c r="AA11" i="18"/>
  <c r="AD102" i="105"/>
  <c r="AA26" i="18"/>
  <c r="AD91" i="105"/>
  <c r="AA15" i="18"/>
  <c r="AD60" i="105"/>
  <c r="AA9" i="17"/>
  <c r="AD116" i="105"/>
  <c r="AA15" i="19"/>
  <c r="AC43" i="105"/>
  <c r="Z17" i="16"/>
  <c r="AD167" i="105"/>
  <c r="AA16" i="23"/>
  <c r="AD117" i="105"/>
  <c r="AA16" i="19"/>
  <c r="AD35" i="105"/>
  <c r="AA9" i="16"/>
  <c r="AD190" i="105"/>
  <c r="AA14" i="22"/>
  <c r="AD184" i="105"/>
  <c r="AA8" i="22"/>
  <c r="AD96" i="105"/>
  <c r="AA20" i="18"/>
  <c r="AD83" i="105"/>
  <c r="AA7" i="18"/>
  <c r="AD136" i="105"/>
  <c r="AA10" i="21"/>
  <c r="AD99" i="105"/>
  <c r="AA23" i="18"/>
  <c r="AD187" i="105"/>
  <c r="AA11" i="22"/>
  <c r="AD134" i="105"/>
  <c r="AA8" i="21"/>
  <c r="AC38" i="105"/>
  <c r="Z12" i="16"/>
  <c r="AD64" i="105"/>
  <c r="AA13" i="17"/>
  <c r="AD200" i="105"/>
  <c r="AA24" i="22"/>
  <c r="AD73" i="105"/>
  <c r="AA22" i="17"/>
  <c r="AD180" i="105"/>
  <c r="AA4" i="22"/>
  <c r="AD53" i="105"/>
  <c r="AA2" i="17"/>
  <c r="AD78" i="105"/>
  <c r="AA2" i="18"/>
  <c r="AD161" i="105"/>
  <c r="AA10" i="23"/>
  <c r="AD176" i="105"/>
  <c r="AA25" i="23"/>
  <c r="AD145" i="105"/>
  <c r="AA19" i="21"/>
  <c r="AD157" i="105"/>
  <c r="AA6" i="23"/>
  <c r="AD169" i="105"/>
  <c r="AA18" i="23"/>
  <c r="AD110" i="105"/>
  <c r="AA9" i="19"/>
  <c r="AD202" i="105"/>
  <c r="AA26" i="22"/>
  <c r="AD133" i="105"/>
  <c r="AA7" i="21"/>
  <c r="AD75" i="105"/>
  <c r="AA24" i="17"/>
  <c r="AD171" i="105"/>
  <c r="AA20" i="23"/>
  <c r="AD154" i="105"/>
  <c r="AA3" i="23"/>
  <c r="AD59" i="105"/>
  <c r="AA8" i="17"/>
  <c r="AD74" i="105"/>
  <c r="AA23" i="17"/>
  <c r="AD149" i="105"/>
  <c r="AA23" i="21"/>
  <c r="AD138" i="105"/>
  <c r="AA12" i="21"/>
  <c r="AD130" i="105"/>
  <c r="AA4" i="21"/>
  <c r="AD147" i="105"/>
  <c r="AA21" i="21"/>
  <c r="AD178" i="105"/>
  <c r="AA2" i="22"/>
  <c r="AD192" i="105"/>
  <c r="AA16" i="22"/>
  <c r="AD106" i="105"/>
  <c r="AA5" i="19"/>
  <c r="AD92" i="105"/>
  <c r="AA16" i="18"/>
  <c r="AD101" i="105"/>
  <c r="AA25" i="18"/>
  <c r="AD141" i="105"/>
  <c r="AA15" i="21"/>
  <c r="AD65" i="105"/>
  <c r="AA14" i="17"/>
  <c r="AD165" i="105"/>
  <c r="AA14" i="23"/>
  <c r="AD194" i="105"/>
  <c r="AA18" i="22"/>
  <c r="AD85" i="105"/>
  <c r="AA9" i="18"/>
  <c r="AC36" i="105"/>
  <c r="Z10" i="16"/>
  <c r="AD72" i="105"/>
  <c r="AA21" i="17"/>
  <c r="AD115" i="105"/>
  <c r="AA14" i="19"/>
  <c r="AD188" i="105"/>
  <c r="AA12" i="22"/>
  <c r="AC45" i="105"/>
  <c r="Z19" i="16"/>
  <c r="AD166" i="105"/>
  <c r="AA15" i="23"/>
  <c r="AD183" i="105"/>
  <c r="AA7" i="22"/>
  <c r="AD98" i="105"/>
  <c r="AA22" i="18"/>
  <c r="AD71" i="105"/>
  <c r="AA20" i="17"/>
  <c r="AD170" i="105"/>
  <c r="AA19" i="23"/>
  <c r="AD159" i="105"/>
  <c r="AA8" i="23"/>
  <c r="AC52" i="105"/>
  <c r="Z26" i="16"/>
  <c r="AD94" i="105"/>
  <c r="AA18" i="18"/>
  <c r="AD182" i="105"/>
  <c r="AA6" i="22"/>
  <c r="AD88" i="105"/>
  <c r="AA12" i="18"/>
  <c r="AD175" i="105"/>
  <c r="AA24" i="23"/>
  <c r="AD128" i="105"/>
  <c r="AA2" i="21"/>
  <c r="AD144" i="105"/>
  <c r="AA18" i="21"/>
  <c r="AD191" i="105"/>
  <c r="AA15" i="22"/>
  <c r="AD125" i="105"/>
  <c r="AA24" i="19"/>
  <c r="AC48" i="105"/>
  <c r="Z22" i="16"/>
  <c r="AD57" i="105"/>
  <c r="AA6" i="17"/>
  <c r="AD122" i="105"/>
  <c r="AA21" i="19"/>
  <c r="AD150" i="105"/>
  <c r="AA24" i="21"/>
  <c r="AD174" i="105"/>
  <c r="AA23" i="23"/>
  <c r="AD66" i="105"/>
  <c r="AA15" i="17"/>
  <c r="AD143" i="105"/>
  <c r="AA17" i="21"/>
  <c r="AD82" i="105"/>
  <c r="AA6" i="18"/>
  <c r="AD105" i="105"/>
  <c r="AA4" i="19"/>
  <c r="AD84" i="105"/>
  <c r="AA8" i="18"/>
  <c r="AC29" i="105"/>
  <c r="Z3" i="16"/>
  <c r="AC34" i="105"/>
  <c r="Z8" i="16"/>
  <c r="AD54" i="105"/>
  <c r="AA3" i="17"/>
  <c r="AC37" i="105"/>
  <c r="Z11" i="16"/>
  <c r="C2" i="109" l="1"/>
  <c r="AD28" i="105"/>
  <c r="AA2" i="16"/>
  <c r="AD29" i="105"/>
  <c r="AA3" i="16"/>
  <c r="AE143" i="105"/>
  <c r="AB17" i="21"/>
  <c r="AE122" i="105"/>
  <c r="AB21" i="19"/>
  <c r="AE191" i="105"/>
  <c r="AB15" i="22"/>
  <c r="AE88" i="105"/>
  <c r="AB12" i="18"/>
  <c r="AE159" i="105"/>
  <c r="AB8" i="23"/>
  <c r="AE183" i="105"/>
  <c r="AB7" i="22"/>
  <c r="AE115" i="105"/>
  <c r="AB14" i="19"/>
  <c r="AE194" i="105"/>
  <c r="AB18" i="22"/>
  <c r="AE101" i="105"/>
  <c r="AB25" i="18"/>
  <c r="AE178" i="105"/>
  <c r="AB2" i="22"/>
  <c r="AE149" i="105"/>
  <c r="AB23" i="21"/>
  <c r="AE171" i="105"/>
  <c r="AB20" i="23"/>
  <c r="AE110" i="105"/>
  <c r="AB9" i="19"/>
  <c r="AE176" i="105"/>
  <c r="AB25" i="23"/>
  <c r="AE180" i="105"/>
  <c r="AB4" i="22"/>
  <c r="AD38" i="105"/>
  <c r="AA12" i="16"/>
  <c r="AE136" i="105"/>
  <c r="AB10" i="21"/>
  <c r="AE190" i="105"/>
  <c r="AB14" i="22"/>
  <c r="AD43" i="105"/>
  <c r="AA17" i="16"/>
  <c r="AE102" i="105"/>
  <c r="AB26" i="18"/>
  <c r="AE179" i="105"/>
  <c r="AB3" i="22"/>
  <c r="AE80" i="105"/>
  <c r="AB4" i="18"/>
  <c r="AE86" i="105"/>
  <c r="AB10" i="18"/>
  <c r="AE155" i="105"/>
  <c r="AB4" i="23"/>
  <c r="AE121" i="105"/>
  <c r="AB20" i="19"/>
  <c r="AE185" i="105"/>
  <c r="AB9" i="22"/>
  <c r="AE201" i="105"/>
  <c r="AB25" i="22"/>
  <c r="AE153" i="105"/>
  <c r="AB2" i="23"/>
  <c r="AE124" i="105"/>
  <c r="AB23" i="19"/>
  <c r="AE118" i="105"/>
  <c r="AB17" i="19"/>
  <c r="AE56" i="105"/>
  <c r="AB5" i="17"/>
  <c r="AE55" i="105"/>
  <c r="AB4" i="17"/>
  <c r="AE177" i="105"/>
  <c r="AB26" i="23"/>
  <c r="AE168" i="105"/>
  <c r="AB17" i="23"/>
  <c r="AE162" i="105"/>
  <c r="AB11" i="23"/>
  <c r="AD50" i="105"/>
  <c r="AA24" i="16"/>
  <c r="AE181" i="105"/>
  <c r="AB5" i="22"/>
  <c r="AD41" i="105"/>
  <c r="AA15" i="16"/>
  <c r="AD30" i="105"/>
  <c r="AA4" i="16"/>
  <c r="AE186" i="105"/>
  <c r="AB10" i="22"/>
  <c r="AD33" i="105"/>
  <c r="AA7" i="16"/>
  <c r="AD37" i="105"/>
  <c r="AA11" i="16"/>
  <c r="AE84" i="105"/>
  <c r="AB8" i="18"/>
  <c r="AE66" i="105"/>
  <c r="AB15" i="17"/>
  <c r="AE57" i="105"/>
  <c r="AB6" i="17"/>
  <c r="AE144" i="105"/>
  <c r="AB18" i="21"/>
  <c r="AE182" i="105"/>
  <c r="AB6" i="22"/>
  <c r="AE170" i="105"/>
  <c r="AB19" i="23"/>
  <c r="AE166" i="105"/>
  <c r="AB15" i="23"/>
  <c r="AE72" i="105"/>
  <c r="AB21" i="17"/>
  <c r="AE165" i="105"/>
  <c r="AB14" i="23"/>
  <c r="AE92" i="105"/>
  <c r="AB16" i="18"/>
  <c r="AE147" i="105"/>
  <c r="AB21" i="21"/>
  <c r="AE74" i="105"/>
  <c r="AB23" i="17"/>
  <c r="AE75" i="105"/>
  <c r="AB24" i="17"/>
  <c r="AE169" i="105"/>
  <c r="AB18" i="23"/>
  <c r="AE161" i="105"/>
  <c r="AB10" i="23"/>
  <c r="AE73" i="105"/>
  <c r="AB22" i="17"/>
  <c r="AE134" i="105"/>
  <c r="AB8" i="21"/>
  <c r="AE83" i="105"/>
  <c r="AB7" i="18"/>
  <c r="AB9" i="16"/>
  <c r="AE35" i="105"/>
  <c r="AE116" i="105"/>
  <c r="AB15" i="19"/>
  <c r="AE87" i="105"/>
  <c r="AB11" i="18"/>
  <c r="AE123" i="105"/>
  <c r="AB22" i="19"/>
  <c r="AE197" i="105"/>
  <c r="AB21" i="22"/>
  <c r="AE164" i="105"/>
  <c r="AB13" i="23"/>
  <c r="AE89" i="105"/>
  <c r="AB13" i="18"/>
  <c r="AD44" i="105"/>
  <c r="AA18" i="16"/>
  <c r="AE129" i="105"/>
  <c r="AB3" i="21"/>
  <c r="AE108" i="105"/>
  <c r="AB7" i="19"/>
  <c r="AE58" i="105"/>
  <c r="AB7" i="17"/>
  <c r="AE126" i="105"/>
  <c r="AB25" i="19"/>
  <c r="AE199" i="105"/>
  <c r="AB23" i="22"/>
  <c r="AE109" i="105"/>
  <c r="AB8" i="19"/>
  <c r="AE81" i="105"/>
  <c r="AB5" i="18"/>
  <c r="AD47" i="105"/>
  <c r="AA21" i="16"/>
  <c r="AE151" i="105"/>
  <c r="AB25" i="21"/>
  <c r="AE198" i="105"/>
  <c r="AB22" i="22"/>
  <c r="AE163" i="105"/>
  <c r="AB12" i="23"/>
  <c r="AD39" i="105"/>
  <c r="AA13" i="16"/>
  <c r="AE114" i="105"/>
  <c r="AB13" i="19"/>
  <c r="AE112" i="105"/>
  <c r="AB11" i="19"/>
  <c r="AE127" i="105"/>
  <c r="AB26" i="19"/>
  <c r="AE90" i="105"/>
  <c r="AB14" i="18"/>
  <c r="AE196" i="105"/>
  <c r="AB20" i="22"/>
  <c r="AE54" i="105"/>
  <c r="AB3" i="17"/>
  <c r="AE105" i="105"/>
  <c r="AB4" i="19"/>
  <c r="AE174" i="105"/>
  <c r="AB23" i="23"/>
  <c r="AD48" i="105"/>
  <c r="AA22" i="16"/>
  <c r="AE128" i="105"/>
  <c r="AB2" i="21"/>
  <c r="AE94" i="105"/>
  <c r="AB18" i="18"/>
  <c r="AE71" i="105"/>
  <c r="AB20" i="17"/>
  <c r="AD45" i="105"/>
  <c r="AA19" i="16"/>
  <c r="AD36" i="105"/>
  <c r="AA10" i="16"/>
  <c r="AE65" i="105"/>
  <c r="AB14" i="17"/>
  <c r="AE106" i="105"/>
  <c r="AB5" i="19"/>
  <c r="AE130" i="105"/>
  <c r="AB4" i="21"/>
  <c r="AE59" i="105"/>
  <c r="AB8" i="17"/>
  <c r="AE133" i="105"/>
  <c r="AB7" i="21"/>
  <c r="AE157" i="105"/>
  <c r="AB6" i="23"/>
  <c r="AE78" i="105"/>
  <c r="AB2" i="18"/>
  <c r="AE200" i="105"/>
  <c r="AB24" i="22"/>
  <c r="AE187" i="105"/>
  <c r="AB11" i="22"/>
  <c r="AE96" i="105"/>
  <c r="AB20" i="18"/>
  <c r="AE117" i="105"/>
  <c r="AB16" i="19"/>
  <c r="AE60" i="105"/>
  <c r="AB9" i="17"/>
  <c r="AE152" i="105"/>
  <c r="AB26" i="21"/>
  <c r="AE67" i="105"/>
  <c r="AB16" i="17"/>
  <c r="AE156" i="105"/>
  <c r="AB5" i="23"/>
  <c r="AE76" i="105"/>
  <c r="AB25" i="17"/>
  <c r="AE132" i="105"/>
  <c r="AB6" i="21"/>
  <c r="AE61" i="105"/>
  <c r="AB10" i="17"/>
  <c r="AD40" i="105"/>
  <c r="AA14" i="16"/>
  <c r="AE172" i="105"/>
  <c r="AB21" i="23"/>
  <c r="AE97" i="105"/>
  <c r="AB21" i="18"/>
  <c r="AE77" i="105"/>
  <c r="AB26" i="17"/>
  <c r="AD46" i="105"/>
  <c r="AA20" i="16"/>
  <c r="AE137" i="105"/>
  <c r="AB11" i="21"/>
  <c r="AE104" i="105"/>
  <c r="AB3" i="19"/>
  <c r="AE93" i="105"/>
  <c r="AB17" i="18"/>
  <c r="AE131" i="105"/>
  <c r="AB5" i="21"/>
  <c r="AE100" i="105"/>
  <c r="AB24" i="18"/>
  <c r="AE113" i="105"/>
  <c r="AB12" i="19"/>
  <c r="AE173" i="105"/>
  <c r="AB22" i="23"/>
  <c r="AD49" i="105"/>
  <c r="AA23" i="16"/>
  <c r="AE195" i="105"/>
  <c r="AB19" i="22"/>
  <c r="AE140" i="105"/>
  <c r="AB14" i="21"/>
  <c r="AD51" i="105"/>
  <c r="AA25" i="16"/>
  <c r="AE63" i="105"/>
  <c r="AB12" i="17"/>
  <c r="AD34" i="105"/>
  <c r="AA8" i="16"/>
  <c r="AE82" i="105"/>
  <c r="AB6" i="18"/>
  <c r="AE150" i="105"/>
  <c r="AB24" i="21"/>
  <c r="AE125" i="105"/>
  <c r="AB24" i="19"/>
  <c r="AE175" i="105"/>
  <c r="AB24" i="23"/>
  <c r="AD52" i="105"/>
  <c r="AA26" i="16"/>
  <c r="AE98" i="105"/>
  <c r="AB22" i="18"/>
  <c r="AE188" i="105"/>
  <c r="AB12" i="22"/>
  <c r="AE85" i="105"/>
  <c r="AB9" i="18"/>
  <c r="AE141" i="105"/>
  <c r="AB15" i="21"/>
  <c r="AE192" i="105"/>
  <c r="AB16" i="22"/>
  <c r="AE138" i="105"/>
  <c r="AB12" i="21"/>
  <c r="AE154" i="105"/>
  <c r="AB3" i="23"/>
  <c r="AE202" i="105"/>
  <c r="AB26" i="22"/>
  <c r="AE145" i="105"/>
  <c r="AB19" i="21"/>
  <c r="AE53" i="105"/>
  <c r="AB2" i="17"/>
  <c r="AE64" i="105"/>
  <c r="AB13" i="17"/>
  <c r="AE99" i="105"/>
  <c r="AB23" i="18"/>
  <c r="AE184" i="105"/>
  <c r="AB8" i="22"/>
  <c r="AE167" i="105"/>
  <c r="AB16" i="23"/>
  <c r="AE91" i="105"/>
  <c r="AB15" i="18"/>
  <c r="AE103" i="105"/>
  <c r="AB2" i="19"/>
  <c r="AE142" i="105"/>
  <c r="AB16" i="21"/>
  <c r="AE68" i="105"/>
  <c r="AB17" i="17"/>
  <c r="AD42" i="105"/>
  <c r="AA16" i="16"/>
  <c r="AE69" i="105"/>
  <c r="AB18" i="17"/>
  <c r="AE146" i="105"/>
  <c r="AB20" i="21"/>
  <c r="AE62" i="105"/>
  <c r="AB11" i="17"/>
  <c r="AE111" i="105"/>
  <c r="AB10" i="19"/>
  <c r="AD31" i="105"/>
  <c r="AA5" i="16"/>
  <c r="AE148" i="105"/>
  <c r="AB22" i="21"/>
  <c r="AE189" i="105"/>
  <c r="AB13" i="22"/>
  <c r="AE95" i="105"/>
  <c r="AB19" i="18"/>
  <c r="AE119" i="105"/>
  <c r="AB18" i="19"/>
  <c r="AE139" i="105"/>
  <c r="AB13" i="21"/>
  <c r="AE79" i="105"/>
  <c r="AB3" i="18"/>
  <c r="AE107" i="105"/>
  <c r="AB6" i="19"/>
  <c r="AE120" i="105"/>
  <c r="AB19" i="19"/>
  <c r="AE193" i="105"/>
  <c r="AB17" i="22"/>
  <c r="AE70" i="105"/>
  <c r="AB19" i="17"/>
  <c r="AD32" i="105"/>
  <c r="AA6" i="16"/>
  <c r="AE160" i="105"/>
  <c r="AB9" i="23"/>
  <c r="AE158" i="105"/>
  <c r="AB7" i="23"/>
  <c r="AE135" i="105"/>
  <c r="AB9" i="21"/>
  <c r="AF107" i="105" l="1"/>
  <c r="AC6" i="19"/>
  <c r="AF111" i="105"/>
  <c r="AC10" i="19"/>
  <c r="AF91" i="105"/>
  <c r="AC15" i="18"/>
  <c r="AF85" i="105"/>
  <c r="AC9" i="18"/>
  <c r="AE34" i="105"/>
  <c r="AB8" i="16"/>
  <c r="AF100" i="105"/>
  <c r="AC24" i="18"/>
  <c r="AF172" i="105"/>
  <c r="AC21" i="23"/>
  <c r="AC9" i="17"/>
  <c r="AF60" i="105"/>
  <c r="AF200" i="105"/>
  <c r="AC24" i="22"/>
  <c r="AF59" i="105"/>
  <c r="AC8" i="17"/>
  <c r="AF128" i="105"/>
  <c r="AC2" i="21"/>
  <c r="AF54" i="105"/>
  <c r="AC3" i="17"/>
  <c r="AF112" i="105"/>
  <c r="AC11" i="19"/>
  <c r="AF198" i="105"/>
  <c r="AC22" i="22"/>
  <c r="AF109" i="105"/>
  <c r="AC8" i="19"/>
  <c r="AF108" i="105"/>
  <c r="AC7" i="19"/>
  <c r="AF164" i="105"/>
  <c r="AC13" i="23"/>
  <c r="AF116" i="105"/>
  <c r="AC15" i="19"/>
  <c r="AF73" i="105"/>
  <c r="AC22" i="17"/>
  <c r="AF74" i="105"/>
  <c r="AC23" i="17"/>
  <c r="AF72" i="105"/>
  <c r="AC21" i="17"/>
  <c r="AF144" i="105"/>
  <c r="AC18" i="21"/>
  <c r="AE37" i="105"/>
  <c r="AB11" i="16"/>
  <c r="AE41" i="105"/>
  <c r="AB15" i="16"/>
  <c r="AF168" i="105"/>
  <c r="AC17" i="23"/>
  <c r="AF118" i="105"/>
  <c r="AC17" i="19"/>
  <c r="AF185" i="105"/>
  <c r="AC9" i="22"/>
  <c r="AF80" i="105"/>
  <c r="AC4" i="18"/>
  <c r="AF190" i="105"/>
  <c r="AC14" i="22"/>
  <c r="AF176" i="105"/>
  <c r="AC25" i="23"/>
  <c r="AF178" i="105"/>
  <c r="AC2" i="22"/>
  <c r="AF183" i="105"/>
  <c r="AC7" i="22"/>
  <c r="AF122" i="105"/>
  <c r="AC21" i="19"/>
  <c r="AE32" i="105"/>
  <c r="AB6" i="16"/>
  <c r="AF95" i="105"/>
  <c r="AC19" i="18"/>
  <c r="AE42" i="105"/>
  <c r="AB16" i="16"/>
  <c r="AF64" i="105"/>
  <c r="AC13" i="17"/>
  <c r="AF154" i="105"/>
  <c r="AC3" i="23"/>
  <c r="AF175" i="105"/>
  <c r="AC24" i="23"/>
  <c r="AF195" i="105"/>
  <c r="AC19" i="22"/>
  <c r="AF137" i="105"/>
  <c r="AC11" i="21"/>
  <c r="AF76" i="105"/>
  <c r="AC25" i="17"/>
  <c r="AE36" i="105"/>
  <c r="AB10" i="16"/>
  <c r="AC9" i="16"/>
  <c r="AF35" i="105"/>
  <c r="AF135" i="105"/>
  <c r="AC9" i="21"/>
  <c r="AF79" i="105"/>
  <c r="AC3" i="18"/>
  <c r="AF62" i="105"/>
  <c r="AC11" i="17"/>
  <c r="AF167" i="105"/>
  <c r="AC16" i="23"/>
  <c r="AF138" i="105"/>
  <c r="AC12" i="21"/>
  <c r="AF188" i="105"/>
  <c r="AC12" i="22"/>
  <c r="AF63" i="105"/>
  <c r="AC12" i="17"/>
  <c r="AF131" i="105"/>
  <c r="AC5" i="21"/>
  <c r="AE40" i="105"/>
  <c r="AB14" i="16"/>
  <c r="AF117" i="105"/>
  <c r="AC16" i="19"/>
  <c r="AF78" i="105"/>
  <c r="AC2" i="18"/>
  <c r="AF130" i="105"/>
  <c r="AC4" i="21"/>
  <c r="AE45" i="105"/>
  <c r="AB19" i="16"/>
  <c r="AF196" i="105"/>
  <c r="AC20" i="22"/>
  <c r="AF114" i="105"/>
  <c r="AC13" i="19"/>
  <c r="AF151" i="105"/>
  <c r="AC25" i="21"/>
  <c r="AF199" i="105"/>
  <c r="AC23" i="22"/>
  <c r="AF129" i="105"/>
  <c r="AC3" i="21"/>
  <c r="AF197" i="105"/>
  <c r="AC21" i="22"/>
  <c r="AF161" i="105"/>
  <c r="AC10" i="23"/>
  <c r="AF147" i="105"/>
  <c r="AC21" i="21"/>
  <c r="AF166" i="105"/>
  <c r="AC15" i="23"/>
  <c r="AF57" i="105"/>
  <c r="AC6" i="17"/>
  <c r="AE33" i="105"/>
  <c r="AB7" i="16"/>
  <c r="AF181" i="105"/>
  <c r="AC5" i="22"/>
  <c r="AF177" i="105"/>
  <c r="AC26" i="23"/>
  <c r="AF124" i="105"/>
  <c r="AC23" i="19"/>
  <c r="AF121" i="105"/>
  <c r="AC20" i="19"/>
  <c r="AF179" i="105"/>
  <c r="AC3" i="22"/>
  <c r="AF136" i="105"/>
  <c r="AC10" i="21"/>
  <c r="AF110" i="105"/>
  <c r="AC9" i="19"/>
  <c r="AF101" i="105"/>
  <c r="AC25" i="18"/>
  <c r="AF159" i="105"/>
  <c r="AC8" i="23"/>
  <c r="AF143" i="105"/>
  <c r="AC17" i="21"/>
  <c r="AF70" i="105"/>
  <c r="AC19" i="17"/>
  <c r="AF189" i="105"/>
  <c r="AC13" i="22"/>
  <c r="AF68" i="105"/>
  <c r="AC17" i="17"/>
  <c r="AF53" i="105"/>
  <c r="AC2" i="17"/>
  <c r="AF125" i="105"/>
  <c r="AC24" i="19"/>
  <c r="AE49" i="105"/>
  <c r="AB23" i="16"/>
  <c r="AE46" i="105"/>
  <c r="AB20" i="16"/>
  <c r="AF156" i="105"/>
  <c r="AC5" i="23"/>
  <c r="AE48" i="105"/>
  <c r="AB22" i="16"/>
  <c r="AF158" i="105"/>
  <c r="AC7" i="23"/>
  <c r="AF139" i="105"/>
  <c r="AC13" i="21"/>
  <c r="AF146" i="105"/>
  <c r="AC20" i="21"/>
  <c r="AF184" i="105"/>
  <c r="AC8" i="22"/>
  <c r="AF192" i="105"/>
  <c r="AC16" i="22"/>
  <c r="AF150" i="105"/>
  <c r="AC24" i="21"/>
  <c r="AF173" i="105"/>
  <c r="AC22" i="23"/>
  <c r="AF77" i="105"/>
  <c r="AC26" i="17"/>
  <c r="AF67" i="105"/>
  <c r="AC16" i="17"/>
  <c r="AF157" i="105"/>
  <c r="AC6" i="23"/>
  <c r="AF106" i="105"/>
  <c r="AC5" i="19"/>
  <c r="AF71" i="105"/>
  <c r="AC20" i="17"/>
  <c r="AF90" i="105"/>
  <c r="AC14" i="18"/>
  <c r="AE39" i="105"/>
  <c r="AB13" i="16"/>
  <c r="AE47" i="105"/>
  <c r="AB21" i="16"/>
  <c r="AF126" i="105"/>
  <c r="AC25" i="19"/>
  <c r="AE44" i="105"/>
  <c r="AB18" i="16"/>
  <c r="AF123" i="105"/>
  <c r="AC22" i="19"/>
  <c r="AF83" i="105"/>
  <c r="AC7" i="18"/>
  <c r="AF169" i="105"/>
  <c r="AC18" i="23"/>
  <c r="AF92" i="105"/>
  <c r="AC16" i="18"/>
  <c r="AF170" i="105"/>
  <c r="AC19" i="23"/>
  <c r="AF66" i="105"/>
  <c r="AC15" i="17"/>
  <c r="AF186" i="105"/>
  <c r="AC10" i="22"/>
  <c r="AE50" i="105"/>
  <c r="AB24" i="16"/>
  <c r="AF55" i="105"/>
  <c r="AC4" i="17"/>
  <c r="AF153" i="105"/>
  <c r="AC2" i="23"/>
  <c r="AF155" i="105"/>
  <c r="AC4" i="23"/>
  <c r="AF102" i="105"/>
  <c r="AC26" i="18"/>
  <c r="AE38" i="105"/>
  <c r="AB12" i="16"/>
  <c r="AF171" i="105"/>
  <c r="AC20" i="23"/>
  <c r="AF194" i="105"/>
  <c r="AC18" i="22"/>
  <c r="AF88" i="105"/>
  <c r="AC12" i="18"/>
  <c r="AE29" i="105"/>
  <c r="AB3" i="16"/>
  <c r="AF193" i="105"/>
  <c r="AC17" i="22"/>
  <c r="AF148" i="105"/>
  <c r="AC22" i="21"/>
  <c r="AF142" i="105"/>
  <c r="AC16" i="21"/>
  <c r="AF145" i="105"/>
  <c r="AC19" i="21"/>
  <c r="AF98" i="105"/>
  <c r="AC22" i="18"/>
  <c r="AE51" i="105"/>
  <c r="AB25" i="16"/>
  <c r="AF93" i="105"/>
  <c r="AC17" i="18"/>
  <c r="AF61" i="105"/>
  <c r="AC10" i="17"/>
  <c r="AF96" i="105"/>
  <c r="AC20" i="18"/>
  <c r="AF174" i="105"/>
  <c r="AC23" i="23"/>
  <c r="AF160" i="105"/>
  <c r="AC9" i="23"/>
  <c r="AF120" i="105"/>
  <c r="AC19" i="19"/>
  <c r="AF119" i="105"/>
  <c r="AC18" i="19"/>
  <c r="AE31" i="105"/>
  <c r="AB5" i="16"/>
  <c r="AF69" i="105"/>
  <c r="AC18" i="17"/>
  <c r="AF103" i="105"/>
  <c r="AC2" i="19"/>
  <c r="AF99" i="105"/>
  <c r="AC23" i="18"/>
  <c r="AF202" i="105"/>
  <c r="AC26" i="22"/>
  <c r="AF141" i="105"/>
  <c r="AC15" i="21"/>
  <c r="AE52" i="105"/>
  <c r="AB26" i="16"/>
  <c r="AF82" i="105"/>
  <c r="AC6" i="18"/>
  <c r="AF140" i="105"/>
  <c r="AC14" i="21"/>
  <c r="AF113" i="105"/>
  <c r="AC12" i="19"/>
  <c r="AF104" i="105"/>
  <c r="AC3" i="19"/>
  <c r="AF97" i="105"/>
  <c r="AC21" i="18"/>
  <c r="AF132" i="105"/>
  <c r="AC6" i="21"/>
  <c r="AF152" i="105"/>
  <c r="AC26" i="21"/>
  <c r="AF187" i="105"/>
  <c r="AC11" i="22"/>
  <c r="AF133" i="105"/>
  <c r="AC7" i="21"/>
  <c r="AF65" i="105"/>
  <c r="AC14" i="17"/>
  <c r="AF94" i="105"/>
  <c r="AC18" i="18"/>
  <c r="AF105" i="105"/>
  <c r="AC4" i="19"/>
  <c r="AF127" i="105"/>
  <c r="AC26" i="19"/>
  <c r="AF163" i="105"/>
  <c r="AC12" i="23"/>
  <c r="AF81" i="105"/>
  <c r="AC5" i="18"/>
  <c r="AF58" i="105"/>
  <c r="AC7" i="17"/>
  <c r="AF89" i="105"/>
  <c r="AC13" i="18"/>
  <c r="AF87" i="105"/>
  <c r="AC11" i="18"/>
  <c r="AF134" i="105"/>
  <c r="AC8" i="21"/>
  <c r="AF75" i="105"/>
  <c r="AC24" i="17"/>
  <c r="AF165" i="105"/>
  <c r="AC14" i="23"/>
  <c r="AF182" i="105"/>
  <c r="AC6" i="22"/>
  <c r="AF84" i="105"/>
  <c r="AC8" i="18"/>
  <c r="AE30" i="105"/>
  <c r="AB4" i="16"/>
  <c r="AF162" i="105"/>
  <c r="AC11" i="23"/>
  <c r="AF56" i="105"/>
  <c r="AC5" i="17"/>
  <c r="AF201" i="105"/>
  <c r="AC25" i="22"/>
  <c r="AF86" i="105"/>
  <c r="AC10" i="18"/>
  <c r="AE43" i="105"/>
  <c r="AB17" i="16"/>
  <c r="AF180" i="105"/>
  <c r="AC4" i="22"/>
  <c r="AF149" i="105"/>
  <c r="AC23" i="21"/>
  <c r="AF115" i="105"/>
  <c r="AC14" i="19"/>
  <c r="AF191" i="105"/>
  <c r="AC15" i="22"/>
  <c r="AB2" i="16"/>
  <c r="AE28" i="105"/>
  <c r="AG149" i="105" l="1"/>
  <c r="AD23" i="21"/>
  <c r="AG84" i="105"/>
  <c r="AD8" i="18"/>
  <c r="AG81" i="105"/>
  <c r="AD5" i="18"/>
  <c r="AG152" i="105"/>
  <c r="AD26" i="21"/>
  <c r="AG141" i="105"/>
  <c r="AD15" i="21"/>
  <c r="AG93" i="105"/>
  <c r="AD17" i="18"/>
  <c r="AG88" i="105"/>
  <c r="AD12" i="18"/>
  <c r="AF50" i="105"/>
  <c r="AC24" i="16"/>
  <c r="AF44" i="105"/>
  <c r="AC18" i="16"/>
  <c r="AG90" i="105"/>
  <c r="AD14" i="18"/>
  <c r="AG192" i="105"/>
  <c r="AD16" i="22"/>
  <c r="AG158" i="105"/>
  <c r="AD7" i="23"/>
  <c r="AF49" i="105"/>
  <c r="AC23" i="16"/>
  <c r="AG189" i="105"/>
  <c r="AD13" i="22"/>
  <c r="AG101" i="105"/>
  <c r="AD25" i="18"/>
  <c r="AG121" i="105"/>
  <c r="AD20" i="19"/>
  <c r="AF33" i="105"/>
  <c r="AC7" i="16"/>
  <c r="AG161" i="105"/>
  <c r="AD10" i="23"/>
  <c r="AG151" i="105"/>
  <c r="AD25" i="21"/>
  <c r="AG130" i="105"/>
  <c r="AD4" i="21"/>
  <c r="AG131" i="105"/>
  <c r="AD5" i="21"/>
  <c r="AG167" i="105"/>
  <c r="AD16" i="23"/>
  <c r="AG195" i="105"/>
  <c r="AD19" i="22"/>
  <c r="AF42" i="105"/>
  <c r="AC16" i="16"/>
  <c r="AG183" i="105"/>
  <c r="AD7" i="22"/>
  <c r="AG80" i="105"/>
  <c r="AD4" i="18"/>
  <c r="AF41" i="105"/>
  <c r="AC15" i="16"/>
  <c r="AG74" i="105"/>
  <c r="AD23" i="17"/>
  <c r="AG108" i="105"/>
  <c r="AD7" i="19"/>
  <c r="AG54" i="105"/>
  <c r="AD3" i="17"/>
  <c r="AG85" i="105"/>
  <c r="AD9" i="18"/>
  <c r="AG201" i="105"/>
  <c r="AD25" i="22"/>
  <c r="AG134" i="105"/>
  <c r="AD8" i="21"/>
  <c r="AG94" i="105"/>
  <c r="AD18" i="18"/>
  <c r="AG113" i="105"/>
  <c r="AD12" i="19"/>
  <c r="AG69" i="105"/>
  <c r="AD18" i="17"/>
  <c r="AG160" i="105"/>
  <c r="AD9" i="23"/>
  <c r="AG142" i="105"/>
  <c r="AD16" i="21"/>
  <c r="AG102" i="105"/>
  <c r="AD26" i="18"/>
  <c r="AG92" i="105"/>
  <c r="AD16" i="18"/>
  <c r="AG67" i="105"/>
  <c r="AD16" i="17"/>
  <c r="AC2" i="16"/>
  <c r="AF28" i="105"/>
  <c r="AG56" i="105"/>
  <c r="AD5" i="17"/>
  <c r="AG87" i="105"/>
  <c r="AD11" i="18"/>
  <c r="AG65" i="105"/>
  <c r="AD14" i="17"/>
  <c r="AG140" i="105"/>
  <c r="AD14" i="21"/>
  <c r="AF31" i="105"/>
  <c r="AC5" i="16"/>
  <c r="AF51" i="105"/>
  <c r="AC25" i="16"/>
  <c r="AG194" i="105"/>
  <c r="AD18" i="22"/>
  <c r="AG186" i="105"/>
  <c r="AD10" i="22"/>
  <c r="AG126" i="105"/>
  <c r="AD25" i="19"/>
  <c r="AG77" i="105"/>
  <c r="AD26" i="17"/>
  <c r="AF48" i="105"/>
  <c r="AC22" i="16"/>
  <c r="AG70" i="105"/>
  <c r="AD19" i="17"/>
  <c r="AG110" i="105"/>
  <c r="AD9" i="19"/>
  <c r="AG124" i="105"/>
  <c r="AD23" i="19"/>
  <c r="AG197" i="105"/>
  <c r="AD21" i="22"/>
  <c r="AG114" i="105"/>
  <c r="AD13" i="19"/>
  <c r="AG78" i="105"/>
  <c r="AD2" i="18"/>
  <c r="AG63" i="105"/>
  <c r="AD12" i="17"/>
  <c r="AG62" i="105"/>
  <c r="AD11" i="17"/>
  <c r="AF36" i="105"/>
  <c r="AC10" i="16"/>
  <c r="AG175" i="105"/>
  <c r="AD24" i="23"/>
  <c r="AG95" i="105"/>
  <c r="AD19" i="18"/>
  <c r="AG178" i="105"/>
  <c r="AD2" i="22"/>
  <c r="AG185" i="105"/>
  <c r="AD9" i="22"/>
  <c r="AF37" i="105"/>
  <c r="AC11" i="16"/>
  <c r="AG73" i="105"/>
  <c r="AD22" i="17"/>
  <c r="AG109" i="105"/>
  <c r="AD8" i="19"/>
  <c r="AG128" i="105"/>
  <c r="AD2" i="21"/>
  <c r="AG172" i="105"/>
  <c r="AD21" i="23"/>
  <c r="AG91" i="105"/>
  <c r="AD15" i="18"/>
  <c r="AG35" i="105"/>
  <c r="AD9" i="16"/>
  <c r="AG180" i="105"/>
  <c r="AD4" i="22"/>
  <c r="AG182" i="105"/>
  <c r="AD6" i="22"/>
  <c r="AG163" i="105"/>
  <c r="AD12" i="23"/>
  <c r="AG132" i="105"/>
  <c r="AD6" i="21"/>
  <c r="AG202" i="105"/>
  <c r="AD26" i="22"/>
  <c r="AG174" i="105"/>
  <c r="AD23" i="23"/>
  <c r="AG148" i="105"/>
  <c r="AD22" i="21"/>
  <c r="AG155" i="105"/>
  <c r="AD4" i="23"/>
  <c r="AG169" i="105"/>
  <c r="AD18" i="23"/>
  <c r="AG71" i="105"/>
  <c r="AD20" i="17"/>
  <c r="AG184" i="105"/>
  <c r="AD8" i="22"/>
  <c r="AG125" i="105"/>
  <c r="AD24" i="19"/>
  <c r="AG57" i="105"/>
  <c r="AD6" i="17"/>
  <c r="AG60" i="105"/>
  <c r="AD9" i="17"/>
  <c r="AF43" i="105"/>
  <c r="AC17" i="16"/>
  <c r="AG165" i="105"/>
  <c r="AD14" i="23"/>
  <c r="AG127" i="105"/>
  <c r="AD26" i="19"/>
  <c r="AG97" i="105"/>
  <c r="AD21" i="18"/>
  <c r="AG99" i="105"/>
  <c r="AD23" i="18"/>
  <c r="AG96" i="105"/>
  <c r="AD20" i="18"/>
  <c r="AG193" i="105"/>
  <c r="AD17" i="22"/>
  <c r="AG153" i="105"/>
  <c r="AD2" i="23"/>
  <c r="AF47" i="105"/>
  <c r="AC21" i="16"/>
  <c r="AG173" i="105"/>
  <c r="AD22" i="23"/>
  <c r="AG156" i="105"/>
  <c r="AD5" i="23"/>
  <c r="AG53" i="105"/>
  <c r="AD2" i="17"/>
  <c r="AG143" i="105"/>
  <c r="AD17" i="21"/>
  <c r="AG136" i="105"/>
  <c r="AD10" i="21"/>
  <c r="AG166" i="105"/>
  <c r="AD15" i="23"/>
  <c r="AG129" i="105"/>
  <c r="AD3" i="21"/>
  <c r="AG196" i="105"/>
  <c r="AD20" i="22"/>
  <c r="AG117" i="105"/>
  <c r="AD16" i="19"/>
  <c r="AG188" i="105"/>
  <c r="AD12" i="22"/>
  <c r="AG79" i="105"/>
  <c r="AD3" i="18"/>
  <c r="AG76" i="105"/>
  <c r="AD25" i="17"/>
  <c r="AG154" i="105"/>
  <c r="AD3" i="23"/>
  <c r="AF32" i="105"/>
  <c r="AC6" i="16"/>
  <c r="AG176" i="105"/>
  <c r="AD25" i="23"/>
  <c r="AG118" i="105"/>
  <c r="AD17" i="19"/>
  <c r="AG144" i="105"/>
  <c r="AD18" i="21"/>
  <c r="AG116" i="105"/>
  <c r="AD15" i="19"/>
  <c r="AG198" i="105"/>
  <c r="AD22" i="22"/>
  <c r="AG59" i="105"/>
  <c r="AD8" i="17"/>
  <c r="AG100" i="105"/>
  <c r="AD24" i="18"/>
  <c r="AG111" i="105"/>
  <c r="AD10" i="19"/>
  <c r="AG191" i="105"/>
  <c r="AD15" i="22"/>
  <c r="AG162" i="105"/>
  <c r="AD11" i="23"/>
  <c r="AG89" i="105"/>
  <c r="AD13" i="18"/>
  <c r="AG133" i="105"/>
  <c r="AD7" i="21"/>
  <c r="AG82" i="105"/>
  <c r="AD6" i="18"/>
  <c r="AG119" i="105"/>
  <c r="AD18" i="19"/>
  <c r="AG98" i="105"/>
  <c r="AD22" i="18"/>
  <c r="AG171" i="105"/>
  <c r="AD20" i="23"/>
  <c r="AG66" i="105"/>
  <c r="AD15" i="17"/>
  <c r="AG83" i="105"/>
  <c r="AD7" i="18"/>
  <c r="AG106" i="105"/>
  <c r="AD5" i="19"/>
  <c r="AG146" i="105"/>
  <c r="AD20" i="21"/>
  <c r="AG177" i="105"/>
  <c r="AD26" i="23"/>
  <c r="AG115" i="105"/>
  <c r="AD14" i="19"/>
  <c r="AG86" i="105"/>
  <c r="AD10" i="18"/>
  <c r="AF30" i="105"/>
  <c r="AC4" i="16"/>
  <c r="AG75" i="105"/>
  <c r="AD24" i="17"/>
  <c r="AG58" i="105"/>
  <c r="AD7" i="17"/>
  <c r="AG105" i="105"/>
  <c r="AD4" i="19"/>
  <c r="AG187" i="105"/>
  <c r="AD11" i="22"/>
  <c r="AG104" i="105"/>
  <c r="AD3" i="19"/>
  <c r="AF52" i="105"/>
  <c r="AC26" i="16"/>
  <c r="AG103" i="105"/>
  <c r="AD2" i="19"/>
  <c r="AG120" i="105"/>
  <c r="AD19" i="19"/>
  <c r="AG61" i="105"/>
  <c r="AD10" i="17"/>
  <c r="AG145" i="105"/>
  <c r="AD19" i="21"/>
  <c r="AF29" i="105"/>
  <c r="AC3" i="16"/>
  <c r="AF38" i="105"/>
  <c r="AC12" i="16"/>
  <c r="AG55" i="105"/>
  <c r="AD4" i="17"/>
  <c r="AG170" i="105"/>
  <c r="AD19" i="23"/>
  <c r="AG123" i="105"/>
  <c r="AD22" i="19"/>
  <c r="AF39" i="105"/>
  <c r="AC13" i="16"/>
  <c r="AG157" i="105"/>
  <c r="AD6" i="23"/>
  <c r="AG150" i="105"/>
  <c r="AD24" i="21"/>
  <c r="AG139" i="105"/>
  <c r="AD13" i="21"/>
  <c r="AC20" i="16"/>
  <c r="AF46" i="105"/>
  <c r="AG68" i="105"/>
  <c r="AD17" i="17"/>
  <c r="AG159" i="105"/>
  <c r="AD8" i="23"/>
  <c r="AG179" i="105"/>
  <c r="AD3" i="22"/>
  <c r="AG181" i="105"/>
  <c r="AD5" i="22"/>
  <c r="AG147" i="105"/>
  <c r="AD21" i="21"/>
  <c r="AG199" i="105"/>
  <c r="AD23" i="22"/>
  <c r="AF45" i="105"/>
  <c r="AC19" i="16"/>
  <c r="AF40" i="105"/>
  <c r="AC14" i="16"/>
  <c r="AG138" i="105"/>
  <c r="AD12" i="21"/>
  <c r="AG135" i="105"/>
  <c r="AD9" i="21"/>
  <c r="AG137" i="105"/>
  <c r="AD11" i="21"/>
  <c r="AG64" i="105"/>
  <c r="AD13" i="17"/>
  <c r="AG122" i="105"/>
  <c r="AD21" i="19"/>
  <c r="AG190" i="105"/>
  <c r="AD14" i="22"/>
  <c r="AG168" i="105"/>
  <c r="AD17" i="23"/>
  <c r="AG72" i="105"/>
  <c r="AD21" i="17"/>
  <c r="AG164" i="105"/>
  <c r="AD13" i="23"/>
  <c r="AG112" i="105"/>
  <c r="AD11" i="19"/>
  <c r="AG200" i="105"/>
  <c r="AD24" i="22"/>
  <c r="AF34" i="105"/>
  <c r="AC8" i="16"/>
  <c r="AG107" i="105"/>
  <c r="AD6" i="19"/>
  <c r="AH190" i="105" l="1"/>
  <c r="AF14" i="22" s="1"/>
  <c r="AE14" i="22"/>
  <c r="AH199" i="105"/>
  <c r="AF23" i="22" s="1"/>
  <c r="AE23" i="22"/>
  <c r="AH150" i="105"/>
  <c r="AF24" i="21" s="1"/>
  <c r="AE24" i="21"/>
  <c r="AH145" i="105"/>
  <c r="AF19" i="21" s="1"/>
  <c r="AE19" i="21"/>
  <c r="AH58" i="105"/>
  <c r="AF7" i="17" s="1"/>
  <c r="AE7" i="17"/>
  <c r="AH83" i="105"/>
  <c r="AF7" i="18" s="1"/>
  <c r="AE7" i="18"/>
  <c r="AH162" i="105"/>
  <c r="AF11" i="23" s="1"/>
  <c r="AE11" i="23"/>
  <c r="AH118" i="105"/>
  <c r="AF17" i="19" s="1"/>
  <c r="AE17" i="19"/>
  <c r="AH196" i="105"/>
  <c r="AF20" i="22" s="1"/>
  <c r="AE20" i="22"/>
  <c r="AG47" i="105"/>
  <c r="AD21" i="16"/>
  <c r="AH99" i="105"/>
  <c r="AF23" i="18" s="1"/>
  <c r="AE23" i="18"/>
  <c r="AH184" i="105"/>
  <c r="AF8" i="22" s="1"/>
  <c r="AE8" i="22"/>
  <c r="AH148" i="105"/>
  <c r="AF22" i="21" s="1"/>
  <c r="AE22" i="21"/>
  <c r="AH163" i="105"/>
  <c r="AF12" i="23" s="1"/>
  <c r="AE12" i="23"/>
  <c r="AH91" i="105"/>
  <c r="AF15" i="18" s="1"/>
  <c r="AE15" i="18"/>
  <c r="AH73" i="105"/>
  <c r="AF22" i="17" s="1"/>
  <c r="AE22" i="17"/>
  <c r="AH95" i="105"/>
  <c r="AF19" i="18" s="1"/>
  <c r="AE19" i="18"/>
  <c r="AH63" i="105"/>
  <c r="AF12" i="17" s="1"/>
  <c r="AE12" i="17"/>
  <c r="AH124" i="105"/>
  <c r="AF23" i="19" s="1"/>
  <c r="AE23" i="19"/>
  <c r="AH77" i="105"/>
  <c r="AF26" i="17" s="1"/>
  <c r="AE26" i="17"/>
  <c r="AG51" i="105"/>
  <c r="AD25" i="16"/>
  <c r="AH87" i="105"/>
  <c r="AF11" i="18" s="1"/>
  <c r="AE11" i="18"/>
  <c r="AH92" i="105"/>
  <c r="AF16" i="18" s="1"/>
  <c r="AE16" i="18"/>
  <c r="AH69" i="105"/>
  <c r="AF18" i="17" s="1"/>
  <c r="AE18" i="17"/>
  <c r="AH201" i="105"/>
  <c r="AF25" i="22" s="1"/>
  <c r="AE25" i="22"/>
  <c r="AH74" i="105"/>
  <c r="AF23" i="17" s="1"/>
  <c r="AE23" i="17"/>
  <c r="AG42" i="105"/>
  <c r="AD16" i="16"/>
  <c r="AH130" i="105"/>
  <c r="AF4" i="21" s="1"/>
  <c r="AE4" i="21"/>
  <c r="AH121" i="105"/>
  <c r="AF20" i="19" s="1"/>
  <c r="AE20" i="19"/>
  <c r="AH158" i="105"/>
  <c r="AF7" i="23" s="1"/>
  <c r="AE7" i="23"/>
  <c r="AG50" i="105"/>
  <c r="AD24" i="16"/>
  <c r="AH152" i="105"/>
  <c r="AF26" i="21" s="1"/>
  <c r="AE26" i="21"/>
  <c r="AH112" i="105"/>
  <c r="AF11" i="19" s="1"/>
  <c r="AE11" i="19"/>
  <c r="AH135" i="105"/>
  <c r="AF9" i="21" s="1"/>
  <c r="AE9" i="21"/>
  <c r="AH159" i="105"/>
  <c r="AF8" i="23" s="1"/>
  <c r="AE8" i="23"/>
  <c r="AH170" i="105"/>
  <c r="AF19" i="23" s="1"/>
  <c r="AE19" i="23"/>
  <c r="AG52" i="105"/>
  <c r="AD26" i="16"/>
  <c r="AH115" i="105"/>
  <c r="AF14" i="19" s="1"/>
  <c r="AE14" i="19"/>
  <c r="AH119" i="105"/>
  <c r="AF18" i="19" s="1"/>
  <c r="AE18" i="19"/>
  <c r="AH59" i="105"/>
  <c r="AF8" i="17" s="1"/>
  <c r="AE8" i="17"/>
  <c r="AH76" i="105"/>
  <c r="AF25" i="17" s="1"/>
  <c r="AE25" i="17"/>
  <c r="AH143" i="105"/>
  <c r="AF17" i="21" s="1"/>
  <c r="AE17" i="21"/>
  <c r="AG43" i="105"/>
  <c r="AD17" i="16"/>
  <c r="AH107" i="105"/>
  <c r="AF6" i="19" s="1"/>
  <c r="AE6" i="19"/>
  <c r="AH147" i="105"/>
  <c r="AF21" i="21" s="1"/>
  <c r="AE21" i="21"/>
  <c r="AH157" i="105"/>
  <c r="AF6" i="23" s="1"/>
  <c r="AE6" i="23"/>
  <c r="AH61" i="105"/>
  <c r="AF10" i="17" s="1"/>
  <c r="AE10" i="17"/>
  <c r="AH75" i="105"/>
  <c r="AF24" i="17" s="1"/>
  <c r="AE24" i="17"/>
  <c r="AH66" i="105"/>
  <c r="AF15" i="17" s="1"/>
  <c r="AE15" i="17"/>
  <c r="AH191" i="105"/>
  <c r="AF15" i="22" s="1"/>
  <c r="AE15" i="22"/>
  <c r="AH176" i="105"/>
  <c r="AF25" i="23" s="1"/>
  <c r="AE25" i="23"/>
  <c r="AH129" i="105"/>
  <c r="AF3" i="21" s="1"/>
  <c r="AE3" i="21"/>
  <c r="AH153" i="105"/>
  <c r="AF2" i="23" s="1"/>
  <c r="AE2" i="23"/>
  <c r="AH97" i="105"/>
  <c r="AF21" i="18" s="1"/>
  <c r="AE21" i="18"/>
  <c r="AH71" i="105"/>
  <c r="AF20" i="17" s="1"/>
  <c r="AE20" i="17"/>
  <c r="AH174" i="105"/>
  <c r="AF23" i="23" s="1"/>
  <c r="AE23" i="23"/>
  <c r="AH182" i="105"/>
  <c r="AF6" i="22" s="1"/>
  <c r="AE6" i="22"/>
  <c r="AH172" i="105"/>
  <c r="AF21" i="23" s="1"/>
  <c r="AE21" i="23"/>
  <c r="AG37" i="105"/>
  <c r="AD11" i="16"/>
  <c r="AH175" i="105"/>
  <c r="AF24" i="23" s="1"/>
  <c r="AE24" i="23"/>
  <c r="AH78" i="105"/>
  <c r="AF2" i="18" s="1"/>
  <c r="AE2" i="18"/>
  <c r="AH110" i="105"/>
  <c r="AF9" i="19" s="1"/>
  <c r="AE9" i="19"/>
  <c r="AH126" i="105"/>
  <c r="AF25" i="19" s="1"/>
  <c r="AE25" i="19"/>
  <c r="AG31" i="105"/>
  <c r="AD5" i="16"/>
  <c r="AH56" i="105"/>
  <c r="AF5" i="17" s="1"/>
  <c r="AE5" i="17"/>
  <c r="AH102" i="105"/>
  <c r="AF26" i="18" s="1"/>
  <c r="AE26" i="18"/>
  <c r="AH113" i="105"/>
  <c r="AF12" i="19" s="1"/>
  <c r="AE12" i="19"/>
  <c r="AH85" i="105"/>
  <c r="AF9" i="18" s="1"/>
  <c r="AE9" i="18"/>
  <c r="AG41" i="105"/>
  <c r="AD15" i="16"/>
  <c r="AH195" i="105"/>
  <c r="AF19" i="22" s="1"/>
  <c r="AE19" i="22"/>
  <c r="AH151" i="105"/>
  <c r="AF25" i="21" s="1"/>
  <c r="AE25" i="21"/>
  <c r="AH101" i="105"/>
  <c r="AF25" i="18" s="1"/>
  <c r="AE25" i="18"/>
  <c r="AH192" i="105"/>
  <c r="AF16" i="22" s="1"/>
  <c r="AE16" i="22"/>
  <c r="AH88" i="105"/>
  <c r="AF12" i="18" s="1"/>
  <c r="AE12" i="18"/>
  <c r="AH81" i="105"/>
  <c r="AF5" i="18" s="1"/>
  <c r="AE5" i="18"/>
  <c r="AH138" i="105"/>
  <c r="AF12" i="21" s="1"/>
  <c r="AE12" i="21"/>
  <c r="AH68" i="105"/>
  <c r="AF17" i="17" s="1"/>
  <c r="AE17" i="17"/>
  <c r="AH55" i="105"/>
  <c r="AF4" i="17" s="1"/>
  <c r="AE4" i="17"/>
  <c r="AE3" i="19"/>
  <c r="AH104" i="105"/>
  <c r="AF3" i="19" s="1"/>
  <c r="AH177" i="105"/>
  <c r="AF26" i="23" s="1"/>
  <c r="AE26" i="23"/>
  <c r="AH82" i="105"/>
  <c r="AF6" i="18" s="1"/>
  <c r="AE6" i="18"/>
  <c r="AH198" i="105"/>
  <c r="AF22" i="22" s="1"/>
  <c r="AE22" i="22"/>
  <c r="AH79" i="105"/>
  <c r="AF3" i="18" s="1"/>
  <c r="AE3" i="18"/>
  <c r="AH53" i="105"/>
  <c r="AF2" i="17" s="1"/>
  <c r="AE2" i="17"/>
  <c r="AH60" i="105"/>
  <c r="AF9" i="17" s="1"/>
  <c r="AE9" i="17"/>
  <c r="AG46" i="105"/>
  <c r="AD20" i="16"/>
  <c r="AD2" i="16"/>
  <c r="AG28" i="105"/>
  <c r="AH164" i="105"/>
  <c r="AF13" i="23" s="1"/>
  <c r="AE13" i="23"/>
  <c r="AH72" i="105"/>
  <c r="AF21" i="17" s="1"/>
  <c r="AE21" i="17"/>
  <c r="AG40" i="105"/>
  <c r="AD14" i="16"/>
  <c r="AG38" i="105"/>
  <c r="AD12" i="16"/>
  <c r="AH187" i="105"/>
  <c r="AF11" i="22" s="1"/>
  <c r="AE11" i="22"/>
  <c r="AH146" i="105"/>
  <c r="AF20" i="21" s="1"/>
  <c r="AE20" i="21"/>
  <c r="AH133" i="105"/>
  <c r="AF7" i="21" s="1"/>
  <c r="AE7" i="21"/>
  <c r="AH116" i="105"/>
  <c r="AF15" i="19" s="1"/>
  <c r="AE15" i="19"/>
  <c r="AH188" i="105"/>
  <c r="AF12" i="22" s="1"/>
  <c r="AE12" i="22"/>
  <c r="AH166" i="105"/>
  <c r="AF15" i="23" s="1"/>
  <c r="AE15" i="23"/>
  <c r="AH193" i="105"/>
  <c r="AF17" i="22" s="1"/>
  <c r="AE17" i="22"/>
  <c r="AH127" i="105"/>
  <c r="AE26" i="19"/>
  <c r="AH57" i="105"/>
  <c r="AF6" i="17" s="1"/>
  <c r="AE6" i="17"/>
  <c r="AH169" i="105"/>
  <c r="AF18" i="23" s="1"/>
  <c r="AE18" i="23"/>
  <c r="AH202" i="105"/>
  <c r="AF26" i="22" s="1"/>
  <c r="AE26" i="22"/>
  <c r="AH180" i="105"/>
  <c r="AF4" i="22" s="1"/>
  <c r="AE4" i="22"/>
  <c r="AH128" i="105"/>
  <c r="AF2" i="21" s="1"/>
  <c r="AE2" i="21"/>
  <c r="AH185" i="105"/>
  <c r="AF9" i="22" s="1"/>
  <c r="AE9" i="22"/>
  <c r="AG36" i="105"/>
  <c r="AD10" i="16"/>
  <c r="AH114" i="105"/>
  <c r="AF13" i="19" s="1"/>
  <c r="AE13" i="19"/>
  <c r="AH70" i="105"/>
  <c r="AF19" i="17" s="1"/>
  <c r="AE19" i="17"/>
  <c r="AH186" i="105"/>
  <c r="AF10" i="22" s="1"/>
  <c r="AE10" i="22"/>
  <c r="AH140" i="105"/>
  <c r="AF14" i="21" s="1"/>
  <c r="AE14" i="21"/>
  <c r="AH142" i="105"/>
  <c r="AF16" i="21" s="1"/>
  <c r="AE16" i="21"/>
  <c r="AH94" i="105"/>
  <c r="AF18" i="18" s="1"/>
  <c r="AE18" i="18"/>
  <c r="AH54" i="105"/>
  <c r="AF3" i="17" s="1"/>
  <c r="AE3" i="17"/>
  <c r="AH80" i="105"/>
  <c r="AF4" i="18" s="1"/>
  <c r="AE4" i="18"/>
  <c r="AH167" i="105"/>
  <c r="AF16" i="23" s="1"/>
  <c r="AE16" i="23"/>
  <c r="AH161" i="105"/>
  <c r="AF10" i="23" s="1"/>
  <c r="AE10" i="23"/>
  <c r="AH189" i="105"/>
  <c r="AF13" i="22" s="1"/>
  <c r="AE13" i="22"/>
  <c r="AH90" i="105"/>
  <c r="AF14" i="18" s="1"/>
  <c r="AE14" i="18"/>
  <c r="AH93" i="105"/>
  <c r="AF17" i="18" s="1"/>
  <c r="AE17" i="18"/>
  <c r="AH84" i="105"/>
  <c r="AF8" i="18" s="1"/>
  <c r="AE8" i="18"/>
  <c r="AH122" i="105"/>
  <c r="AF21" i="19" s="1"/>
  <c r="AE21" i="19"/>
  <c r="AG34" i="105"/>
  <c r="AD8" i="16"/>
  <c r="AH64" i="105"/>
  <c r="AF13" i="17" s="1"/>
  <c r="AE13" i="17"/>
  <c r="AH181" i="105"/>
  <c r="AF5" i="22" s="1"/>
  <c r="AE5" i="22"/>
  <c r="AG39" i="105"/>
  <c r="AD13" i="16"/>
  <c r="AH120" i="105"/>
  <c r="AF19" i="19" s="1"/>
  <c r="AE19" i="19"/>
  <c r="AG30" i="105"/>
  <c r="AD4" i="16"/>
  <c r="AH171" i="105"/>
  <c r="AF20" i="23" s="1"/>
  <c r="AE20" i="23"/>
  <c r="AH111" i="105"/>
  <c r="AF10" i="19" s="1"/>
  <c r="AE10" i="19"/>
  <c r="AG32" i="105"/>
  <c r="AD6" i="16"/>
  <c r="AH156" i="105"/>
  <c r="AF5" i="23" s="1"/>
  <c r="AE5" i="23"/>
  <c r="AH200" i="105"/>
  <c r="AF24" i="22" s="1"/>
  <c r="AE24" i="22"/>
  <c r="AH168" i="105"/>
  <c r="AF17" i="23" s="1"/>
  <c r="AE17" i="23"/>
  <c r="AH137" i="105"/>
  <c r="AF11" i="21" s="1"/>
  <c r="AE11" i="21"/>
  <c r="AG45" i="105"/>
  <c r="AD19" i="16"/>
  <c r="AH179" i="105"/>
  <c r="AF3" i="22" s="1"/>
  <c r="AE3" i="22"/>
  <c r="AH139" i="105"/>
  <c r="AF13" i="21" s="1"/>
  <c r="AE13" i="21"/>
  <c r="AH123" i="105"/>
  <c r="AF22" i="19" s="1"/>
  <c r="AE22" i="19"/>
  <c r="AG29" i="105"/>
  <c r="AD3" i="16"/>
  <c r="AH103" i="105"/>
  <c r="AF2" i="19" s="1"/>
  <c r="AE2" i="19"/>
  <c r="AH105" i="105"/>
  <c r="AF4" i="19" s="1"/>
  <c r="AE4" i="19"/>
  <c r="AH86" i="105"/>
  <c r="AF10" i="18" s="1"/>
  <c r="AE10" i="18"/>
  <c r="AH106" i="105"/>
  <c r="AF5" i="19" s="1"/>
  <c r="AE5" i="19"/>
  <c r="AH98" i="105"/>
  <c r="AF22" i="18" s="1"/>
  <c r="AE22" i="18"/>
  <c r="AH89" i="105"/>
  <c r="AF13" i="18" s="1"/>
  <c r="AE13" i="18"/>
  <c r="AH100" i="105"/>
  <c r="AF24" i="18" s="1"/>
  <c r="AE24" i="18"/>
  <c r="AH144" i="105"/>
  <c r="AF18" i="21" s="1"/>
  <c r="AE18" i="21"/>
  <c r="AH154" i="105"/>
  <c r="AF3" i="23" s="1"/>
  <c r="AE3" i="23"/>
  <c r="AH117" i="105"/>
  <c r="AF16" i="19" s="1"/>
  <c r="AE16" i="19"/>
  <c r="AH136" i="105"/>
  <c r="AF10" i="21" s="1"/>
  <c r="AE10" i="21"/>
  <c r="AH173" i="105"/>
  <c r="AF22" i="23" s="1"/>
  <c r="AE22" i="23"/>
  <c r="AH96" i="105"/>
  <c r="AF20" i="18" s="1"/>
  <c r="AE20" i="18"/>
  <c r="AH165" i="105"/>
  <c r="AF14" i="23" s="1"/>
  <c r="AE14" i="23"/>
  <c r="AH125" i="105"/>
  <c r="AF24" i="19" s="1"/>
  <c r="AE24" i="19"/>
  <c r="AH155" i="105"/>
  <c r="AF4" i="23" s="1"/>
  <c r="AE4" i="23"/>
  <c r="AH132" i="105"/>
  <c r="AF6" i="21" s="1"/>
  <c r="AE6" i="21"/>
  <c r="AE9" i="16"/>
  <c r="AH35" i="105"/>
  <c r="AF9" i="16" s="1"/>
  <c r="AH109" i="105"/>
  <c r="AF8" i="19" s="1"/>
  <c r="AE8" i="19"/>
  <c r="AH178" i="105"/>
  <c r="AF2" i="22" s="1"/>
  <c r="AE2" i="22"/>
  <c r="AH62" i="105"/>
  <c r="AF11" i="17" s="1"/>
  <c r="AE11" i="17"/>
  <c r="AH197" i="105"/>
  <c r="AF21" i="22" s="1"/>
  <c r="AE21" i="22"/>
  <c r="AG48" i="105"/>
  <c r="AD22" i="16"/>
  <c r="AH194" i="105"/>
  <c r="AF18" i="22" s="1"/>
  <c r="AE18" i="22"/>
  <c r="AH65" i="105"/>
  <c r="AF14" i="17" s="1"/>
  <c r="AE14" i="17"/>
  <c r="AH67" i="105"/>
  <c r="AF16" i="17" s="1"/>
  <c r="AE16" i="17"/>
  <c r="AH160" i="105"/>
  <c r="AF9" i="23" s="1"/>
  <c r="AE9" i="23"/>
  <c r="AH134" i="105"/>
  <c r="AF8" i="21" s="1"/>
  <c r="AE8" i="21"/>
  <c r="AH108" i="105"/>
  <c r="AF7" i="19" s="1"/>
  <c r="AE7" i="19"/>
  <c r="AH183" i="105"/>
  <c r="AF7" i="22" s="1"/>
  <c r="AE7" i="22"/>
  <c r="AH131" i="105"/>
  <c r="AF5" i="21" s="1"/>
  <c r="AE5" i="21"/>
  <c r="AG33" i="105"/>
  <c r="AD7" i="16"/>
  <c r="AG49" i="105"/>
  <c r="AD23" i="16"/>
  <c r="AG44" i="105"/>
  <c r="AD18" i="16"/>
  <c r="AH141" i="105"/>
  <c r="AF15" i="21" s="1"/>
  <c r="AE15" i="21"/>
  <c r="AH149" i="105"/>
  <c r="AF23" i="21" s="1"/>
  <c r="AE23" i="21"/>
  <c r="AH49" i="105" l="1"/>
  <c r="AF23" i="16" s="1"/>
  <c r="AE23" i="16"/>
  <c r="AH31" i="105"/>
  <c r="AF5" i="16" s="1"/>
  <c r="AE5" i="16"/>
  <c r="C4" i="109"/>
  <c r="C10" i="109"/>
  <c r="C8" i="109"/>
  <c r="AH28" i="105"/>
  <c r="AF2" i="16" s="1"/>
  <c r="AE2" i="16"/>
  <c r="AH33" i="105"/>
  <c r="AF7" i="16" s="1"/>
  <c r="AE7" i="16"/>
  <c r="AF26" i="19"/>
  <c r="C6" i="109"/>
  <c r="AH43" i="105"/>
  <c r="AF17" i="16" s="1"/>
  <c r="AE17" i="16"/>
  <c r="AH50" i="105"/>
  <c r="AF24" i="16" s="1"/>
  <c r="AE24" i="16"/>
  <c r="AH42" i="105"/>
  <c r="AF16" i="16" s="1"/>
  <c r="AE16" i="16"/>
  <c r="AH29" i="105"/>
  <c r="AF3" i="16" s="1"/>
  <c r="AE3" i="16"/>
  <c r="AH45" i="105"/>
  <c r="AF19" i="16" s="1"/>
  <c r="AE19" i="16"/>
  <c r="AH30" i="105"/>
  <c r="AF4" i="16" s="1"/>
  <c r="AE4" i="16"/>
  <c r="AH38" i="105"/>
  <c r="AF12" i="16" s="1"/>
  <c r="AE12" i="16"/>
  <c r="AH37" i="105"/>
  <c r="AF11" i="16" s="1"/>
  <c r="AE11" i="16"/>
  <c r="AE18" i="16"/>
  <c r="AH44" i="105"/>
  <c r="AF18" i="16" s="1"/>
  <c r="AH48" i="105"/>
  <c r="AF22" i="16" s="1"/>
  <c r="AE22" i="16"/>
  <c r="AE6" i="16"/>
  <c r="AH32" i="105"/>
  <c r="AF6" i="16" s="1"/>
  <c r="AH34" i="105"/>
  <c r="AF8" i="16" s="1"/>
  <c r="AE8" i="16"/>
  <c r="C9" i="109"/>
  <c r="AH40" i="105"/>
  <c r="AF14" i="16" s="1"/>
  <c r="AE14" i="16"/>
  <c r="AH46" i="105"/>
  <c r="AF20" i="16" s="1"/>
  <c r="AE20" i="16"/>
  <c r="C5" i="109"/>
  <c r="AH47" i="105"/>
  <c r="AF21" i="16" s="1"/>
  <c r="AE21" i="16"/>
  <c r="AH39" i="105"/>
  <c r="AF13" i="16" s="1"/>
  <c r="AE13" i="16"/>
  <c r="AH36" i="105"/>
  <c r="AF10" i="16" s="1"/>
  <c r="AE10" i="16"/>
  <c r="AH41" i="105"/>
  <c r="AF15" i="16" s="1"/>
  <c r="AE15" i="16"/>
  <c r="AH52" i="105"/>
  <c r="AF26" i="16" s="1"/>
  <c r="AE26" i="16"/>
  <c r="AH51" i="105"/>
  <c r="AF25" i="16" s="1"/>
  <c r="AE25" i="16"/>
  <c r="C3" i="10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<sst xmlns="http://schemas.openxmlformats.org/spreadsheetml/2006/main" count="2241" uniqueCount="169">
  <si>
    <t>Sources:</t>
  </si>
  <si>
    <t>Note:</t>
  </si>
  <si>
    <t>BIFUbC BAU Industrial Fuel Use before CCS</t>
  </si>
  <si>
    <t>biomass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</si>
  <si>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</si>
  <si>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</si>
  <si>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</si>
  <si>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</si>
  <si>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</si>
  <si>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</si>
  <si>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</si>
  <si>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</si>
  <si>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</si>
  <si>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</si>
  <si>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</si>
  <si>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</si>
  <si>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</si>
  <si>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</si>
  <si>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</si>
  <si>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</si>
  <si>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</si>
  <si>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</si>
  <si>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</si>
  <si>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</si>
  <si>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</si>
  <si>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</si>
  <si>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</si>
  <si>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</si>
  <si>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</si>
  <si>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BTU</t>
  </si>
  <si>
    <t>electricity</t>
  </si>
  <si>
    <t>hard coal</t>
  </si>
  <si>
    <t>natural gas</t>
  </si>
  <si>
    <t>petroleum diesel</t>
  </si>
  <si>
    <t>crude oil</t>
  </si>
  <si>
    <t>Total</t>
  </si>
  <si>
    <t>generated (kwh)</t>
  </si>
  <si>
    <t>purchased (kwh)</t>
  </si>
  <si>
    <t>sold (kwh)</t>
  </si>
  <si>
    <t>percent of total</t>
  </si>
  <si>
    <t>food beverage and tobacco 1T12</t>
  </si>
  <si>
    <t>food industry</t>
  </si>
  <si>
    <t>beverages</t>
  </si>
  <si>
    <t>tobacco products</t>
  </si>
  <si>
    <t>textiles</t>
  </si>
  <si>
    <t>wearing apparels</t>
  </si>
  <si>
    <t>leather and related products and footwear</t>
  </si>
  <si>
    <t>wood and wood products</t>
  </si>
  <si>
    <t>paper and paper products</t>
  </si>
  <si>
    <t>printing and reproduction of recorded media</t>
  </si>
  <si>
    <t>coke and refined petroleum products</t>
  </si>
  <si>
    <t>chemicals 2</t>
  </si>
  <si>
    <t>chemicals</t>
  </si>
  <si>
    <t>other manufacturing 31T33 and rubber and plastic products 22</t>
  </si>
  <si>
    <t>pharmaceuticals</t>
  </si>
  <si>
    <t>rubber and plastic products</t>
  </si>
  <si>
    <t>cement and other nonmetallic minerals 239 &amp; glass and glass products 231</t>
  </si>
  <si>
    <t>other non-metallic mineral products</t>
  </si>
  <si>
    <t>basic metals</t>
  </si>
  <si>
    <t>metal products except machinery and vehicles 25, computers and electronics 26, appliances and electrical equipment 27, and other machinery 28</t>
  </si>
  <si>
    <t>fabricated metal products</t>
  </si>
  <si>
    <t>computers, electronics</t>
  </si>
  <si>
    <t>electrical equipment</t>
  </si>
  <si>
    <t>machinery and equipment</t>
  </si>
  <si>
    <t>road vehicles 29 and nonroad vehicles 3</t>
  </si>
  <si>
    <t>motor vehicles, trailers, and semi-trailers</t>
  </si>
  <si>
    <t>other transport equipment</t>
  </si>
  <si>
    <t>furntiture</t>
  </si>
  <si>
    <t>other manufacturing</t>
  </si>
  <si>
    <t>repair and installation of machinery and equipment</t>
  </si>
  <si>
    <t>TOTAL</t>
  </si>
  <si>
    <t>agriculture and forestry 1T3</t>
  </si>
  <si>
    <t>many</t>
  </si>
  <si>
    <t>other mining and quarrying 7T8</t>
  </si>
  <si>
    <t>lpg</t>
  </si>
  <si>
    <t>residual fuel oil</t>
  </si>
  <si>
    <t>IEA</t>
  </si>
  <si>
    <t>World Energy Balances</t>
  </si>
  <si>
    <t>https://www.iea.org/data-and-statistics/data-product/world-energy-balances</t>
  </si>
  <si>
    <t>IEA data processed and estimated by sector</t>
  </si>
  <si>
    <t>https://www.bps.go.id/publication/2022/09/30/206f24701aea1e4a26b6f1ff/statistik-industri-manufaktur-indonesia-2020.html</t>
  </si>
  <si>
    <t>Statistik Industri Manufaktur Indonesia, 2020</t>
  </si>
  <si>
    <t>Badan Pusat Statistik</t>
  </si>
  <si>
    <t>Electricity consumption</t>
  </si>
  <si>
    <t>Energy consumption</t>
  </si>
  <si>
    <t>splits</t>
  </si>
  <si>
    <t>elec</t>
  </si>
  <si>
    <t>coal</t>
  </si>
  <si>
    <t>ASSIGNED EPS ISIC CODE</t>
  </si>
  <si>
    <t>Assigned EPS Sector</t>
  </si>
  <si>
    <t>EPS FUEL</t>
  </si>
  <si>
    <t>CHECK</t>
  </si>
  <si>
    <t>ktoe</t>
  </si>
  <si>
    <t>fuel</t>
  </si>
  <si>
    <t>briquette</t>
  </si>
  <si>
    <t>gas</t>
  </si>
  <si>
    <t>kerosene</t>
  </si>
  <si>
    <t>gasoil cn 48</t>
  </si>
  <si>
    <t>biogasoil</t>
  </si>
  <si>
    <t>mdf</t>
  </si>
  <si>
    <t>fuel oil</t>
  </si>
  <si>
    <t>total fuel</t>
  </si>
  <si>
    <t>total</t>
  </si>
  <si>
    <t>btus</t>
  </si>
  <si>
    <t>FUEL</t>
  </si>
  <si>
    <t>SECTOR</t>
  </si>
  <si>
    <t>bifubc sector used</t>
  </si>
  <si>
    <t>original sector</t>
  </si>
  <si>
    <t>bifubc sector grouped</t>
  </si>
  <si>
    <t>Unit: dimensionless (% change)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</si>
  <si>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</si>
  <si>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</si>
  <si>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</si>
  <si>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</si>
  <si>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</si>
  <si>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</si>
  <si>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</si>
  <si>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</si>
  <si>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</si>
  <si>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</si>
  <si>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</si>
  <si>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</si>
  <si>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</si>
  <si>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</si>
  <si>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</si>
  <si>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</si>
  <si>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</si>
  <si>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</si>
  <si>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</si>
  <si>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</si>
  <si>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</si>
  <si>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</si>
  <si>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</si>
  <si>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</si>
  <si>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</si>
  <si>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</si>
  <si>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</si>
  <si>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</si>
  <si>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</si>
  <si>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</si>
  <si>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</si>
  <si>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</si>
  <si>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</si>
  <si>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</si>
  <si>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</si>
  <si>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</si>
  <si>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</si>
  <si>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</si>
  <si>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</si>
  <si>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</si>
  <si>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</si>
  <si>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</si>
  <si>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start year energy consumption</t>
  </si>
  <si>
    <t>forecasted energy consumption using BPCiObIC</t>
  </si>
  <si>
    <t>nat gas</t>
  </si>
  <si>
    <t>petro diesel</t>
  </si>
  <si>
    <t>heat</t>
  </si>
  <si>
    <t>heavy or residual</t>
  </si>
  <si>
    <t>hydrogen</t>
  </si>
  <si>
    <t>CHECK ENERGY INDUSTRY</t>
  </si>
  <si>
    <t>output energy</t>
  </si>
  <si>
    <t>output nonenergy</t>
  </si>
  <si>
    <t>percent nonenergy</t>
  </si>
  <si>
    <t>boe_to_btu</t>
  </si>
  <si>
    <t>btu</t>
  </si>
  <si>
    <t>thousand boe</t>
  </si>
  <si>
    <t>PERCENT FUEL USE BY SECTOR (2019)</t>
  </si>
  <si>
    <t>eps fuel type</t>
  </si>
  <si>
    <t>Use IEA data to estimate share of fuel use by industrial sector, align to indonesia's energy handbook values from 2020, grow values from IO file BPCiObIC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</si>
</sst>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00E+00"/>
    <numFmt numFmtId="166" formatCode="#,##0.00000"/>
    <numFmt numFmtId="167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4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14" applyNumberFormat="0" applyAlignment="0" applyProtection="0"/>
    <xf numFmtId="0" fontId="22" fillId="8" borderId="15" applyNumberFormat="0" applyAlignment="0" applyProtection="0"/>
    <xf numFmtId="0" fontId="23" fillId="8" borderId="14" applyNumberFormat="0" applyAlignment="0" applyProtection="0"/>
    <xf numFmtId="0" fontId="24" fillId="0" borderId="16" applyNumberFormat="0" applyFill="0" applyAlignment="0" applyProtection="0"/>
    <xf numFmtId="0" fontId="25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7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7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7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7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7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7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0" fillId="0" borderId="0"/>
    <xf numFmtId="0" fontId="9" fillId="0" borderId="0"/>
    <xf numFmtId="0" fontId="9" fillId="0" borderId="0"/>
    <xf numFmtId="43" fontId="30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165" fontId="0" fillId="0" borderId="0" xfId="0" applyNumberFormat="1"/>
    <xf numFmtId="0" fontId="12" fillId="0" borderId="8" xfId="2" applyFont="1" applyBorder="1">
      <alignment wrapText="1"/>
    </xf>
    <xf numFmtId="11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9" fontId="0" fillId="0" borderId="0" xfId="18" applyFont="1"/>
    <xf numFmtId="0" fontId="11" fillId="0" borderId="9" xfId="23">
      <alignment wrapText="1"/>
    </xf>
    <xf numFmtId="0" fontId="0" fillId="0" borderId="8" xfId="24" applyFont="1">
      <alignment wrapText="1"/>
    </xf>
    <xf numFmtId="0" fontId="0" fillId="0" borderId="8" xfId="2" applyFont="1" applyBorder="1" applyAlignment="1"/>
    <xf numFmtId="0" fontId="0" fillId="0" borderId="8" xfId="24" applyFont="1" applyAlignment="1"/>
    <xf numFmtId="0" fontId="29" fillId="0" borderId="0" xfId="0" applyFont="1"/>
    <xf numFmtId="0" fontId="1" fillId="35" borderId="0" xfId="0" applyFont="1" applyFill="1"/>
    <xf numFmtId="0" fontId="0" fillId="35" borderId="0" xfId="0" applyFill="1"/>
    <xf numFmtId="0" fontId="1" fillId="36" borderId="0" xfId="0" applyFont="1" applyFill="1"/>
    <xf numFmtId="0" fontId="0" fillId="36" borderId="0" xfId="0" applyFill="1"/>
    <xf numFmtId="9" fontId="0" fillId="0" borderId="2" xfId="18" applyFont="1" applyFill="1" applyBorder="1" applyAlignment="1">
      <alignment horizontal="right" wrapText="1"/>
    </xf>
    <xf numFmtId="11" fontId="0" fillId="0" borderId="2" xfId="2" applyNumberFormat="1" applyFont="1" applyAlignment="1">
      <alignment horizontal="right" wrapText="1"/>
    </xf>
    <xf numFmtId="11" fontId="2" fillId="0" borderId="4" xfId="5" applyNumberFormat="1" applyAlignment="1">
      <alignment horizontal="right" wrapText="1"/>
    </xf>
    <xf numFmtId="11" fontId="3" fillId="0" borderId="0" xfId="0" applyNumberFormat="1" applyFont="1" applyAlignment="1" applyProtection="1">
      <alignment horizontal="right"/>
      <protection locked="0"/>
    </xf>
    <xf numFmtId="11" fontId="3" fillId="0" borderId="0" xfId="0" applyNumberFormat="1" applyFont="1"/>
    <xf numFmtId="9" fontId="0" fillId="0" borderId="0" xfId="18" applyFont="1" applyFill="1"/>
    <xf numFmtId="11" fontId="0" fillId="0" borderId="0" xfId="18" applyNumberFormat="1" applyFont="1" applyFill="1"/>
    <xf numFmtId="0" fontId="0" fillId="37" borderId="0" xfId="0" applyFill="1"/>
    <xf numFmtId="0" fontId="1" fillId="0" borderId="0" xfId="0" applyFont="1" applyAlignment="1">
      <alignment horizontal="left"/>
    </xf>
    <xf numFmtId="167" fontId="0" fillId="0" borderId="0" xfId="84" applyNumberFormat="1" applyFont="1"/>
    <xf numFmtId="167" fontId="0" fillId="37" borderId="0" xfId="0" applyNumberFormat="1" applyFill="1"/>
    <xf numFmtId="0" fontId="1" fillId="0" borderId="20" xfId="0" applyFont="1" applyBorder="1" applyAlignment="1">
      <alignment horizontal="left" wrapText="1"/>
    </xf>
    <xf numFmtId="167" fontId="0" fillId="0" borderId="0" xfId="0" applyNumberFormat="1"/>
    <xf numFmtId="17" fontId="0" fillId="0" borderId="0" xfId="0" applyNumberFormat="1" applyAlignment="1">
      <alignment horizontal="left"/>
    </xf>
    <xf numFmtId="0" fontId="1" fillId="37" borderId="0" xfId="0" applyFont="1" applyFill="1"/>
    <xf numFmtId="11" fontId="0" fillId="0" borderId="0" xfId="0" applyNumberFormat="1" applyAlignment="1">
      <alignment horizontal="left"/>
    </xf>
    <xf numFmtId="0" fontId="0" fillId="38" borderId="0" xfId="0" applyFill="1"/>
    <xf numFmtId="11" fontId="0" fillId="0" borderId="0" xfId="84" applyNumberFormat="1" applyFont="1"/>
    <xf numFmtId="0" fontId="0" fillId="39" borderId="0" xfId="0" applyFill="1"/>
    <xf numFmtId="0" fontId="0" fillId="40" borderId="0" xfId="0" applyFill="1"/>
    <xf numFmtId="0" fontId="0" fillId="0" borderId="21" xfId="0" applyBorder="1"/>
    <xf numFmtId="11" fontId="0" fillId="0" borderId="21" xfId="0" applyNumberFormat="1" applyBorder="1"/>
    <xf numFmtId="0" fontId="0" fillId="0" borderId="22" xfId="0" applyBorder="1"/>
    <xf numFmtId="0" fontId="1" fillId="0" borderId="23" xfId="0" applyFont="1" applyBorder="1"/>
    <xf numFmtId="11" fontId="0" fillId="0" borderId="23" xfId="0" applyNumberFormat="1" applyBorder="1"/>
    <xf numFmtId="11" fontId="0" fillId="0" borderId="24" xfId="0" applyNumberFormat="1" applyBorder="1"/>
    <xf numFmtId="0" fontId="0" fillId="0" borderId="23" xfId="0" applyBorder="1"/>
    <xf numFmtId="0" fontId="0" fillId="0" borderId="25" xfId="0" applyBorder="1"/>
    <xf numFmtId="11" fontId="0" fillId="0" borderId="26" xfId="0" applyNumberFormat="1" applyBorder="1"/>
    <xf numFmtId="11" fontId="0" fillId="0" borderId="25" xfId="0" applyNumberFormat="1" applyBorder="1"/>
    <xf numFmtId="9" fontId="0" fillId="0" borderId="0" xfId="18" applyFont="1" applyBorder="1"/>
    <xf numFmtId="0" fontId="0" fillId="38" borderId="0" xfId="0" applyFill="1" applyAlignment="1">
      <alignment horizontal="center"/>
    </xf>
    <xf numFmtId="0" fontId="0" fillId="0" borderId="0" xfId="0" applyNumberFormat="1"/>
    <xf numFmtId="0" fontId="0" fillId="41" borderId="0" xfId="0" applyFill="1"/>
    <xf numFmtId="11" fontId="0" fillId="41" borderId="23" xfId="0" applyNumberFormat="1" applyFill="1" applyBorder="1"/>
    <xf numFmtId="11" fontId="0" fillId="41" borderId="0" xfId="0" applyNumberFormat="1" applyFill="1"/>
    <xf numFmtId="0" fontId="0" fillId="41" borderId="21" xfId="0" applyFill="1" applyBorder="1"/>
    <xf numFmtId="11" fontId="0" fillId="41" borderId="24" xfId="0" applyNumberFormat="1" applyFill="1" applyBorder="1"/>
    <xf numFmtId="11" fontId="0" fillId="41" borderId="21" xfId="0" applyNumberFormat="1" applyFill="1" applyBorder="1"/>
    <xf numFmtId="0" fontId="1" fillId="0" borderId="27" xfId="0" applyFont="1" applyBorder="1"/>
    <xf numFmtId="11" fontId="0" fillId="0" borderId="28" xfId="84" applyNumberFormat="1" applyFont="1" applyBorder="1"/>
    <xf numFmtId="11" fontId="0" fillId="0" borderId="29" xfId="84" applyNumberFormat="1" applyFont="1" applyBorder="1"/>
    <xf numFmtId="0" fontId="1" fillId="42" borderId="0" xfId="0" applyFont="1" applyFill="1"/>
  </cellXfs>
  <cellStyles count="85">
    <cellStyle name="20% - Accent1" xfId="43" builtinId="30" customBuiltin="1"/>
    <cellStyle name="20% - Accent1 2" xfId="68" xr:uid="{00000000-0005-0000-0000-000001000000}"/>
    <cellStyle name="20% - Accent2" xfId="46" builtinId="34" customBuiltin="1"/>
    <cellStyle name="20% - Accent2 2" xfId="70" xr:uid="{00000000-0005-0000-0000-000003000000}"/>
    <cellStyle name="20% - Accent3" xfId="49" builtinId="38" customBuiltin="1"/>
    <cellStyle name="20% - Accent3 2" xfId="72" xr:uid="{00000000-0005-0000-0000-000005000000}"/>
    <cellStyle name="20% - Accent4" xfId="52" builtinId="42" customBuiltin="1"/>
    <cellStyle name="20% - Accent4 2" xfId="74" xr:uid="{00000000-0005-0000-0000-000007000000}"/>
    <cellStyle name="20% - Accent5" xfId="55" builtinId="46" customBuiltin="1"/>
    <cellStyle name="20% - Accent5 2" xfId="76" xr:uid="{00000000-0005-0000-0000-000009000000}"/>
    <cellStyle name="20% - Accent6" xfId="58" builtinId="50" customBuiltin="1"/>
    <cellStyle name="20% - Accent6 2" xfId="78" xr:uid="{00000000-0005-0000-0000-00000B000000}"/>
    <cellStyle name="40% - Accent1" xfId="44" builtinId="31" customBuiltin="1"/>
    <cellStyle name="40% - Accent1 2" xfId="69" xr:uid="{00000000-0005-0000-0000-00000D000000}"/>
    <cellStyle name="40% - Accent2" xfId="47" builtinId="35" customBuiltin="1"/>
    <cellStyle name="40% - Accent2 2" xfId="71" xr:uid="{00000000-0005-0000-0000-00000F000000}"/>
    <cellStyle name="40% - Accent3" xfId="50" builtinId="39" customBuiltin="1"/>
    <cellStyle name="40% - Accent3 2" xfId="73" xr:uid="{00000000-0005-0000-0000-000011000000}"/>
    <cellStyle name="40% - Accent4" xfId="53" builtinId="43" customBuiltin="1"/>
    <cellStyle name="40% - Accent4 2" xfId="75" xr:uid="{00000000-0005-0000-0000-000013000000}"/>
    <cellStyle name="40% - Accent5" xfId="56" builtinId="47" customBuiltin="1"/>
    <cellStyle name="40% - Accent5 2" xfId="77" xr:uid="{00000000-0005-0000-0000-000015000000}"/>
    <cellStyle name="40% - Accent6" xfId="59" builtinId="51" customBuiltin="1"/>
    <cellStyle name="40% - Accent6 2" xfId="79" xr:uid="{00000000-0005-0000-0000-000017000000}"/>
    <cellStyle name="60% - Accent1 2" xfId="61" xr:uid="{00000000-0005-0000-0000-000018000000}"/>
    <cellStyle name="60% - Accent2 2" xfId="62" xr:uid="{00000000-0005-0000-0000-000019000000}"/>
    <cellStyle name="60% - Accent3 2" xfId="63" xr:uid="{00000000-0005-0000-0000-00001A000000}"/>
    <cellStyle name="60% - Accent4 2" xfId="64" xr:uid="{00000000-0005-0000-0000-00001B000000}"/>
    <cellStyle name="60% - Accent5 2" xfId="65" xr:uid="{00000000-0005-0000-0000-00001C000000}"/>
    <cellStyle name="60% - Accent6 2" xfId="66" xr:uid="{00000000-0005-0000-0000-00001D000000}"/>
    <cellStyle name="Accent1" xfId="42" builtinId="29" customBuiltin="1"/>
    <cellStyle name="Accent2" xfId="45" builtinId="33" customBuiltin="1"/>
    <cellStyle name="Accent3" xfId="48" builtinId="37" customBuiltin="1"/>
    <cellStyle name="Accent4" xfId="51" builtinId="41" customBuiltin="1"/>
    <cellStyle name="Accent5" xfId="54" builtinId="45" customBuiltin="1"/>
    <cellStyle name="Accent6" xfId="57" builtinId="49" customBuiltin="1"/>
    <cellStyle name="Bad" xfId="32" builtinId="27" customBuiltin="1"/>
    <cellStyle name="Body: normal cell" xfId="2" xr:uid="{00000000-0005-0000-0000-000025000000}"/>
    <cellStyle name="Body: normal cell 2" xfId="24" xr:uid="{00000000-0005-0000-0000-000026000000}"/>
    <cellStyle name="Calculation" xfId="35" builtinId="22" customBuiltin="1"/>
    <cellStyle name="Check Cell" xfId="37" builtinId="23" customBuiltin="1"/>
    <cellStyle name="Comma" xfId="84" builtinId="3"/>
    <cellStyle name="Comma 2" xfId="83" xr:uid="{B0EABCB8-8FF6-4E8E-9CBF-73B9F155E41F}"/>
    <cellStyle name="Explanatory Text" xfId="40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20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5" xr:uid="{00000000-0005-0000-0000-00002F000000}"/>
    <cellStyle name="Good" xfId="31" builtinId="26" customBuiltin="1"/>
    <cellStyle name="Header: bottom row" xfId="1" xr:uid="{00000000-0005-0000-0000-000031000000}"/>
    <cellStyle name="Header: bottom row 2" xfId="21" xr:uid="{00000000-0005-0000-0000-000032000000}"/>
    <cellStyle name="Header: top rows" xfId="3" xr:uid="{00000000-0005-0000-0000-000033000000}"/>
    <cellStyle name="Heading 1" xfId="27" builtinId="16" customBuiltin="1"/>
    <cellStyle name="Heading 2" xfId="28" builtinId="17" customBuiltin="1"/>
    <cellStyle name="Heading 3" xfId="29" builtinId="18" customBuiltin="1"/>
    <cellStyle name="Heading 4" xfId="30" builtinId="19" customBuiltin="1"/>
    <cellStyle name="Hyperlink" xfId="9" builtinId="8" customBuiltin="1"/>
    <cellStyle name="Input" xfId="33" builtinId="20" customBuiltin="1"/>
    <cellStyle name="Linked Cell" xfId="36" builtinId="24" customBuiltin="1"/>
    <cellStyle name="Neutral 2" xfId="60" xr:uid="{00000000-0005-0000-0000-00003B000000}"/>
    <cellStyle name="Normal" xfId="0" builtinId="0"/>
    <cellStyle name="Normal 2" xfId="19" xr:uid="{00000000-0005-0000-0000-00003D000000}"/>
    <cellStyle name="Normal 2 2" xfId="81" xr:uid="{82E402D6-1DF0-4E6A-9068-58786E0D42A2}"/>
    <cellStyle name="Normal 3" xfId="13" xr:uid="{00000000-0005-0000-0000-00003E000000}"/>
    <cellStyle name="Normal 3 2" xfId="80" xr:uid="{B36BF01F-9627-47E6-A0B3-E5842EE99611}"/>
    <cellStyle name="Normal 4" xfId="14" xr:uid="{00000000-0005-0000-0000-00003F000000}"/>
    <cellStyle name="Normal 4 2 2" xfId="82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9" builtinId="10" customBuiltin="1"/>
    <cellStyle name="Note 2" xfId="67" xr:uid="{00000000-0005-0000-0000-000044000000}"/>
    <cellStyle name="Output" xfId="34" builtinId="21" customBuiltin="1"/>
    <cellStyle name="Parent row" xfId="5" xr:uid="{00000000-0005-0000-0000-000046000000}"/>
    <cellStyle name="Parent row 2" xfId="23" xr:uid="{00000000-0005-0000-0000-000047000000}"/>
    <cellStyle name="Percent" xfId="18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2" xr:uid="{00000000-0005-0000-0000-00004C000000}"/>
    <cellStyle name="Title" xfId="26" builtinId="15" customBuiltin="1"/>
    <cellStyle name="Total" xfId="41" builtinId="25" customBuiltin="1"/>
    <cellStyle name="Warning Text" xfId="38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FFC1C1"/>
      <color rgb="FFAC0000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calcs!$C$3</c:f>
              <c:strCache>
                <c:ptCount val="1"/>
                <c:pt idx="0">
                  <c:v>agriculture and forestry 01T03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calcs!$D$3:$AH$3</c:f>
              <c:numCache>
                <c:formatCode>0.00E+00</c:formatCode>
                <c:ptCount val="31"/>
                <c:pt idx="0">
                  <c:v>8383415808000</c:v>
                </c:pt>
                <c:pt idx="1">
                  <c:v>8755044990754.1504</c:v>
                </c:pt>
                <c:pt idx="2">
                  <c:v>9126674173508.209</c:v>
                </c:pt>
                <c:pt idx="3">
                  <c:v>9498303356262.2695</c:v>
                </c:pt>
                <c:pt idx="4">
                  <c:v>9869932539016.4199</c:v>
                </c:pt>
                <c:pt idx="5">
                  <c:v>10241561721770.48</c:v>
                </c:pt>
                <c:pt idx="6">
                  <c:v>10613190904524.541</c:v>
                </c:pt>
                <c:pt idx="7">
                  <c:v>10984820087278.6</c:v>
                </c:pt>
                <c:pt idx="8">
                  <c:v>11356449270032.752</c:v>
                </c:pt>
                <c:pt idx="9">
                  <c:v>11728078452786.811</c:v>
                </c:pt>
                <c:pt idx="10">
                  <c:v>12099707635540.871</c:v>
                </c:pt>
                <c:pt idx="11">
                  <c:v>12471336818294.932</c:v>
                </c:pt>
                <c:pt idx="12">
                  <c:v>12842966001049.082</c:v>
                </c:pt>
                <c:pt idx="13">
                  <c:v>13214595183803.141</c:v>
                </c:pt>
                <c:pt idx="14">
                  <c:v>13586224366557.201</c:v>
                </c:pt>
                <c:pt idx="15">
                  <c:v>13957853549311.352</c:v>
                </c:pt>
                <c:pt idx="16">
                  <c:v>14329482732065.412</c:v>
                </c:pt>
                <c:pt idx="17">
                  <c:v>14701111914819.473</c:v>
                </c:pt>
                <c:pt idx="18">
                  <c:v>15072741097573.531</c:v>
                </c:pt>
                <c:pt idx="19">
                  <c:v>15444370280327.684</c:v>
                </c:pt>
                <c:pt idx="20">
                  <c:v>15815999463081.742</c:v>
                </c:pt>
                <c:pt idx="21">
                  <c:v>16187628645835.803</c:v>
                </c:pt>
                <c:pt idx="22">
                  <c:v>16559257828589.861</c:v>
                </c:pt>
                <c:pt idx="23">
                  <c:v>16930887011344.012</c:v>
                </c:pt>
                <c:pt idx="24">
                  <c:v>17302516194098.072</c:v>
                </c:pt>
                <c:pt idx="25">
                  <c:v>17674145376852.133</c:v>
                </c:pt>
                <c:pt idx="26">
                  <c:v>18045774559606.191</c:v>
                </c:pt>
                <c:pt idx="27">
                  <c:v>18417403742360.344</c:v>
                </c:pt>
                <c:pt idx="28">
                  <c:v>18789032925114.402</c:v>
                </c:pt>
                <c:pt idx="29">
                  <c:v>19160662107868.461</c:v>
                </c:pt>
                <c:pt idx="30">
                  <c:v>19532291290622.609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B-49F4-B23F-A7CCC0A78A5E}"/>
            </c:ext>
          </c:extLst>
        </c:ser>
        <c:ser>
          <c:idx val="1"/>
          <c:order val="1"/>
          <c:tx>
            <c:strRef>
              <c:f>calcs!$C$4</c:f>
              <c:strCache>
                <c:ptCount val="1"/>
                <c:pt idx="0">
                  <c:v>coal mining 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calcs!$D$4:$AH$4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B-49F4-B23F-A7CCC0A78A5E}"/>
            </c:ext>
          </c:extLst>
        </c:ser>
        <c:ser>
          <c:idx val="2"/>
          <c:order val="2"/>
          <c:tx>
            <c:strRef>
              <c:f>calcs!$C$5</c:f>
              <c:strCache>
                <c:ptCount val="1"/>
                <c:pt idx="0">
                  <c:v>oil and gas extraction 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calcs!$D$5:$AH$5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B-49F4-B23F-A7CCC0A78A5E}"/>
            </c:ext>
          </c:extLst>
        </c:ser>
        <c:ser>
          <c:idx val="3"/>
          <c:order val="3"/>
          <c:tx>
            <c:strRef>
              <c:f>calcs!$C$6</c:f>
              <c:strCache>
                <c:ptCount val="1"/>
                <c:pt idx="0">
                  <c:v>other mining and quarrying 07T08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calcs!$D$6:$AH$6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B-49F4-B23F-A7CCC0A78A5E}"/>
            </c:ext>
          </c:extLst>
        </c:ser>
        <c:ser>
          <c:idx val="4"/>
          <c:order val="4"/>
          <c:tx>
            <c:strRef>
              <c:f>calcs!$C$7</c:f>
              <c:strCache>
                <c:ptCount val="1"/>
                <c:pt idx="0">
                  <c:v>food beverage and tobacco 10T12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calcs!$D$7:$AH$7</c:f>
              <c:numCache>
                <c:formatCode>0.00E+00</c:formatCode>
                <c:ptCount val="31"/>
                <c:pt idx="0">
                  <c:v>40923327370761.156</c:v>
                </c:pt>
                <c:pt idx="1">
                  <c:v>42759622487696.406</c:v>
                </c:pt>
                <c:pt idx="2">
                  <c:v>44595917604630.867</c:v>
                </c:pt>
                <c:pt idx="3">
                  <c:v>46432212721566.117</c:v>
                </c:pt>
                <c:pt idx="4">
                  <c:v>48268507838501.375</c:v>
                </c:pt>
                <c:pt idx="5">
                  <c:v>50104802955436.633</c:v>
                </c:pt>
                <c:pt idx="6">
                  <c:v>51941098072371.883</c:v>
                </c:pt>
                <c:pt idx="7">
                  <c:v>53777393189307.141</c:v>
                </c:pt>
                <c:pt idx="8">
                  <c:v>55613688306241.602</c:v>
                </c:pt>
                <c:pt idx="9">
                  <c:v>57449983423176.852</c:v>
                </c:pt>
                <c:pt idx="10">
                  <c:v>59286278540112.109</c:v>
                </c:pt>
                <c:pt idx="11">
                  <c:v>61122573657047.367</c:v>
                </c:pt>
                <c:pt idx="12">
                  <c:v>62958868773982.617</c:v>
                </c:pt>
                <c:pt idx="13">
                  <c:v>64795163890917.867</c:v>
                </c:pt>
                <c:pt idx="14">
                  <c:v>66631459007852.328</c:v>
                </c:pt>
                <c:pt idx="15">
                  <c:v>68467754124787.586</c:v>
                </c:pt>
                <c:pt idx="16">
                  <c:v>70304049241722.844</c:v>
                </c:pt>
                <c:pt idx="17">
                  <c:v>72140344358658.094</c:v>
                </c:pt>
                <c:pt idx="18">
                  <c:v>73976639475593.359</c:v>
                </c:pt>
                <c:pt idx="19">
                  <c:v>75812934592528.609</c:v>
                </c:pt>
                <c:pt idx="20">
                  <c:v>77649229709463.063</c:v>
                </c:pt>
                <c:pt idx="21">
                  <c:v>79485524826398.313</c:v>
                </c:pt>
                <c:pt idx="22">
                  <c:v>81321819943333.578</c:v>
                </c:pt>
                <c:pt idx="23">
                  <c:v>83158115060268.828</c:v>
                </c:pt>
                <c:pt idx="24">
                  <c:v>84994410177204.078</c:v>
                </c:pt>
                <c:pt idx="25">
                  <c:v>86830705294139.344</c:v>
                </c:pt>
                <c:pt idx="26">
                  <c:v>88667000411073.813</c:v>
                </c:pt>
                <c:pt idx="27">
                  <c:v>90503295528009.078</c:v>
                </c:pt>
                <c:pt idx="28">
                  <c:v>92339590644944.328</c:v>
                </c:pt>
                <c:pt idx="29">
                  <c:v>94175885761879.594</c:v>
                </c:pt>
                <c:pt idx="30">
                  <c:v>96012180878814.859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B-49F4-B23F-A7CCC0A78A5E}"/>
            </c:ext>
          </c:extLst>
        </c:ser>
        <c:ser>
          <c:idx val="5"/>
          <c:order val="5"/>
          <c:tx>
            <c:strRef>
              <c:f>calcs!$C$8</c:f>
              <c:strCache>
                <c:ptCount val="1"/>
                <c:pt idx="0">
                  <c:v>textiles apparel and leather 13T15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calcs!$D$8:$AH$8</c:f>
              <c:numCache>
                <c:formatCode>0.00E+00</c:formatCode>
                <c:ptCount val="31"/>
                <c:pt idx="0">
                  <c:v>39291856150864.813</c:v>
                </c:pt>
                <c:pt idx="1">
                  <c:v>41013713870138.539</c:v>
                </c:pt>
                <c:pt idx="2">
                  <c:v>42735571589412.859</c:v>
                </c:pt>
                <c:pt idx="3">
                  <c:v>44457429308687.18</c:v>
                </c:pt>
                <c:pt idx="4">
                  <c:v>46179287027960.898</c:v>
                </c:pt>
                <c:pt idx="5">
                  <c:v>47901144747235.219</c:v>
                </c:pt>
                <c:pt idx="6">
                  <c:v>49623002466509.547</c:v>
                </c:pt>
                <c:pt idx="7">
                  <c:v>51344860185783.867</c:v>
                </c:pt>
                <c:pt idx="8">
                  <c:v>53066717905057.586</c:v>
                </c:pt>
                <c:pt idx="9">
                  <c:v>54788575624331.906</c:v>
                </c:pt>
                <c:pt idx="10">
                  <c:v>56510433343606.219</c:v>
                </c:pt>
                <c:pt idx="11">
                  <c:v>58232291062880.539</c:v>
                </c:pt>
                <c:pt idx="12">
                  <c:v>59954148782154.258</c:v>
                </c:pt>
                <c:pt idx="13">
                  <c:v>61676006501428.578</c:v>
                </c:pt>
                <c:pt idx="14">
                  <c:v>63397864220702.891</c:v>
                </c:pt>
                <c:pt idx="15">
                  <c:v>65119721939976.609</c:v>
                </c:pt>
                <c:pt idx="16">
                  <c:v>66841579659250.93</c:v>
                </c:pt>
                <c:pt idx="17">
                  <c:v>68563437378525.25</c:v>
                </c:pt>
                <c:pt idx="18">
                  <c:v>70285295097799.578</c:v>
                </c:pt>
                <c:pt idx="19">
                  <c:v>72007152817073.297</c:v>
                </c:pt>
                <c:pt idx="20">
                  <c:v>73729010536347.625</c:v>
                </c:pt>
                <c:pt idx="21">
                  <c:v>75450868255621.953</c:v>
                </c:pt>
                <c:pt idx="22">
                  <c:v>77172725974896.266</c:v>
                </c:pt>
                <c:pt idx="23">
                  <c:v>78894583694169.984</c:v>
                </c:pt>
                <c:pt idx="24">
                  <c:v>80616441413444.297</c:v>
                </c:pt>
                <c:pt idx="25">
                  <c:v>82338299132718.625</c:v>
                </c:pt>
                <c:pt idx="26">
                  <c:v>84060156851992.938</c:v>
                </c:pt>
                <c:pt idx="27">
                  <c:v>85782014571266.656</c:v>
                </c:pt>
                <c:pt idx="28">
                  <c:v>87503872290540.969</c:v>
                </c:pt>
                <c:pt idx="29">
                  <c:v>89225730009815.281</c:v>
                </c:pt>
                <c:pt idx="30">
                  <c:v>90947587729089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B-49F4-B23F-A7CCC0A78A5E}"/>
            </c:ext>
          </c:extLst>
        </c:ser>
        <c:ser>
          <c:idx val="6"/>
          <c:order val="6"/>
          <c:tx>
            <c:strRef>
              <c:f>calcs!$C$9</c:f>
              <c:strCache>
                <c:ptCount val="1"/>
                <c:pt idx="0">
                  <c:v>wood products 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calcs!$D$9:$AH$9</c:f>
              <c:numCache>
                <c:formatCode>0.00E+00</c:formatCode>
                <c:ptCount val="31"/>
                <c:pt idx="0">
                  <c:v>5224392723908.2021</c:v>
                </c:pt>
                <c:pt idx="1">
                  <c:v>5459032097651.7666</c:v>
                </c:pt>
                <c:pt idx="2">
                  <c:v>5693671471395.2666</c:v>
                </c:pt>
                <c:pt idx="3">
                  <c:v>5928310845138.8301</c:v>
                </c:pt>
                <c:pt idx="4">
                  <c:v>6162950218882.3291</c:v>
                </c:pt>
                <c:pt idx="5">
                  <c:v>6397589592625.8926</c:v>
                </c:pt>
                <c:pt idx="6">
                  <c:v>6632228966369.3926</c:v>
                </c:pt>
                <c:pt idx="7">
                  <c:v>6866868340112.9561</c:v>
                </c:pt>
                <c:pt idx="8">
                  <c:v>7101507713856.4561</c:v>
                </c:pt>
                <c:pt idx="9">
                  <c:v>7336147087600.0205</c:v>
                </c:pt>
                <c:pt idx="10">
                  <c:v>7570786461343.5205</c:v>
                </c:pt>
                <c:pt idx="11">
                  <c:v>7805425835087.084</c:v>
                </c:pt>
                <c:pt idx="12">
                  <c:v>8040065208830.583</c:v>
                </c:pt>
                <c:pt idx="13">
                  <c:v>8274704582574.1475</c:v>
                </c:pt>
                <c:pt idx="14">
                  <c:v>8509343956317.6484</c:v>
                </c:pt>
                <c:pt idx="15">
                  <c:v>8743983330061.2119</c:v>
                </c:pt>
                <c:pt idx="16">
                  <c:v>8978622703804.7109</c:v>
                </c:pt>
                <c:pt idx="17">
                  <c:v>9213262077548.2754</c:v>
                </c:pt>
                <c:pt idx="18">
                  <c:v>9447901451291.7754</c:v>
                </c:pt>
                <c:pt idx="19">
                  <c:v>9682540825035.3398</c:v>
                </c:pt>
                <c:pt idx="20">
                  <c:v>9917180198778.8398</c:v>
                </c:pt>
                <c:pt idx="21">
                  <c:v>10151819572522.402</c:v>
                </c:pt>
                <c:pt idx="22">
                  <c:v>10386458946265.902</c:v>
                </c:pt>
                <c:pt idx="23">
                  <c:v>10621098320009.467</c:v>
                </c:pt>
                <c:pt idx="24">
                  <c:v>10855737693752.967</c:v>
                </c:pt>
                <c:pt idx="25">
                  <c:v>11090377067496.531</c:v>
                </c:pt>
                <c:pt idx="26">
                  <c:v>11325016441240.031</c:v>
                </c:pt>
                <c:pt idx="27">
                  <c:v>11559655814983.594</c:v>
                </c:pt>
                <c:pt idx="28">
                  <c:v>11794295188727.092</c:v>
                </c:pt>
                <c:pt idx="29">
                  <c:v>12028934562470.592</c:v>
                </c:pt>
                <c:pt idx="30">
                  <c:v>12263573936214.156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EB-49F4-B23F-A7CCC0A78A5E}"/>
            </c:ext>
          </c:extLst>
        </c:ser>
        <c:ser>
          <c:idx val="7"/>
          <c:order val="7"/>
          <c:tx>
            <c:strRef>
              <c:f>calcs!$C$10</c:f>
              <c:strCache>
                <c:ptCount val="1"/>
                <c:pt idx="0">
                  <c:v>pulp paper and printing 17T18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calcs!$D$10:$AH$10</c:f>
              <c:numCache>
                <c:formatCode>0.00E+00</c:formatCode>
                <c:ptCount val="31"/>
                <c:pt idx="0">
                  <c:v>21950049496318.141</c:v>
                </c:pt>
                <c:pt idx="1">
                  <c:v>22946865936957.363</c:v>
                </c:pt>
                <c:pt idx="2">
                  <c:v>23943682377596.918</c:v>
                </c:pt>
                <c:pt idx="3">
                  <c:v>24940498818236.141</c:v>
                </c:pt>
                <c:pt idx="4">
                  <c:v>25937315258875.363</c:v>
                </c:pt>
                <c:pt idx="5">
                  <c:v>26934131699514.914</c:v>
                </c:pt>
                <c:pt idx="6">
                  <c:v>27930948140154.137</c:v>
                </c:pt>
                <c:pt idx="7">
                  <c:v>28927764580793.359</c:v>
                </c:pt>
                <c:pt idx="8">
                  <c:v>29924581021432.578</c:v>
                </c:pt>
                <c:pt idx="9">
                  <c:v>30921397462072.133</c:v>
                </c:pt>
                <c:pt idx="10">
                  <c:v>31918213902711.355</c:v>
                </c:pt>
                <c:pt idx="11">
                  <c:v>32915030343350.578</c:v>
                </c:pt>
                <c:pt idx="12">
                  <c:v>33911846783990.133</c:v>
                </c:pt>
                <c:pt idx="13">
                  <c:v>34908663224629.355</c:v>
                </c:pt>
                <c:pt idx="14">
                  <c:v>35905479665268.578</c:v>
                </c:pt>
                <c:pt idx="15">
                  <c:v>36902296105908.133</c:v>
                </c:pt>
                <c:pt idx="16">
                  <c:v>37899112546547.359</c:v>
                </c:pt>
                <c:pt idx="17">
                  <c:v>38895928987186.578</c:v>
                </c:pt>
                <c:pt idx="18">
                  <c:v>39892745427826.125</c:v>
                </c:pt>
                <c:pt idx="19">
                  <c:v>40889561868465.344</c:v>
                </c:pt>
                <c:pt idx="20">
                  <c:v>41886378309104.563</c:v>
                </c:pt>
                <c:pt idx="21">
                  <c:v>42883194749744.117</c:v>
                </c:pt>
                <c:pt idx="22">
                  <c:v>43880011190383.336</c:v>
                </c:pt>
                <c:pt idx="23">
                  <c:v>44876827631022.555</c:v>
                </c:pt>
                <c:pt idx="24">
                  <c:v>45873644071662.109</c:v>
                </c:pt>
                <c:pt idx="25">
                  <c:v>46870460512301.328</c:v>
                </c:pt>
                <c:pt idx="26">
                  <c:v>47867276952940.555</c:v>
                </c:pt>
                <c:pt idx="27">
                  <c:v>48864093393580.102</c:v>
                </c:pt>
                <c:pt idx="28">
                  <c:v>49860909834219.328</c:v>
                </c:pt>
                <c:pt idx="29">
                  <c:v>50857726274858.547</c:v>
                </c:pt>
                <c:pt idx="30">
                  <c:v>51854542715498.102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EB-49F4-B23F-A7CCC0A78A5E}"/>
            </c:ext>
          </c:extLst>
        </c:ser>
        <c:ser>
          <c:idx val="8"/>
          <c:order val="8"/>
          <c:tx>
            <c:strRef>
              <c:f>calcs!$C$11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calcs!$D$11:$AH$11</c:f>
              <c:numCache>
                <c:formatCode>0.00E+00</c:formatCode>
                <c:ptCount val="31"/>
                <c:pt idx="0">
                  <c:v>19258524217749.352</c:v>
                </c:pt>
                <c:pt idx="1">
                  <c:v>20126096772845.938</c:v>
                </c:pt>
                <c:pt idx="2">
                  <c:v>20993669327942.859</c:v>
                </c:pt>
                <c:pt idx="3">
                  <c:v>21861241883039.445</c:v>
                </c:pt>
                <c:pt idx="4">
                  <c:v>22728814438136.367</c:v>
                </c:pt>
                <c:pt idx="5">
                  <c:v>23596386993233.289</c:v>
                </c:pt>
                <c:pt idx="6">
                  <c:v>24463959548329.875</c:v>
                </c:pt>
                <c:pt idx="7">
                  <c:v>25331532103426.801</c:v>
                </c:pt>
                <c:pt idx="8">
                  <c:v>26199104658523.383</c:v>
                </c:pt>
                <c:pt idx="9">
                  <c:v>27066677213620.305</c:v>
                </c:pt>
                <c:pt idx="10">
                  <c:v>27934249768716.891</c:v>
                </c:pt>
                <c:pt idx="11">
                  <c:v>28801822323813.813</c:v>
                </c:pt>
                <c:pt idx="12">
                  <c:v>29669394878910.395</c:v>
                </c:pt>
                <c:pt idx="13">
                  <c:v>30536967434007.316</c:v>
                </c:pt>
                <c:pt idx="14">
                  <c:v>31404539989103.898</c:v>
                </c:pt>
                <c:pt idx="15">
                  <c:v>32272112544200.82</c:v>
                </c:pt>
                <c:pt idx="16">
                  <c:v>33139685099297.406</c:v>
                </c:pt>
                <c:pt idx="17">
                  <c:v>34007257654394.328</c:v>
                </c:pt>
                <c:pt idx="18">
                  <c:v>34874830209491.246</c:v>
                </c:pt>
                <c:pt idx="19">
                  <c:v>35742402764587.836</c:v>
                </c:pt>
                <c:pt idx="20">
                  <c:v>36609975319684.758</c:v>
                </c:pt>
                <c:pt idx="21">
                  <c:v>37477547874781.352</c:v>
                </c:pt>
                <c:pt idx="22">
                  <c:v>38345120429878.273</c:v>
                </c:pt>
                <c:pt idx="23">
                  <c:v>39212692984974.859</c:v>
                </c:pt>
                <c:pt idx="24">
                  <c:v>40080265540071.773</c:v>
                </c:pt>
                <c:pt idx="25">
                  <c:v>40947838095168.359</c:v>
                </c:pt>
                <c:pt idx="26">
                  <c:v>41815410650265.281</c:v>
                </c:pt>
                <c:pt idx="27">
                  <c:v>42682983205361.867</c:v>
                </c:pt>
                <c:pt idx="28">
                  <c:v>43550555760458.789</c:v>
                </c:pt>
                <c:pt idx="29">
                  <c:v>44418128315555.711</c:v>
                </c:pt>
                <c:pt idx="30">
                  <c:v>45285700870652.289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EB-49F4-B23F-A7CCC0A78A5E}"/>
            </c:ext>
          </c:extLst>
        </c:ser>
        <c:ser>
          <c:idx val="9"/>
          <c:order val="9"/>
          <c:tx>
            <c:strRef>
              <c:f>calcs!$C$12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calcs!$D$12:$AH$12</c:f>
              <c:numCache>
                <c:formatCode>0.00E+00</c:formatCode>
                <c:ptCount val="31"/>
                <c:pt idx="0">
                  <c:v>31713579706767.898</c:v>
                </c:pt>
                <c:pt idx="1">
                  <c:v>33137908738353.676</c:v>
                </c:pt>
                <c:pt idx="2">
                  <c:v>34562237769940.07</c:v>
                </c:pt>
                <c:pt idx="3">
                  <c:v>35986566801526.469</c:v>
                </c:pt>
                <c:pt idx="4">
                  <c:v>37410895833112.25</c:v>
                </c:pt>
                <c:pt idx="5">
                  <c:v>38835224864698.641</c:v>
                </c:pt>
                <c:pt idx="6">
                  <c:v>40259553896285.031</c:v>
                </c:pt>
                <c:pt idx="7">
                  <c:v>41683882927870.805</c:v>
                </c:pt>
                <c:pt idx="8">
                  <c:v>43108211959457.203</c:v>
                </c:pt>
                <c:pt idx="9">
                  <c:v>44532540991043.594</c:v>
                </c:pt>
                <c:pt idx="10">
                  <c:v>45956870022629.367</c:v>
                </c:pt>
                <c:pt idx="11">
                  <c:v>47381199054215.758</c:v>
                </c:pt>
                <c:pt idx="12">
                  <c:v>48805528085801.539</c:v>
                </c:pt>
                <c:pt idx="13">
                  <c:v>50229857117387.938</c:v>
                </c:pt>
                <c:pt idx="14">
                  <c:v>51654186148974.328</c:v>
                </c:pt>
                <c:pt idx="15">
                  <c:v>53078515180560.102</c:v>
                </c:pt>
                <c:pt idx="16">
                  <c:v>54502844212146.492</c:v>
                </c:pt>
                <c:pt idx="17">
                  <c:v>55927173243732.891</c:v>
                </c:pt>
                <c:pt idx="18">
                  <c:v>57351502275318.664</c:v>
                </c:pt>
                <c:pt idx="19">
                  <c:v>58775831306905.063</c:v>
                </c:pt>
                <c:pt idx="20">
                  <c:v>60200160338491.461</c:v>
                </c:pt>
                <c:pt idx="21">
                  <c:v>61624489370077.234</c:v>
                </c:pt>
                <c:pt idx="22">
                  <c:v>63048818401663.633</c:v>
                </c:pt>
                <c:pt idx="23">
                  <c:v>64473147433250.023</c:v>
                </c:pt>
                <c:pt idx="24">
                  <c:v>65897476464835.805</c:v>
                </c:pt>
                <c:pt idx="25">
                  <c:v>67321805496422.195</c:v>
                </c:pt>
                <c:pt idx="26">
                  <c:v>68746134528008.594</c:v>
                </c:pt>
                <c:pt idx="27">
                  <c:v>70170463559594.375</c:v>
                </c:pt>
                <c:pt idx="28">
                  <c:v>71594792591180.781</c:v>
                </c:pt>
                <c:pt idx="29">
                  <c:v>73019121622767.188</c:v>
                </c:pt>
                <c:pt idx="30">
                  <c:v>74443450654352.953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EB-49F4-B23F-A7CCC0A78A5E}"/>
            </c:ext>
          </c:extLst>
        </c:ser>
        <c:ser>
          <c:idx val="10"/>
          <c:order val="10"/>
          <c:tx>
            <c:strRef>
              <c:f>calcs!$C$13</c:f>
              <c:strCache>
                <c:ptCount val="1"/>
                <c:pt idx="0">
                  <c:v>rubber and plastic products 22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calcs!$D$13:$AH$13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EB-49F4-B23F-A7CCC0A78A5E}"/>
            </c:ext>
          </c:extLst>
        </c:ser>
        <c:ser>
          <c:idx val="11"/>
          <c:order val="11"/>
          <c:tx>
            <c:strRef>
              <c:f>calcs!$C$14</c:f>
              <c:strCache>
                <c:ptCount val="1"/>
                <c:pt idx="0">
                  <c:v>glass and glass products 231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calcs!$D$14:$AH$14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EB-49F4-B23F-A7CCC0A78A5E}"/>
            </c:ext>
          </c:extLst>
        </c:ser>
        <c:ser>
          <c:idx val="12"/>
          <c:order val="12"/>
          <c:tx>
            <c:strRef>
              <c:f>calcs!$C$15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calcs!$D$15:$AH$15</c:f>
              <c:numCache>
                <c:formatCode>0.00E+00</c:formatCode>
                <c:ptCount val="31"/>
                <c:pt idx="0">
                  <c:v>48223072325600.016</c:v>
                </c:pt>
                <c:pt idx="1">
                  <c:v>50388887447823.07</c:v>
                </c:pt>
                <c:pt idx="2">
                  <c:v>52554702570046.125</c:v>
                </c:pt>
                <c:pt idx="3">
                  <c:v>54720517692269.75</c:v>
                </c:pt>
                <c:pt idx="4">
                  <c:v>56886332814492.813</c:v>
                </c:pt>
                <c:pt idx="5">
                  <c:v>59052147936715.875</c:v>
                </c:pt>
                <c:pt idx="6">
                  <c:v>61217963058938.938</c:v>
                </c:pt>
                <c:pt idx="7">
                  <c:v>63383778181162.563</c:v>
                </c:pt>
                <c:pt idx="8">
                  <c:v>65549593303385.625</c:v>
                </c:pt>
                <c:pt idx="9">
                  <c:v>67715408425608.68</c:v>
                </c:pt>
                <c:pt idx="10">
                  <c:v>69881223547832.305</c:v>
                </c:pt>
                <c:pt idx="11">
                  <c:v>72047038670055.359</c:v>
                </c:pt>
                <c:pt idx="12">
                  <c:v>74212853792278.422</c:v>
                </c:pt>
                <c:pt idx="13">
                  <c:v>76378668914502.047</c:v>
                </c:pt>
                <c:pt idx="14">
                  <c:v>78544484036725.109</c:v>
                </c:pt>
                <c:pt idx="15">
                  <c:v>80710299158948.172</c:v>
                </c:pt>
                <c:pt idx="16">
                  <c:v>82876114281171.219</c:v>
                </c:pt>
                <c:pt idx="17">
                  <c:v>85041929403394.844</c:v>
                </c:pt>
                <c:pt idx="18">
                  <c:v>87207744525617.891</c:v>
                </c:pt>
                <c:pt idx="19">
                  <c:v>89373559647840.953</c:v>
                </c:pt>
                <c:pt idx="20">
                  <c:v>91539374770064.594</c:v>
                </c:pt>
                <c:pt idx="21">
                  <c:v>93705189892287.641</c:v>
                </c:pt>
                <c:pt idx="22">
                  <c:v>95871005014510.703</c:v>
                </c:pt>
                <c:pt idx="23">
                  <c:v>98036820136734.344</c:v>
                </c:pt>
                <c:pt idx="24">
                  <c:v>100202635258957.41</c:v>
                </c:pt>
                <c:pt idx="25">
                  <c:v>102368450381180.45</c:v>
                </c:pt>
                <c:pt idx="26">
                  <c:v>104534265503403.52</c:v>
                </c:pt>
                <c:pt idx="27">
                  <c:v>106700080625627.14</c:v>
                </c:pt>
                <c:pt idx="28">
                  <c:v>108865895747850.19</c:v>
                </c:pt>
                <c:pt idx="29">
                  <c:v>111031710870073.25</c:v>
                </c:pt>
                <c:pt idx="30">
                  <c:v>113197525992296.88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EB-49F4-B23F-A7CCC0A78A5E}"/>
            </c:ext>
          </c:extLst>
        </c:ser>
        <c:ser>
          <c:idx val="13"/>
          <c:order val="13"/>
          <c:tx>
            <c:strRef>
              <c:f>calcs!$C$16</c:f>
              <c:strCache>
                <c:ptCount val="1"/>
                <c:pt idx="0">
                  <c:v>iron and steel 241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calcs!$D$16:$AH$16</c:f>
              <c:numCache>
                <c:formatCode>0.00E+00</c:formatCode>
                <c:ptCount val="31"/>
                <c:pt idx="0">
                  <c:v>57815887824821.188</c:v>
                </c:pt>
                <c:pt idx="1">
                  <c:v>60410167489715.93</c:v>
                </c:pt>
                <c:pt idx="2">
                  <c:v>63004447154610.68</c:v>
                </c:pt>
                <c:pt idx="3">
                  <c:v>65598726819505.422</c:v>
                </c:pt>
                <c:pt idx="4">
                  <c:v>68193006484400.164</c:v>
                </c:pt>
                <c:pt idx="5">
                  <c:v>70787286149294.906</c:v>
                </c:pt>
                <c:pt idx="6">
                  <c:v>73381565814189.656</c:v>
                </c:pt>
                <c:pt idx="7">
                  <c:v>75975845479083.484</c:v>
                </c:pt>
                <c:pt idx="8">
                  <c:v>78570125143978.234</c:v>
                </c:pt>
                <c:pt idx="9">
                  <c:v>81164404808872.984</c:v>
                </c:pt>
                <c:pt idx="10">
                  <c:v>83758684473767.734</c:v>
                </c:pt>
                <c:pt idx="11">
                  <c:v>86352964138662.469</c:v>
                </c:pt>
                <c:pt idx="12">
                  <c:v>88947243803557.203</c:v>
                </c:pt>
                <c:pt idx="13">
                  <c:v>91541523468451.953</c:v>
                </c:pt>
                <c:pt idx="14">
                  <c:v>94135803133346.688</c:v>
                </c:pt>
                <c:pt idx="15">
                  <c:v>96730082798240.516</c:v>
                </c:pt>
                <c:pt idx="16">
                  <c:v>99324362463135.266</c:v>
                </c:pt>
                <c:pt idx="17">
                  <c:v>101918642128030</c:v>
                </c:pt>
                <c:pt idx="18">
                  <c:v>104512921792924.73</c:v>
                </c:pt>
                <c:pt idx="19">
                  <c:v>107107201457819.47</c:v>
                </c:pt>
                <c:pt idx="20">
                  <c:v>109701481122714.2</c:v>
                </c:pt>
                <c:pt idx="21">
                  <c:v>112295760787608.95</c:v>
                </c:pt>
                <c:pt idx="22">
                  <c:v>114890040452503.69</c:v>
                </c:pt>
                <c:pt idx="23">
                  <c:v>117484320117398.44</c:v>
                </c:pt>
                <c:pt idx="24">
                  <c:v>120078599782292.28</c:v>
                </c:pt>
                <c:pt idx="25">
                  <c:v>122672879447187.03</c:v>
                </c:pt>
                <c:pt idx="26">
                  <c:v>125267159112081.78</c:v>
                </c:pt>
                <c:pt idx="27">
                  <c:v>127861438776976.52</c:v>
                </c:pt>
                <c:pt idx="28">
                  <c:v>130455718441871.25</c:v>
                </c:pt>
                <c:pt idx="29">
                  <c:v>133049998106766</c:v>
                </c:pt>
                <c:pt idx="30">
                  <c:v>135644277771660.77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EB-49F4-B23F-A7CCC0A78A5E}"/>
            </c:ext>
          </c:extLst>
        </c:ser>
        <c:ser>
          <c:idx val="14"/>
          <c:order val="14"/>
          <c:tx>
            <c:strRef>
              <c:f>calcs!$C$17</c:f>
              <c:strCache>
                <c:ptCount val="1"/>
                <c:pt idx="0">
                  <c:v>other metals 242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calcs!$D$17:$AH$17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EB-49F4-B23F-A7CCC0A78A5E}"/>
            </c:ext>
          </c:extLst>
        </c:ser>
        <c:ser>
          <c:idx val="15"/>
          <c:order val="15"/>
          <c:tx>
            <c:strRef>
              <c:f>calcs!$C$18</c:f>
              <c:strCache>
                <c:ptCount val="1"/>
                <c:pt idx="0">
                  <c:v>metal products except machinery and vehicles 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calcs!$D$18:$AH$18</c:f>
              <c:numCache>
                <c:formatCode>0.00E+00</c:formatCode>
                <c:ptCount val="31"/>
                <c:pt idx="0">
                  <c:v>15718116585126.236</c:v>
                </c:pt>
                <c:pt idx="1">
                  <c:v>16424053768091.277</c:v>
                </c:pt>
                <c:pt idx="2">
                  <c:v>17129990951056.316</c:v>
                </c:pt>
                <c:pt idx="3">
                  <c:v>17835928134021.594</c:v>
                </c:pt>
                <c:pt idx="4">
                  <c:v>18541865316986.633</c:v>
                </c:pt>
                <c:pt idx="5">
                  <c:v>19247802499951.676</c:v>
                </c:pt>
                <c:pt idx="6">
                  <c:v>19953739682916.953</c:v>
                </c:pt>
                <c:pt idx="7">
                  <c:v>20659676865881.992</c:v>
                </c:pt>
                <c:pt idx="8">
                  <c:v>21365614048847.27</c:v>
                </c:pt>
                <c:pt idx="9">
                  <c:v>22071551231812.313</c:v>
                </c:pt>
                <c:pt idx="10">
                  <c:v>22777488414777.352</c:v>
                </c:pt>
                <c:pt idx="11">
                  <c:v>23483425597742.629</c:v>
                </c:pt>
                <c:pt idx="12">
                  <c:v>24189362780707.668</c:v>
                </c:pt>
                <c:pt idx="13">
                  <c:v>24895299963672.707</c:v>
                </c:pt>
                <c:pt idx="14">
                  <c:v>25601237146637.984</c:v>
                </c:pt>
                <c:pt idx="15">
                  <c:v>26307174329603.023</c:v>
                </c:pt>
                <c:pt idx="16">
                  <c:v>27013111512568.305</c:v>
                </c:pt>
                <c:pt idx="17">
                  <c:v>27719048695533.344</c:v>
                </c:pt>
                <c:pt idx="18">
                  <c:v>28424985878498.387</c:v>
                </c:pt>
                <c:pt idx="19">
                  <c:v>29130923061463.664</c:v>
                </c:pt>
                <c:pt idx="20">
                  <c:v>29836860244428.703</c:v>
                </c:pt>
                <c:pt idx="21">
                  <c:v>30542797427393.742</c:v>
                </c:pt>
                <c:pt idx="22">
                  <c:v>31248734610359.02</c:v>
                </c:pt>
                <c:pt idx="23">
                  <c:v>31954671793324.059</c:v>
                </c:pt>
                <c:pt idx="24">
                  <c:v>32660608976289.336</c:v>
                </c:pt>
                <c:pt idx="25">
                  <c:v>33366546159254.375</c:v>
                </c:pt>
                <c:pt idx="26">
                  <c:v>34072483342219.418</c:v>
                </c:pt>
                <c:pt idx="27">
                  <c:v>34778420525184.695</c:v>
                </c:pt>
                <c:pt idx="28">
                  <c:v>35484357708149.742</c:v>
                </c:pt>
                <c:pt idx="29">
                  <c:v>36190294891114.781</c:v>
                </c:pt>
                <c:pt idx="30">
                  <c:v>36896232074080.055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EB-49F4-B23F-A7CCC0A78A5E}"/>
            </c:ext>
          </c:extLst>
        </c:ser>
        <c:ser>
          <c:idx val="16"/>
          <c:order val="16"/>
          <c:tx>
            <c:strRef>
              <c:f>calcs!$C$19</c:f>
              <c:strCache>
                <c:ptCount val="1"/>
                <c:pt idx="0">
                  <c:v>computers and electronics 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calcs!$D$19:$AH$19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EB-49F4-B23F-A7CCC0A78A5E}"/>
            </c:ext>
          </c:extLst>
        </c:ser>
        <c:ser>
          <c:idx val="17"/>
          <c:order val="17"/>
          <c:tx>
            <c:strRef>
              <c:f>calcs!$C$20</c:f>
              <c:strCache>
                <c:ptCount val="1"/>
                <c:pt idx="0">
                  <c:v>appliances and electrical equipment 27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calcs!$D$20:$AH$20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EB-49F4-B23F-A7CCC0A78A5E}"/>
            </c:ext>
          </c:extLst>
        </c:ser>
        <c:ser>
          <c:idx val="18"/>
          <c:order val="18"/>
          <c:tx>
            <c:strRef>
              <c:f>calcs!$C$21</c:f>
              <c:strCache>
                <c:ptCount val="1"/>
                <c:pt idx="0">
                  <c:v>other machinery 28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calcs!$D$21:$AH$21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EB-49F4-B23F-A7CCC0A78A5E}"/>
            </c:ext>
          </c:extLst>
        </c:ser>
        <c:ser>
          <c:idx val="19"/>
          <c:order val="19"/>
          <c:tx>
            <c:strRef>
              <c:f>calcs!$C$22</c:f>
              <c:strCache>
                <c:ptCount val="1"/>
                <c:pt idx="0">
                  <c:v>road vehicles 29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calcs!$D$22:$AH$22</c:f>
              <c:numCache>
                <c:formatCode>0.00E+00</c:formatCode>
                <c:ptCount val="31"/>
                <c:pt idx="0">
                  <c:v>7482648751114.0264</c:v>
                </c:pt>
                <c:pt idx="1">
                  <c:v>7818711613681.6904</c:v>
                </c:pt>
                <c:pt idx="2">
                  <c:v>8154774476249.2656</c:v>
                </c:pt>
                <c:pt idx="3">
                  <c:v>8490837338816.9307</c:v>
                </c:pt>
                <c:pt idx="4">
                  <c:v>8826900201384.5059</c:v>
                </c:pt>
                <c:pt idx="5">
                  <c:v>9162963063952.1699</c:v>
                </c:pt>
                <c:pt idx="6">
                  <c:v>9499025926519.7441</c:v>
                </c:pt>
                <c:pt idx="7">
                  <c:v>9835088789087.4082</c:v>
                </c:pt>
                <c:pt idx="8">
                  <c:v>10171151651654.982</c:v>
                </c:pt>
                <c:pt idx="9">
                  <c:v>10507214514222.646</c:v>
                </c:pt>
                <c:pt idx="10">
                  <c:v>10843277376790.311</c:v>
                </c:pt>
                <c:pt idx="11">
                  <c:v>11179340239357.887</c:v>
                </c:pt>
                <c:pt idx="12">
                  <c:v>11515403101925.551</c:v>
                </c:pt>
                <c:pt idx="13">
                  <c:v>11851465964493.127</c:v>
                </c:pt>
                <c:pt idx="14">
                  <c:v>12187528827060.791</c:v>
                </c:pt>
                <c:pt idx="15">
                  <c:v>12523591689628.365</c:v>
                </c:pt>
                <c:pt idx="16">
                  <c:v>12859654552196.029</c:v>
                </c:pt>
                <c:pt idx="17">
                  <c:v>13195717414763.605</c:v>
                </c:pt>
                <c:pt idx="18">
                  <c:v>13531780277331.27</c:v>
                </c:pt>
                <c:pt idx="19">
                  <c:v>13867843139898.846</c:v>
                </c:pt>
                <c:pt idx="20">
                  <c:v>14203906002466.51</c:v>
                </c:pt>
                <c:pt idx="21">
                  <c:v>14539968865034.086</c:v>
                </c:pt>
                <c:pt idx="22">
                  <c:v>14876031727601.75</c:v>
                </c:pt>
                <c:pt idx="23">
                  <c:v>15212094590169.324</c:v>
                </c:pt>
                <c:pt idx="24">
                  <c:v>15548157452736.99</c:v>
                </c:pt>
                <c:pt idx="25">
                  <c:v>15884220315304.566</c:v>
                </c:pt>
                <c:pt idx="26">
                  <c:v>16220283177872.232</c:v>
                </c:pt>
                <c:pt idx="27">
                  <c:v>16556346040439.807</c:v>
                </c:pt>
                <c:pt idx="28">
                  <c:v>16892408903007.471</c:v>
                </c:pt>
                <c:pt idx="29">
                  <c:v>17228471765575.135</c:v>
                </c:pt>
                <c:pt idx="30">
                  <c:v>17564534628142.709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EB-49F4-B23F-A7CCC0A78A5E}"/>
            </c:ext>
          </c:extLst>
        </c:ser>
        <c:ser>
          <c:idx val="20"/>
          <c:order val="20"/>
          <c:tx>
            <c:strRef>
              <c:f>calcs!$C$23</c:f>
              <c:strCache>
                <c:ptCount val="1"/>
                <c:pt idx="0">
                  <c:v>nonroad vehicles 30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calcs!$D$23:$AH$23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EB-49F4-B23F-A7CCC0A78A5E}"/>
            </c:ext>
          </c:extLst>
        </c:ser>
        <c:ser>
          <c:idx val="21"/>
          <c:order val="21"/>
          <c:tx>
            <c:strRef>
              <c:f>calcs!$C$24</c:f>
              <c:strCache>
                <c:ptCount val="1"/>
                <c:pt idx="0">
                  <c:v>other manufacturing 31T33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calcs!$D$24:$AH$24</c:f>
              <c:numCache>
                <c:formatCode>0.00E+00</c:formatCode>
                <c:ptCount val="31"/>
                <c:pt idx="0">
                  <c:v>26559532494968.977</c:v>
                </c:pt>
                <c:pt idx="1">
                  <c:v>27771403441714.57</c:v>
                </c:pt>
                <c:pt idx="2">
                  <c:v>28983274388460.594</c:v>
                </c:pt>
                <c:pt idx="3">
                  <c:v>30195145335206.188</c:v>
                </c:pt>
                <c:pt idx="4">
                  <c:v>31407016281951.781</c:v>
                </c:pt>
                <c:pt idx="5">
                  <c:v>32618887228697.809</c:v>
                </c:pt>
                <c:pt idx="6">
                  <c:v>33830758175443.406</c:v>
                </c:pt>
                <c:pt idx="7">
                  <c:v>35042629122189.434</c:v>
                </c:pt>
                <c:pt idx="8">
                  <c:v>36254500068935.031</c:v>
                </c:pt>
                <c:pt idx="9">
                  <c:v>37466371015680.625</c:v>
                </c:pt>
                <c:pt idx="10">
                  <c:v>38678241962426.656</c:v>
                </c:pt>
                <c:pt idx="11">
                  <c:v>39890112909172.25</c:v>
                </c:pt>
                <c:pt idx="12">
                  <c:v>41101983855917.844</c:v>
                </c:pt>
                <c:pt idx="13">
                  <c:v>42313854802663.867</c:v>
                </c:pt>
                <c:pt idx="14">
                  <c:v>43525725749409.461</c:v>
                </c:pt>
                <c:pt idx="15">
                  <c:v>44737596696155.055</c:v>
                </c:pt>
                <c:pt idx="16">
                  <c:v>45949467642901.078</c:v>
                </c:pt>
                <c:pt idx="17">
                  <c:v>47161338589646.672</c:v>
                </c:pt>
                <c:pt idx="18">
                  <c:v>48373209536392.266</c:v>
                </c:pt>
                <c:pt idx="19">
                  <c:v>49585080483138.289</c:v>
                </c:pt>
                <c:pt idx="20">
                  <c:v>50796951429883.883</c:v>
                </c:pt>
                <c:pt idx="21">
                  <c:v>52008822376629.914</c:v>
                </c:pt>
                <c:pt idx="22">
                  <c:v>53220693323375.508</c:v>
                </c:pt>
                <c:pt idx="23">
                  <c:v>54432564270121.102</c:v>
                </c:pt>
                <c:pt idx="24">
                  <c:v>55644435216867.125</c:v>
                </c:pt>
                <c:pt idx="25">
                  <c:v>56856306163612.719</c:v>
                </c:pt>
                <c:pt idx="26">
                  <c:v>58068177110358.313</c:v>
                </c:pt>
                <c:pt idx="27">
                  <c:v>59280048057104.336</c:v>
                </c:pt>
                <c:pt idx="28">
                  <c:v>60491919003849.938</c:v>
                </c:pt>
                <c:pt idx="29">
                  <c:v>61703789950595.531</c:v>
                </c:pt>
                <c:pt idx="30">
                  <c:v>62915660897341.555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EB-49F4-B23F-A7CCC0A78A5E}"/>
            </c:ext>
          </c:extLst>
        </c:ser>
        <c:ser>
          <c:idx val="22"/>
          <c:order val="22"/>
          <c:tx>
            <c:strRef>
              <c:f>calcs!$C$25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calcs!$D$25:$AH$25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EB-49F4-B23F-A7CCC0A78A5E}"/>
            </c:ext>
          </c:extLst>
        </c:ser>
        <c:ser>
          <c:idx val="23"/>
          <c:order val="23"/>
          <c:tx>
            <c:strRef>
              <c:f>calcs!$C$26</c:f>
              <c:strCache>
                <c:ptCount val="1"/>
                <c:pt idx="0">
                  <c:v>water and waste 36T39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calcs!$D$26:$AH$26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EB-49F4-B23F-A7CCC0A78A5E}"/>
            </c:ext>
          </c:extLst>
        </c:ser>
        <c:ser>
          <c:idx val="24"/>
          <c:order val="24"/>
          <c:tx>
            <c:strRef>
              <c:f>calcs!$C$27</c:f>
              <c:strCache>
                <c:ptCount val="1"/>
                <c:pt idx="0">
                  <c:v>construction 41T43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calcs!$D$2:$AH$2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calcs!$D$27:$AH$27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EB-49F4-B23F-A7CCC0A7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77199"/>
        <c:axId val="731510591"/>
      </c:lineChart>
      <c:catAx>
        <c:axId val="59977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10591"/>
        <c:crosses val="autoZero"/>
        <c:auto val="1"/>
        <c:lblAlgn val="ctr"/>
        <c:lblOffset val="100"/>
        <c:noMultiLvlLbl val="0"/>
      </c:catAx>
      <c:valAx>
        <c:axId val="7315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7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127000</xdr:rowOff>
    </xdr:from>
    <xdr:to>
      <xdr:col>15</xdr:col>
      <xdr:colOff>271339</xdr:colOff>
      <xdr:row>31</xdr:row>
      <xdr:rowOff>70666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65981D-A425-4B30-891B-EFF6D0E62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27000"/>
          <a:ext cx="10659939" cy="5750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204</xdr:row>
      <xdr:rowOff>23811</xdr:rowOff>
    </xdr:from>
    <xdr:to>
      <xdr:col>18</xdr:col>
      <xdr:colOff>171449</xdr:colOff>
      <xdr:row>236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1FB75-ECB2-6A7E-46C7-DB7CA2C6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opLeftCell="A4" workbookViewId="0">
      <selection activeCell="A27" sqref="A27"/>
    </sheetView>
  </sheetViews>
  <sheetFormatPr defaultColWidth="8.85546875" defaultRowHeight="15" x14ac:dyDescent="0.25"/>
  <cols>
    <col min="1" max="1" width="11.42578125" customWidth="1"/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2" x14ac:dyDescent="0.25">
      <c r="A1" s="1" t="s">
        <v>2</v>
      </c>
    </row>
    <row r="3" spans="1:2" x14ac:dyDescent="0.25">
      <c r="A3" s="1" t="s">
        <v>0</v>
      </c>
      <c r="B3" s="3" t="s">
        <v>84</v>
      </c>
    </row>
    <row r="4" spans="1:2" x14ac:dyDescent="0.25">
      <c r="B4" t="s">
        <v>76</v>
      </c>
    </row>
    <row r="5" spans="1:2" x14ac:dyDescent="0.25">
      <c r="B5" s="2" t="s">
        <v>77</v>
      </c>
    </row>
    <row r="6" spans="1:2" x14ac:dyDescent="0.25">
      <c r="B6" s="47">
        <v>44774</v>
      </c>
    </row>
    <row r="7" spans="1:2" x14ac:dyDescent="0.25">
      <c r="B7" s="4" t="s">
        <v>78</v>
      </c>
    </row>
    <row r="10" spans="1:2" x14ac:dyDescent="0.25">
      <c r="B10" s="3" t="s">
        <v>83</v>
      </c>
    </row>
    <row r="11" spans="1:2" x14ac:dyDescent="0.25">
      <c r="B11" s="2" t="s">
        <v>81</v>
      </c>
    </row>
    <row r="12" spans="1:2" x14ac:dyDescent="0.25">
      <c r="B12" s="2">
        <v>2022</v>
      </c>
    </row>
    <row r="13" spans="1:2" x14ac:dyDescent="0.25">
      <c r="B13" s="2" t="s">
        <v>82</v>
      </c>
    </row>
    <row r="14" spans="1:2" x14ac:dyDescent="0.25">
      <c r="B14" s="2" t="s">
        <v>80</v>
      </c>
    </row>
    <row r="15" spans="1:2" x14ac:dyDescent="0.25">
      <c r="B15" s="2"/>
    </row>
    <row r="17" spans="1:3" x14ac:dyDescent="0.25">
      <c r="B17" s="4"/>
    </row>
    <row r="20" spans="1:3" x14ac:dyDescent="0.25">
      <c r="A20" s="1" t="s">
        <v>1</v>
      </c>
    </row>
    <row r="21" spans="1:3" x14ac:dyDescent="0.25">
      <c r="A21" t="s">
        <v>79</v>
      </c>
    </row>
    <row r="24" spans="1:3" x14ac:dyDescent="0.25">
      <c r="A24" s="2" t="s">
        <v>163</v>
      </c>
      <c r="B24" s="49">
        <v>5799000</v>
      </c>
    </row>
    <row r="25" spans="1:3" x14ac:dyDescent="0.25">
      <c r="A25" s="1"/>
    </row>
    <row r="26" spans="1:3" x14ac:dyDescent="0.25">
      <c r="A26" t="s">
        <v>168</v>
      </c>
    </row>
    <row r="29" spans="1:3" x14ac:dyDescent="0.25">
      <c r="A29" s="1"/>
    </row>
    <row r="32" spans="1:3" x14ac:dyDescent="0.25">
      <c r="B32" s="1"/>
      <c r="C32" s="1"/>
    </row>
    <row r="38" spans="3:3" x14ac:dyDescent="0.25">
      <c r="C38" s="29"/>
    </row>
    <row r="56" spans="3:3" x14ac:dyDescent="0.25">
      <c r="C56" s="29"/>
    </row>
    <row r="65" spans="1:3" x14ac:dyDescent="0.25">
      <c r="B65" s="3"/>
      <c r="C65" s="3"/>
    </row>
    <row r="74" spans="1:3" x14ac:dyDescent="0.25">
      <c r="A74" s="15"/>
      <c r="B74" s="16"/>
      <c r="C74" s="16"/>
    </row>
    <row r="80" spans="1:3" x14ac:dyDescent="0.25">
      <c r="A80" s="1"/>
    </row>
    <row r="95" spans="1:3" x14ac:dyDescent="0.25">
      <c r="A95" s="30"/>
      <c r="B95" s="31"/>
      <c r="C95" s="31"/>
    </row>
    <row r="102" spans="1:4" x14ac:dyDescent="0.25">
      <c r="A102" s="32"/>
      <c r="B102" s="33"/>
      <c r="C102" s="33"/>
    </row>
    <row r="109" spans="1:4" x14ac:dyDescent="0.25">
      <c r="A109" s="1"/>
      <c r="D109" s="6"/>
    </row>
    <row r="110" spans="1:4" x14ac:dyDescent="0.25">
      <c r="B110" s="3"/>
      <c r="C110" s="3"/>
      <c r="D110" s="26"/>
    </row>
    <row r="111" spans="1:4" x14ac:dyDescent="0.25">
      <c r="B111" s="27"/>
      <c r="D111" s="26"/>
    </row>
    <row r="112" spans="1:4" x14ac:dyDescent="0.25">
      <c r="B112" s="28"/>
      <c r="D112" s="26"/>
    </row>
    <row r="113" spans="2:4" x14ac:dyDescent="0.25">
      <c r="B113" s="28"/>
      <c r="D113" s="26"/>
    </row>
    <row r="114" spans="2:4" x14ac:dyDescent="0.25">
      <c r="B114" s="28"/>
      <c r="D114" s="26"/>
    </row>
    <row r="115" spans="2:4" x14ac:dyDescent="0.25">
      <c r="B115" s="28"/>
      <c r="D115" s="26"/>
    </row>
    <row r="116" spans="2:4" x14ac:dyDescent="0.25">
      <c r="B116" s="28"/>
      <c r="D116" s="26"/>
    </row>
    <row r="117" spans="2:4" x14ac:dyDescent="0.25">
      <c r="B117" s="28"/>
      <c r="D117" s="26"/>
    </row>
    <row r="118" spans="2:4" x14ac:dyDescent="0.25">
      <c r="B118" s="28"/>
      <c r="D118" s="26"/>
    </row>
    <row r="119" spans="2:4" x14ac:dyDescent="0.25">
      <c r="B119" s="28"/>
      <c r="D119" s="26"/>
    </row>
    <row r="120" spans="2:4" x14ac:dyDescent="0.25">
      <c r="B120" s="28"/>
      <c r="D120" s="26"/>
    </row>
    <row r="121" spans="2:4" x14ac:dyDescent="0.25">
      <c r="D121" s="26"/>
    </row>
    <row r="122" spans="2:4" x14ac:dyDescent="0.25">
      <c r="D122" s="26"/>
    </row>
    <row r="123" spans="2:4" x14ac:dyDescent="0.25">
      <c r="D123" s="26"/>
    </row>
    <row r="124" spans="2:4" x14ac:dyDescent="0.25">
      <c r="D124" s="26"/>
    </row>
    <row r="125" spans="2:4" x14ac:dyDescent="0.25">
      <c r="D125" s="26"/>
    </row>
    <row r="126" spans="2:4" x14ac:dyDescent="0.25">
      <c r="D126" s="26"/>
    </row>
    <row r="127" spans="2:4" x14ac:dyDescent="0.25">
      <c r="D127" s="26"/>
    </row>
    <row r="128" spans="2:4" x14ac:dyDescent="0.25">
      <c r="D128" s="26"/>
    </row>
    <row r="129" spans="4:4" x14ac:dyDescent="0.25">
      <c r="D129" s="25"/>
    </row>
    <row r="130" spans="4:4" x14ac:dyDescent="0.25">
      <c r="D130" s="26"/>
    </row>
    <row r="131" spans="4:4" x14ac:dyDescent="0.25">
      <c r="D131" s="25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9451-2284-49E8-830C-8AED34090902}">
  <sheetPr>
    <tabColor theme="8"/>
  </sheetPr>
  <dimension ref="A1:AH204"/>
  <sheetViews>
    <sheetView topLeftCell="C1" workbookViewId="0">
      <selection activeCell="E3" sqref="E3"/>
    </sheetView>
  </sheetViews>
  <sheetFormatPr defaultRowHeight="15" x14ac:dyDescent="0.25"/>
  <cols>
    <col min="1" max="1" width="19.28515625" customWidth="1"/>
    <col min="2" max="2" width="12" customWidth="1"/>
    <col min="3" max="3" width="45.42578125" bestFit="1" customWidth="1"/>
    <col min="4" max="4" width="9.5703125" style="60" bestFit="1" customWidth="1"/>
    <col min="5" max="5" width="9.5703125" bestFit="1" customWidth="1"/>
    <col min="6" max="6" width="11.5703125" bestFit="1" customWidth="1"/>
  </cols>
  <sheetData>
    <row r="1" spans="1:34" x14ac:dyDescent="0.25">
      <c r="D1" s="56" t="s">
        <v>152</v>
      </c>
      <c r="E1" t="s">
        <v>153</v>
      </c>
    </row>
    <row r="2" spans="1:34" x14ac:dyDescent="0.25">
      <c r="C2" s="29"/>
      <c r="D2" s="57">
        <v>2020</v>
      </c>
      <c r="E2" s="1">
        <v>2021</v>
      </c>
      <c r="F2" s="1">
        <v>2022</v>
      </c>
      <c r="G2" s="1">
        <v>2023</v>
      </c>
      <c r="H2" s="1">
        <v>2024</v>
      </c>
      <c r="I2" s="1">
        <v>2025</v>
      </c>
      <c r="J2" s="1">
        <v>2026</v>
      </c>
      <c r="K2" s="1">
        <v>2027</v>
      </c>
      <c r="L2" s="1">
        <v>2028</v>
      </c>
      <c r="M2" s="1">
        <v>2029</v>
      </c>
      <c r="N2" s="1">
        <v>2030</v>
      </c>
      <c r="O2" s="1">
        <v>2031</v>
      </c>
      <c r="P2" s="1">
        <v>2032</v>
      </c>
      <c r="Q2" s="1">
        <v>2033</v>
      </c>
      <c r="R2" s="1">
        <v>2034</v>
      </c>
      <c r="S2" s="1">
        <v>2035</v>
      </c>
      <c r="T2" s="1">
        <v>2036</v>
      </c>
      <c r="U2" s="1">
        <v>2037</v>
      </c>
      <c r="V2" s="1">
        <v>2038</v>
      </c>
      <c r="W2" s="1">
        <v>2039</v>
      </c>
      <c r="X2" s="1">
        <v>2040</v>
      </c>
      <c r="Y2" s="1">
        <v>2041</v>
      </c>
      <c r="Z2" s="1">
        <v>2042</v>
      </c>
      <c r="AA2" s="1">
        <v>2043</v>
      </c>
      <c r="AB2" s="1">
        <v>2044</v>
      </c>
      <c r="AC2" s="1">
        <v>2045</v>
      </c>
      <c r="AD2" s="1">
        <v>2046</v>
      </c>
      <c r="AE2" s="1">
        <v>2047</v>
      </c>
      <c r="AF2" s="1">
        <v>2048</v>
      </c>
      <c r="AG2" s="1">
        <v>2049</v>
      </c>
      <c r="AH2" s="1">
        <v>2050</v>
      </c>
    </row>
    <row r="3" spans="1:34" s="67" customFormat="1" x14ac:dyDescent="0.25">
      <c r="A3" s="67" t="s">
        <v>110</v>
      </c>
      <c r="B3" s="67" t="s">
        <v>86</v>
      </c>
      <c r="C3" s="67" t="s">
        <v>4</v>
      </c>
      <c r="D3" s="68">
        <f>SUMIFS('Adjusted Elec'!$L$2:$L$20,'Adjusted Elec'!$I$2:$I$20,$C3)</f>
        <v>8383415808000</v>
      </c>
      <c r="E3" s="69">
        <f>D3*(1+INDEX(BPCiObIC!$B$2:$AG$43,MATCH($A3,BPCiObIC!$A$2:$A$43,0),MATCH(E$2,BPCiObIC!$B$1:$AG$1,0)))</f>
        <v>8755044990754.1504</v>
      </c>
      <c r="F3" s="69">
        <f>E3*(1+INDEX(BPCiObIC!$B$2:$AG$43,MATCH($A3,BPCiObIC!$A$2:$A$43,0),MATCH(F$2,BPCiObIC!$B$1:$AG$1,0)))</f>
        <v>9126674173508.209</v>
      </c>
      <c r="G3" s="69">
        <f>F3*(1+INDEX(BPCiObIC!$B$2:$AG$43,MATCH($A3,BPCiObIC!$A$2:$A$43,0),MATCH(G$2,BPCiObIC!$B$1:$AG$1,0)))</f>
        <v>9498303356262.2695</v>
      </c>
      <c r="H3" s="69">
        <f>G3*(1+INDEX(BPCiObIC!$B$2:$AG$43,MATCH($A3,BPCiObIC!$A$2:$A$43,0),MATCH(H$2,BPCiObIC!$B$1:$AG$1,0)))</f>
        <v>9869932539016.4199</v>
      </c>
      <c r="I3" s="69">
        <f>H3*(1+INDEX(BPCiObIC!$B$2:$AG$43,MATCH($A3,BPCiObIC!$A$2:$A$43,0),MATCH(I$2,BPCiObIC!$B$1:$AG$1,0)))</f>
        <v>10241561721770.48</v>
      </c>
      <c r="J3" s="69">
        <f>I3*(1+INDEX(BPCiObIC!$B$2:$AG$43,MATCH($A3,BPCiObIC!$A$2:$A$43,0),MATCH(J$2,BPCiObIC!$B$1:$AG$1,0)))</f>
        <v>10613190904524.541</v>
      </c>
      <c r="K3" s="69">
        <f>J3*(1+INDEX(BPCiObIC!$B$2:$AG$43,MATCH($A3,BPCiObIC!$A$2:$A$43,0),MATCH(K$2,BPCiObIC!$B$1:$AG$1,0)))</f>
        <v>10984820087278.6</v>
      </c>
      <c r="L3" s="69">
        <f>K3*(1+INDEX(BPCiObIC!$B$2:$AG$43,MATCH($A3,BPCiObIC!$A$2:$A$43,0),MATCH(L$2,BPCiObIC!$B$1:$AG$1,0)))</f>
        <v>11356449270032.752</v>
      </c>
      <c r="M3" s="69">
        <f>L3*(1+INDEX(BPCiObIC!$B$2:$AG$43,MATCH($A3,BPCiObIC!$A$2:$A$43,0),MATCH(M$2,BPCiObIC!$B$1:$AG$1,0)))</f>
        <v>11728078452786.811</v>
      </c>
      <c r="N3" s="69">
        <f>M3*(1+INDEX(BPCiObIC!$B$2:$AG$43,MATCH($A3,BPCiObIC!$A$2:$A$43,0),MATCH(N$2,BPCiObIC!$B$1:$AG$1,0)))</f>
        <v>12099707635540.871</v>
      </c>
      <c r="O3" s="69">
        <f>N3*(1+INDEX(BPCiObIC!$B$2:$AG$43,MATCH($A3,BPCiObIC!$A$2:$A$43,0),MATCH(O$2,BPCiObIC!$B$1:$AG$1,0)))</f>
        <v>12471336818294.932</v>
      </c>
      <c r="P3" s="69">
        <f>O3*(1+INDEX(BPCiObIC!$B$2:$AG$43,MATCH($A3,BPCiObIC!$A$2:$A$43,0),MATCH(P$2,BPCiObIC!$B$1:$AG$1,0)))</f>
        <v>12842966001049.082</v>
      </c>
      <c r="Q3" s="69">
        <f>P3*(1+INDEX(BPCiObIC!$B$2:$AG$43,MATCH($A3,BPCiObIC!$A$2:$A$43,0),MATCH(Q$2,BPCiObIC!$B$1:$AG$1,0)))</f>
        <v>13214595183803.141</v>
      </c>
      <c r="R3" s="69">
        <f>Q3*(1+INDEX(BPCiObIC!$B$2:$AG$43,MATCH($A3,BPCiObIC!$A$2:$A$43,0),MATCH(R$2,BPCiObIC!$B$1:$AG$1,0)))</f>
        <v>13586224366557.201</v>
      </c>
      <c r="S3" s="69">
        <f>R3*(1+INDEX(BPCiObIC!$B$2:$AG$43,MATCH($A3,BPCiObIC!$A$2:$A$43,0),MATCH(S$2,BPCiObIC!$B$1:$AG$1,0)))</f>
        <v>13957853549311.352</v>
      </c>
      <c r="T3" s="69">
        <f>S3*(1+INDEX(BPCiObIC!$B$2:$AG$43,MATCH($A3,BPCiObIC!$A$2:$A$43,0),MATCH(T$2,BPCiObIC!$B$1:$AG$1,0)))</f>
        <v>14329482732065.412</v>
      </c>
      <c r="U3" s="69">
        <f>T3*(1+INDEX(BPCiObIC!$B$2:$AG$43,MATCH($A3,BPCiObIC!$A$2:$A$43,0),MATCH(U$2,BPCiObIC!$B$1:$AG$1,0)))</f>
        <v>14701111914819.473</v>
      </c>
      <c r="V3" s="69">
        <f>U3*(1+INDEX(BPCiObIC!$B$2:$AG$43,MATCH($A3,BPCiObIC!$A$2:$A$43,0),MATCH(V$2,BPCiObIC!$B$1:$AG$1,0)))</f>
        <v>15072741097573.531</v>
      </c>
      <c r="W3" s="69">
        <f>V3*(1+INDEX(BPCiObIC!$B$2:$AG$43,MATCH($A3,BPCiObIC!$A$2:$A$43,0),MATCH(W$2,BPCiObIC!$B$1:$AG$1,0)))</f>
        <v>15444370280327.684</v>
      </c>
      <c r="X3" s="69">
        <f>W3*(1+INDEX(BPCiObIC!$B$2:$AG$43,MATCH($A3,BPCiObIC!$A$2:$A$43,0),MATCH(X$2,BPCiObIC!$B$1:$AG$1,0)))</f>
        <v>15815999463081.742</v>
      </c>
      <c r="Y3" s="69">
        <f>X3*(1+INDEX(BPCiObIC!$B$2:$AG$43,MATCH($A3,BPCiObIC!$A$2:$A$43,0),MATCH(Y$2,BPCiObIC!$B$1:$AG$1,0)))</f>
        <v>16187628645835.803</v>
      </c>
      <c r="Z3" s="69">
        <f>Y3*(1+INDEX(BPCiObIC!$B$2:$AG$43,MATCH($A3,BPCiObIC!$A$2:$A$43,0),MATCH(Z$2,BPCiObIC!$B$1:$AG$1,0)))</f>
        <v>16559257828589.861</v>
      </c>
      <c r="AA3" s="69">
        <f>Z3*(1+INDEX(BPCiObIC!$B$2:$AG$43,MATCH($A3,BPCiObIC!$A$2:$A$43,0),MATCH(AA$2,BPCiObIC!$B$1:$AG$1,0)))</f>
        <v>16930887011344.012</v>
      </c>
      <c r="AB3" s="69">
        <f>AA3*(1+INDEX(BPCiObIC!$B$2:$AG$43,MATCH($A3,BPCiObIC!$A$2:$A$43,0),MATCH(AB$2,BPCiObIC!$B$1:$AG$1,0)))</f>
        <v>17302516194098.072</v>
      </c>
      <c r="AC3" s="69">
        <f>AB3*(1+INDEX(BPCiObIC!$B$2:$AG$43,MATCH($A3,BPCiObIC!$A$2:$A$43,0),MATCH(AC$2,BPCiObIC!$B$1:$AG$1,0)))</f>
        <v>17674145376852.133</v>
      </c>
      <c r="AD3" s="69">
        <f>AC3*(1+INDEX(BPCiObIC!$B$2:$AG$43,MATCH($A3,BPCiObIC!$A$2:$A$43,0),MATCH(AD$2,BPCiObIC!$B$1:$AG$1,0)))</f>
        <v>18045774559606.191</v>
      </c>
      <c r="AE3" s="69">
        <f>AD3*(1+INDEX(BPCiObIC!$B$2:$AG$43,MATCH($A3,BPCiObIC!$A$2:$A$43,0),MATCH(AE$2,BPCiObIC!$B$1:$AG$1,0)))</f>
        <v>18417403742360.344</v>
      </c>
      <c r="AF3" s="69">
        <f>AE3*(1+INDEX(BPCiObIC!$B$2:$AG$43,MATCH($A3,BPCiObIC!$A$2:$A$43,0),MATCH(AF$2,BPCiObIC!$B$1:$AG$1,0)))</f>
        <v>18789032925114.402</v>
      </c>
      <c r="AG3" s="69">
        <f>AF3*(1+INDEX(BPCiObIC!$B$2:$AG$43,MATCH($A3,BPCiObIC!$A$2:$A$43,0),MATCH(AG$2,BPCiObIC!$B$1:$AG$1,0)))</f>
        <v>19160662107868.461</v>
      </c>
      <c r="AH3" s="69">
        <f>AG3*(1+INDEX(BPCiObIC!$B$2:$AG$43,MATCH($A3,BPCiObIC!$A$2:$A$43,0),MATCH(AH$2,BPCiObIC!$B$1:$AG$1,0)))</f>
        <v>19532291290622.609</v>
      </c>
    </row>
    <row r="4" spans="1:34" s="67" customFormat="1" x14ac:dyDescent="0.25">
      <c r="A4" s="67" t="s">
        <v>111</v>
      </c>
      <c r="B4" s="67" t="s">
        <v>86</v>
      </c>
      <c r="C4" s="67" t="s">
        <v>5</v>
      </c>
      <c r="D4" s="68">
        <f>SUMIFS('Adjusted Elec'!$L$2:$L$20,'Adjusted Elec'!$I$2:$I$20,$C4)</f>
        <v>0</v>
      </c>
      <c r="E4" s="69">
        <f>D4*(1+INDEX(BPCiObIC!$B$2:$AG$43,MATCH($A4,BPCiObIC!$A$2:$A$43,0),MATCH(E$2,BPCiObIC!$B$1:$AG$1,0)))</f>
        <v>0</v>
      </c>
      <c r="F4" s="69">
        <f>E4*(1+INDEX(BPCiObIC!$B$2:$AG$43,MATCH($A4,BPCiObIC!$A$2:$A$43,0),MATCH(F$2,BPCiObIC!$B$1:$AG$1,0)))</f>
        <v>0</v>
      </c>
      <c r="G4" s="69">
        <f>F4*(1+INDEX(BPCiObIC!$B$2:$AG$43,MATCH($A4,BPCiObIC!$A$2:$A$43,0),MATCH(G$2,BPCiObIC!$B$1:$AG$1,0)))</f>
        <v>0</v>
      </c>
      <c r="H4" s="69">
        <f>G4*(1+INDEX(BPCiObIC!$B$2:$AG$43,MATCH($A4,BPCiObIC!$A$2:$A$43,0),MATCH(H$2,BPCiObIC!$B$1:$AG$1,0)))</f>
        <v>0</v>
      </c>
      <c r="I4" s="69">
        <f>H4*(1+INDEX(BPCiObIC!$B$2:$AG$43,MATCH($A4,BPCiObIC!$A$2:$A$43,0),MATCH(I$2,BPCiObIC!$B$1:$AG$1,0)))</f>
        <v>0</v>
      </c>
      <c r="J4" s="69">
        <f>I4*(1+INDEX(BPCiObIC!$B$2:$AG$43,MATCH($A4,BPCiObIC!$A$2:$A$43,0),MATCH(J$2,BPCiObIC!$B$1:$AG$1,0)))</f>
        <v>0</v>
      </c>
      <c r="K4" s="69">
        <f>J4*(1+INDEX(BPCiObIC!$B$2:$AG$43,MATCH($A4,BPCiObIC!$A$2:$A$43,0),MATCH(K$2,BPCiObIC!$B$1:$AG$1,0)))</f>
        <v>0</v>
      </c>
      <c r="L4" s="69">
        <f>K4*(1+INDEX(BPCiObIC!$B$2:$AG$43,MATCH($A4,BPCiObIC!$A$2:$A$43,0),MATCH(L$2,BPCiObIC!$B$1:$AG$1,0)))</f>
        <v>0</v>
      </c>
      <c r="M4" s="69">
        <f>L4*(1+INDEX(BPCiObIC!$B$2:$AG$43,MATCH($A4,BPCiObIC!$A$2:$A$43,0),MATCH(M$2,BPCiObIC!$B$1:$AG$1,0)))</f>
        <v>0</v>
      </c>
      <c r="N4" s="69">
        <f>M4*(1+INDEX(BPCiObIC!$B$2:$AG$43,MATCH($A4,BPCiObIC!$A$2:$A$43,0),MATCH(N$2,BPCiObIC!$B$1:$AG$1,0)))</f>
        <v>0</v>
      </c>
      <c r="O4" s="69">
        <f>N4*(1+INDEX(BPCiObIC!$B$2:$AG$43,MATCH($A4,BPCiObIC!$A$2:$A$43,0),MATCH(O$2,BPCiObIC!$B$1:$AG$1,0)))</f>
        <v>0</v>
      </c>
      <c r="P4" s="69">
        <f>O4*(1+INDEX(BPCiObIC!$B$2:$AG$43,MATCH($A4,BPCiObIC!$A$2:$A$43,0),MATCH(P$2,BPCiObIC!$B$1:$AG$1,0)))</f>
        <v>0</v>
      </c>
      <c r="Q4" s="69">
        <f>P4*(1+INDEX(BPCiObIC!$B$2:$AG$43,MATCH($A4,BPCiObIC!$A$2:$A$43,0),MATCH(Q$2,BPCiObIC!$B$1:$AG$1,0)))</f>
        <v>0</v>
      </c>
      <c r="R4" s="69">
        <f>Q4*(1+INDEX(BPCiObIC!$B$2:$AG$43,MATCH($A4,BPCiObIC!$A$2:$A$43,0),MATCH(R$2,BPCiObIC!$B$1:$AG$1,0)))</f>
        <v>0</v>
      </c>
      <c r="S4" s="69">
        <f>R4*(1+INDEX(BPCiObIC!$B$2:$AG$43,MATCH($A4,BPCiObIC!$A$2:$A$43,0),MATCH(S$2,BPCiObIC!$B$1:$AG$1,0)))</f>
        <v>0</v>
      </c>
      <c r="T4" s="69">
        <f>S4*(1+INDEX(BPCiObIC!$B$2:$AG$43,MATCH($A4,BPCiObIC!$A$2:$A$43,0),MATCH(T$2,BPCiObIC!$B$1:$AG$1,0)))</f>
        <v>0</v>
      </c>
      <c r="U4" s="69">
        <f>T4*(1+INDEX(BPCiObIC!$B$2:$AG$43,MATCH($A4,BPCiObIC!$A$2:$A$43,0),MATCH(U$2,BPCiObIC!$B$1:$AG$1,0)))</f>
        <v>0</v>
      </c>
      <c r="V4" s="69">
        <f>U4*(1+INDEX(BPCiObIC!$B$2:$AG$43,MATCH($A4,BPCiObIC!$A$2:$A$43,0),MATCH(V$2,BPCiObIC!$B$1:$AG$1,0)))</f>
        <v>0</v>
      </c>
      <c r="W4" s="69">
        <f>V4*(1+INDEX(BPCiObIC!$B$2:$AG$43,MATCH($A4,BPCiObIC!$A$2:$A$43,0),MATCH(W$2,BPCiObIC!$B$1:$AG$1,0)))</f>
        <v>0</v>
      </c>
      <c r="X4" s="69">
        <f>W4*(1+INDEX(BPCiObIC!$B$2:$AG$43,MATCH($A4,BPCiObIC!$A$2:$A$43,0),MATCH(X$2,BPCiObIC!$B$1:$AG$1,0)))</f>
        <v>0</v>
      </c>
      <c r="Y4" s="69">
        <f>X4*(1+INDEX(BPCiObIC!$B$2:$AG$43,MATCH($A4,BPCiObIC!$A$2:$A$43,0),MATCH(Y$2,BPCiObIC!$B$1:$AG$1,0)))</f>
        <v>0</v>
      </c>
      <c r="Z4" s="69">
        <f>Y4*(1+INDEX(BPCiObIC!$B$2:$AG$43,MATCH($A4,BPCiObIC!$A$2:$A$43,0),MATCH(Z$2,BPCiObIC!$B$1:$AG$1,0)))</f>
        <v>0</v>
      </c>
      <c r="AA4" s="69">
        <f>Z4*(1+INDEX(BPCiObIC!$B$2:$AG$43,MATCH($A4,BPCiObIC!$A$2:$A$43,0),MATCH(AA$2,BPCiObIC!$B$1:$AG$1,0)))</f>
        <v>0</v>
      </c>
      <c r="AB4" s="69">
        <f>AA4*(1+INDEX(BPCiObIC!$B$2:$AG$43,MATCH($A4,BPCiObIC!$A$2:$A$43,0),MATCH(AB$2,BPCiObIC!$B$1:$AG$1,0)))</f>
        <v>0</v>
      </c>
      <c r="AC4" s="69">
        <f>AB4*(1+INDEX(BPCiObIC!$B$2:$AG$43,MATCH($A4,BPCiObIC!$A$2:$A$43,0),MATCH(AC$2,BPCiObIC!$B$1:$AG$1,0)))</f>
        <v>0</v>
      </c>
      <c r="AD4" s="69">
        <f>AC4*(1+INDEX(BPCiObIC!$B$2:$AG$43,MATCH($A4,BPCiObIC!$A$2:$A$43,0),MATCH(AD$2,BPCiObIC!$B$1:$AG$1,0)))</f>
        <v>0</v>
      </c>
      <c r="AE4" s="69">
        <f>AD4*(1+INDEX(BPCiObIC!$B$2:$AG$43,MATCH($A4,BPCiObIC!$A$2:$A$43,0),MATCH(AE$2,BPCiObIC!$B$1:$AG$1,0)))</f>
        <v>0</v>
      </c>
      <c r="AF4" s="69">
        <f>AE4*(1+INDEX(BPCiObIC!$B$2:$AG$43,MATCH($A4,BPCiObIC!$A$2:$A$43,0),MATCH(AF$2,BPCiObIC!$B$1:$AG$1,0)))</f>
        <v>0</v>
      </c>
      <c r="AG4" s="69">
        <f>AF4*(1+INDEX(BPCiObIC!$B$2:$AG$43,MATCH($A4,BPCiObIC!$A$2:$A$43,0),MATCH(AG$2,BPCiObIC!$B$1:$AG$1,0)))</f>
        <v>0</v>
      </c>
      <c r="AH4" s="69">
        <f>AG4*(1+INDEX(BPCiObIC!$B$2:$AG$43,MATCH($A4,BPCiObIC!$A$2:$A$43,0),MATCH(AH$2,BPCiObIC!$B$1:$AG$1,0)))</f>
        <v>0</v>
      </c>
    </row>
    <row r="5" spans="1:34" s="67" customFormat="1" x14ac:dyDescent="0.25">
      <c r="A5" s="67" t="s">
        <v>112</v>
      </c>
      <c r="B5" s="67" t="s">
        <v>86</v>
      </c>
      <c r="C5" s="67" t="s">
        <v>6</v>
      </c>
      <c r="D5" s="68">
        <f>SUMIFS('Adjusted Elec'!$L$2:$L$20,'Adjusted Elec'!$I$2:$I$20,$C5)</f>
        <v>0</v>
      </c>
      <c r="E5" s="69">
        <f>D5*(1+INDEX(BPCiObIC!$B$2:$AG$43,MATCH($A5,BPCiObIC!$A$2:$A$43,0),MATCH(E$2,BPCiObIC!$B$1:$AG$1,0)))</f>
        <v>0</v>
      </c>
      <c r="F5" s="69">
        <f>E5*(1+INDEX(BPCiObIC!$B$2:$AG$43,MATCH($A5,BPCiObIC!$A$2:$A$43,0),MATCH(F$2,BPCiObIC!$B$1:$AG$1,0)))</f>
        <v>0</v>
      </c>
      <c r="G5" s="69">
        <f>F5*(1+INDEX(BPCiObIC!$B$2:$AG$43,MATCH($A5,BPCiObIC!$A$2:$A$43,0),MATCH(G$2,BPCiObIC!$B$1:$AG$1,0)))</f>
        <v>0</v>
      </c>
      <c r="H5" s="69">
        <f>G5*(1+INDEX(BPCiObIC!$B$2:$AG$43,MATCH($A5,BPCiObIC!$A$2:$A$43,0),MATCH(H$2,BPCiObIC!$B$1:$AG$1,0)))</f>
        <v>0</v>
      </c>
      <c r="I5" s="69">
        <f>H5*(1+INDEX(BPCiObIC!$B$2:$AG$43,MATCH($A5,BPCiObIC!$A$2:$A$43,0),MATCH(I$2,BPCiObIC!$B$1:$AG$1,0)))</f>
        <v>0</v>
      </c>
      <c r="J5" s="69">
        <f>I5*(1+INDEX(BPCiObIC!$B$2:$AG$43,MATCH($A5,BPCiObIC!$A$2:$A$43,0),MATCH(J$2,BPCiObIC!$B$1:$AG$1,0)))</f>
        <v>0</v>
      </c>
      <c r="K5" s="69">
        <f>J5*(1+INDEX(BPCiObIC!$B$2:$AG$43,MATCH($A5,BPCiObIC!$A$2:$A$43,0),MATCH(K$2,BPCiObIC!$B$1:$AG$1,0)))</f>
        <v>0</v>
      </c>
      <c r="L5" s="69">
        <f>K5*(1+INDEX(BPCiObIC!$B$2:$AG$43,MATCH($A5,BPCiObIC!$A$2:$A$43,0),MATCH(L$2,BPCiObIC!$B$1:$AG$1,0)))</f>
        <v>0</v>
      </c>
      <c r="M5" s="69">
        <f>L5*(1+INDEX(BPCiObIC!$B$2:$AG$43,MATCH($A5,BPCiObIC!$A$2:$A$43,0),MATCH(M$2,BPCiObIC!$B$1:$AG$1,0)))</f>
        <v>0</v>
      </c>
      <c r="N5" s="69">
        <f>M5*(1+INDEX(BPCiObIC!$B$2:$AG$43,MATCH($A5,BPCiObIC!$A$2:$A$43,0),MATCH(N$2,BPCiObIC!$B$1:$AG$1,0)))</f>
        <v>0</v>
      </c>
      <c r="O5" s="69">
        <f>N5*(1+INDEX(BPCiObIC!$B$2:$AG$43,MATCH($A5,BPCiObIC!$A$2:$A$43,0),MATCH(O$2,BPCiObIC!$B$1:$AG$1,0)))</f>
        <v>0</v>
      </c>
      <c r="P5" s="69">
        <f>O5*(1+INDEX(BPCiObIC!$B$2:$AG$43,MATCH($A5,BPCiObIC!$A$2:$A$43,0),MATCH(P$2,BPCiObIC!$B$1:$AG$1,0)))</f>
        <v>0</v>
      </c>
      <c r="Q5" s="69">
        <f>P5*(1+INDEX(BPCiObIC!$B$2:$AG$43,MATCH($A5,BPCiObIC!$A$2:$A$43,0),MATCH(Q$2,BPCiObIC!$B$1:$AG$1,0)))</f>
        <v>0</v>
      </c>
      <c r="R5" s="69">
        <f>Q5*(1+INDEX(BPCiObIC!$B$2:$AG$43,MATCH($A5,BPCiObIC!$A$2:$A$43,0),MATCH(R$2,BPCiObIC!$B$1:$AG$1,0)))</f>
        <v>0</v>
      </c>
      <c r="S5" s="69">
        <f>R5*(1+INDEX(BPCiObIC!$B$2:$AG$43,MATCH($A5,BPCiObIC!$A$2:$A$43,0),MATCH(S$2,BPCiObIC!$B$1:$AG$1,0)))</f>
        <v>0</v>
      </c>
      <c r="T5" s="69">
        <f>S5*(1+INDEX(BPCiObIC!$B$2:$AG$43,MATCH($A5,BPCiObIC!$A$2:$A$43,0),MATCH(T$2,BPCiObIC!$B$1:$AG$1,0)))</f>
        <v>0</v>
      </c>
      <c r="U5" s="69">
        <f>T5*(1+INDEX(BPCiObIC!$B$2:$AG$43,MATCH($A5,BPCiObIC!$A$2:$A$43,0),MATCH(U$2,BPCiObIC!$B$1:$AG$1,0)))</f>
        <v>0</v>
      </c>
      <c r="V5" s="69">
        <f>U5*(1+INDEX(BPCiObIC!$B$2:$AG$43,MATCH($A5,BPCiObIC!$A$2:$A$43,0),MATCH(V$2,BPCiObIC!$B$1:$AG$1,0)))</f>
        <v>0</v>
      </c>
      <c r="W5" s="69">
        <f>V5*(1+INDEX(BPCiObIC!$B$2:$AG$43,MATCH($A5,BPCiObIC!$A$2:$A$43,0),MATCH(W$2,BPCiObIC!$B$1:$AG$1,0)))</f>
        <v>0</v>
      </c>
      <c r="X5" s="69">
        <f>W5*(1+INDEX(BPCiObIC!$B$2:$AG$43,MATCH($A5,BPCiObIC!$A$2:$A$43,0),MATCH(X$2,BPCiObIC!$B$1:$AG$1,0)))</f>
        <v>0</v>
      </c>
      <c r="Y5" s="69">
        <f>X5*(1+INDEX(BPCiObIC!$B$2:$AG$43,MATCH($A5,BPCiObIC!$A$2:$A$43,0),MATCH(Y$2,BPCiObIC!$B$1:$AG$1,0)))</f>
        <v>0</v>
      </c>
      <c r="Z5" s="69">
        <f>Y5*(1+INDEX(BPCiObIC!$B$2:$AG$43,MATCH($A5,BPCiObIC!$A$2:$A$43,0),MATCH(Z$2,BPCiObIC!$B$1:$AG$1,0)))</f>
        <v>0</v>
      </c>
      <c r="AA5" s="69">
        <f>Z5*(1+INDEX(BPCiObIC!$B$2:$AG$43,MATCH($A5,BPCiObIC!$A$2:$A$43,0),MATCH(AA$2,BPCiObIC!$B$1:$AG$1,0)))</f>
        <v>0</v>
      </c>
      <c r="AB5" s="69">
        <f>AA5*(1+INDEX(BPCiObIC!$B$2:$AG$43,MATCH($A5,BPCiObIC!$A$2:$A$43,0),MATCH(AB$2,BPCiObIC!$B$1:$AG$1,0)))</f>
        <v>0</v>
      </c>
      <c r="AC5" s="69">
        <f>AB5*(1+INDEX(BPCiObIC!$B$2:$AG$43,MATCH($A5,BPCiObIC!$A$2:$A$43,0),MATCH(AC$2,BPCiObIC!$B$1:$AG$1,0)))</f>
        <v>0</v>
      </c>
      <c r="AD5" s="69">
        <f>AC5*(1+INDEX(BPCiObIC!$B$2:$AG$43,MATCH($A5,BPCiObIC!$A$2:$A$43,0),MATCH(AD$2,BPCiObIC!$B$1:$AG$1,0)))</f>
        <v>0</v>
      </c>
      <c r="AE5" s="69">
        <f>AD5*(1+INDEX(BPCiObIC!$B$2:$AG$43,MATCH($A5,BPCiObIC!$A$2:$A$43,0),MATCH(AE$2,BPCiObIC!$B$1:$AG$1,0)))</f>
        <v>0</v>
      </c>
      <c r="AF5" s="69">
        <f>AE5*(1+INDEX(BPCiObIC!$B$2:$AG$43,MATCH($A5,BPCiObIC!$A$2:$A$43,0),MATCH(AF$2,BPCiObIC!$B$1:$AG$1,0)))</f>
        <v>0</v>
      </c>
      <c r="AG5" s="69">
        <f>AF5*(1+INDEX(BPCiObIC!$B$2:$AG$43,MATCH($A5,BPCiObIC!$A$2:$A$43,0),MATCH(AG$2,BPCiObIC!$B$1:$AG$1,0)))</f>
        <v>0</v>
      </c>
      <c r="AH5" s="69">
        <f>AG5*(1+INDEX(BPCiObIC!$B$2:$AG$43,MATCH($A5,BPCiObIC!$A$2:$A$43,0),MATCH(AH$2,BPCiObIC!$B$1:$AG$1,0)))</f>
        <v>0</v>
      </c>
    </row>
    <row r="6" spans="1:34" s="67" customFormat="1" x14ac:dyDescent="0.25">
      <c r="A6" s="67" t="s">
        <v>113</v>
      </c>
      <c r="B6" s="67" t="s">
        <v>86</v>
      </c>
      <c r="C6" s="67" t="s">
        <v>7</v>
      </c>
      <c r="D6" s="68">
        <f>SUMIFS('Adjusted Elec'!$L$2:$L$20,'Adjusted Elec'!$I$2:$I$20,$C6)</f>
        <v>0</v>
      </c>
      <c r="E6" s="69">
        <f>D6*(1+INDEX(BPCiObIC!$B$2:$AG$43,MATCH($A6,BPCiObIC!$A$2:$A$43,0),MATCH(E$2,BPCiObIC!$B$1:$AG$1,0)))</f>
        <v>0</v>
      </c>
      <c r="F6" s="69">
        <f>E6*(1+INDEX(BPCiObIC!$B$2:$AG$43,MATCH($A6,BPCiObIC!$A$2:$A$43,0),MATCH(F$2,BPCiObIC!$B$1:$AG$1,0)))</f>
        <v>0</v>
      </c>
      <c r="G6" s="69">
        <f>F6*(1+INDEX(BPCiObIC!$B$2:$AG$43,MATCH($A6,BPCiObIC!$A$2:$A$43,0),MATCH(G$2,BPCiObIC!$B$1:$AG$1,0)))</f>
        <v>0</v>
      </c>
      <c r="H6" s="69">
        <f>G6*(1+INDEX(BPCiObIC!$B$2:$AG$43,MATCH($A6,BPCiObIC!$A$2:$A$43,0),MATCH(H$2,BPCiObIC!$B$1:$AG$1,0)))</f>
        <v>0</v>
      </c>
      <c r="I6" s="69">
        <f>H6*(1+INDEX(BPCiObIC!$B$2:$AG$43,MATCH($A6,BPCiObIC!$A$2:$A$43,0),MATCH(I$2,BPCiObIC!$B$1:$AG$1,0)))</f>
        <v>0</v>
      </c>
      <c r="J6" s="69">
        <f>I6*(1+INDEX(BPCiObIC!$B$2:$AG$43,MATCH($A6,BPCiObIC!$A$2:$A$43,0),MATCH(J$2,BPCiObIC!$B$1:$AG$1,0)))</f>
        <v>0</v>
      </c>
      <c r="K6" s="69">
        <f>J6*(1+INDEX(BPCiObIC!$B$2:$AG$43,MATCH($A6,BPCiObIC!$A$2:$A$43,0),MATCH(K$2,BPCiObIC!$B$1:$AG$1,0)))</f>
        <v>0</v>
      </c>
      <c r="L6" s="69">
        <f>K6*(1+INDEX(BPCiObIC!$B$2:$AG$43,MATCH($A6,BPCiObIC!$A$2:$A$43,0),MATCH(L$2,BPCiObIC!$B$1:$AG$1,0)))</f>
        <v>0</v>
      </c>
      <c r="M6" s="69">
        <f>L6*(1+INDEX(BPCiObIC!$B$2:$AG$43,MATCH($A6,BPCiObIC!$A$2:$A$43,0),MATCH(M$2,BPCiObIC!$B$1:$AG$1,0)))</f>
        <v>0</v>
      </c>
      <c r="N6" s="69">
        <f>M6*(1+INDEX(BPCiObIC!$B$2:$AG$43,MATCH($A6,BPCiObIC!$A$2:$A$43,0),MATCH(N$2,BPCiObIC!$B$1:$AG$1,0)))</f>
        <v>0</v>
      </c>
      <c r="O6" s="69">
        <f>N6*(1+INDEX(BPCiObIC!$B$2:$AG$43,MATCH($A6,BPCiObIC!$A$2:$A$43,0),MATCH(O$2,BPCiObIC!$B$1:$AG$1,0)))</f>
        <v>0</v>
      </c>
      <c r="P6" s="69">
        <f>O6*(1+INDEX(BPCiObIC!$B$2:$AG$43,MATCH($A6,BPCiObIC!$A$2:$A$43,0),MATCH(P$2,BPCiObIC!$B$1:$AG$1,0)))</f>
        <v>0</v>
      </c>
      <c r="Q6" s="69">
        <f>P6*(1+INDEX(BPCiObIC!$B$2:$AG$43,MATCH($A6,BPCiObIC!$A$2:$A$43,0),MATCH(Q$2,BPCiObIC!$B$1:$AG$1,0)))</f>
        <v>0</v>
      </c>
      <c r="R6" s="69">
        <f>Q6*(1+INDEX(BPCiObIC!$B$2:$AG$43,MATCH($A6,BPCiObIC!$A$2:$A$43,0),MATCH(R$2,BPCiObIC!$B$1:$AG$1,0)))</f>
        <v>0</v>
      </c>
      <c r="S6" s="69">
        <f>R6*(1+INDEX(BPCiObIC!$B$2:$AG$43,MATCH($A6,BPCiObIC!$A$2:$A$43,0),MATCH(S$2,BPCiObIC!$B$1:$AG$1,0)))</f>
        <v>0</v>
      </c>
      <c r="T6" s="69">
        <f>S6*(1+INDEX(BPCiObIC!$B$2:$AG$43,MATCH($A6,BPCiObIC!$A$2:$A$43,0),MATCH(T$2,BPCiObIC!$B$1:$AG$1,0)))</f>
        <v>0</v>
      </c>
      <c r="U6" s="69">
        <f>T6*(1+INDEX(BPCiObIC!$B$2:$AG$43,MATCH($A6,BPCiObIC!$A$2:$A$43,0),MATCH(U$2,BPCiObIC!$B$1:$AG$1,0)))</f>
        <v>0</v>
      </c>
      <c r="V6" s="69">
        <f>U6*(1+INDEX(BPCiObIC!$B$2:$AG$43,MATCH($A6,BPCiObIC!$A$2:$A$43,0),MATCH(V$2,BPCiObIC!$B$1:$AG$1,0)))</f>
        <v>0</v>
      </c>
      <c r="W6" s="69">
        <f>V6*(1+INDEX(BPCiObIC!$B$2:$AG$43,MATCH($A6,BPCiObIC!$A$2:$A$43,0),MATCH(W$2,BPCiObIC!$B$1:$AG$1,0)))</f>
        <v>0</v>
      </c>
      <c r="X6" s="69">
        <f>W6*(1+INDEX(BPCiObIC!$B$2:$AG$43,MATCH($A6,BPCiObIC!$A$2:$A$43,0),MATCH(X$2,BPCiObIC!$B$1:$AG$1,0)))</f>
        <v>0</v>
      </c>
      <c r="Y6" s="69">
        <f>X6*(1+INDEX(BPCiObIC!$B$2:$AG$43,MATCH($A6,BPCiObIC!$A$2:$A$43,0),MATCH(Y$2,BPCiObIC!$B$1:$AG$1,0)))</f>
        <v>0</v>
      </c>
      <c r="Z6" s="69">
        <f>Y6*(1+INDEX(BPCiObIC!$B$2:$AG$43,MATCH($A6,BPCiObIC!$A$2:$A$43,0),MATCH(Z$2,BPCiObIC!$B$1:$AG$1,0)))</f>
        <v>0</v>
      </c>
      <c r="AA6" s="69">
        <f>Z6*(1+INDEX(BPCiObIC!$B$2:$AG$43,MATCH($A6,BPCiObIC!$A$2:$A$43,0),MATCH(AA$2,BPCiObIC!$B$1:$AG$1,0)))</f>
        <v>0</v>
      </c>
      <c r="AB6" s="69">
        <f>AA6*(1+INDEX(BPCiObIC!$B$2:$AG$43,MATCH($A6,BPCiObIC!$A$2:$A$43,0),MATCH(AB$2,BPCiObIC!$B$1:$AG$1,0)))</f>
        <v>0</v>
      </c>
      <c r="AC6" s="69">
        <f>AB6*(1+INDEX(BPCiObIC!$B$2:$AG$43,MATCH($A6,BPCiObIC!$A$2:$A$43,0),MATCH(AC$2,BPCiObIC!$B$1:$AG$1,0)))</f>
        <v>0</v>
      </c>
      <c r="AD6" s="69">
        <f>AC6*(1+INDEX(BPCiObIC!$B$2:$AG$43,MATCH($A6,BPCiObIC!$A$2:$A$43,0),MATCH(AD$2,BPCiObIC!$B$1:$AG$1,0)))</f>
        <v>0</v>
      </c>
      <c r="AE6" s="69">
        <f>AD6*(1+INDEX(BPCiObIC!$B$2:$AG$43,MATCH($A6,BPCiObIC!$A$2:$A$43,0),MATCH(AE$2,BPCiObIC!$B$1:$AG$1,0)))</f>
        <v>0</v>
      </c>
      <c r="AF6" s="69">
        <f>AE6*(1+INDEX(BPCiObIC!$B$2:$AG$43,MATCH($A6,BPCiObIC!$A$2:$A$43,0),MATCH(AF$2,BPCiObIC!$B$1:$AG$1,0)))</f>
        <v>0</v>
      </c>
      <c r="AG6" s="69">
        <f>AF6*(1+INDEX(BPCiObIC!$B$2:$AG$43,MATCH($A6,BPCiObIC!$A$2:$A$43,0),MATCH(AG$2,BPCiObIC!$B$1:$AG$1,0)))</f>
        <v>0</v>
      </c>
      <c r="AH6" s="69">
        <f>AG6*(1+INDEX(BPCiObIC!$B$2:$AG$43,MATCH($A6,BPCiObIC!$A$2:$A$43,0),MATCH(AH$2,BPCiObIC!$B$1:$AG$1,0)))</f>
        <v>0</v>
      </c>
    </row>
    <row r="7" spans="1:34" s="67" customFormat="1" x14ac:dyDescent="0.25">
      <c r="A7" s="67" t="s">
        <v>115</v>
      </c>
      <c r="B7" s="67" t="s">
        <v>86</v>
      </c>
      <c r="C7" s="67" t="s">
        <v>8</v>
      </c>
      <c r="D7" s="68">
        <f>SUMIFS('Adjusted Elec'!$L$2:$L$20,'Adjusted Elec'!$I$2:$I$20,$C7)</f>
        <v>40923327370761.156</v>
      </c>
      <c r="E7" s="69">
        <f>D7*(1+INDEX(BPCiObIC!$B$2:$AG$43,MATCH($A7,BPCiObIC!$A$2:$A$43,0),MATCH(E$2,BPCiObIC!$B$1:$AG$1,0)))</f>
        <v>42759622487696.406</v>
      </c>
      <c r="F7" s="69">
        <f>E7*(1+INDEX(BPCiObIC!$B$2:$AG$43,MATCH($A7,BPCiObIC!$A$2:$A$43,0),MATCH(F$2,BPCiObIC!$B$1:$AG$1,0)))</f>
        <v>44595917604630.867</v>
      </c>
      <c r="G7" s="69">
        <f>F7*(1+INDEX(BPCiObIC!$B$2:$AG$43,MATCH($A7,BPCiObIC!$A$2:$A$43,0),MATCH(G$2,BPCiObIC!$B$1:$AG$1,0)))</f>
        <v>46432212721566.117</v>
      </c>
      <c r="H7" s="69">
        <f>G7*(1+INDEX(BPCiObIC!$B$2:$AG$43,MATCH($A7,BPCiObIC!$A$2:$A$43,0),MATCH(H$2,BPCiObIC!$B$1:$AG$1,0)))</f>
        <v>48268507838501.375</v>
      </c>
      <c r="I7" s="69">
        <f>H7*(1+INDEX(BPCiObIC!$B$2:$AG$43,MATCH($A7,BPCiObIC!$A$2:$A$43,0),MATCH(I$2,BPCiObIC!$B$1:$AG$1,0)))</f>
        <v>50104802955436.633</v>
      </c>
      <c r="J7" s="69">
        <f>I7*(1+INDEX(BPCiObIC!$B$2:$AG$43,MATCH($A7,BPCiObIC!$A$2:$A$43,0),MATCH(J$2,BPCiObIC!$B$1:$AG$1,0)))</f>
        <v>51941098072371.883</v>
      </c>
      <c r="K7" s="69">
        <f>J7*(1+INDEX(BPCiObIC!$B$2:$AG$43,MATCH($A7,BPCiObIC!$A$2:$A$43,0),MATCH(K$2,BPCiObIC!$B$1:$AG$1,0)))</f>
        <v>53777393189307.141</v>
      </c>
      <c r="L7" s="69">
        <f>K7*(1+INDEX(BPCiObIC!$B$2:$AG$43,MATCH($A7,BPCiObIC!$A$2:$A$43,0),MATCH(L$2,BPCiObIC!$B$1:$AG$1,0)))</f>
        <v>55613688306241.602</v>
      </c>
      <c r="M7" s="69">
        <f>L7*(1+INDEX(BPCiObIC!$B$2:$AG$43,MATCH($A7,BPCiObIC!$A$2:$A$43,0),MATCH(M$2,BPCiObIC!$B$1:$AG$1,0)))</f>
        <v>57449983423176.852</v>
      </c>
      <c r="N7" s="69">
        <f>M7*(1+INDEX(BPCiObIC!$B$2:$AG$43,MATCH($A7,BPCiObIC!$A$2:$A$43,0),MATCH(N$2,BPCiObIC!$B$1:$AG$1,0)))</f>
        <v>59286278540112.109</v>
      </c>
      <c r="O7" s="69">
        <f>N7*(1+INDEX(BPCiObIC!$B$2:$AG$43,MATCH($A7,BPCiObIC!$A$2:$A$43,0),MATCH(O$2,BPCiObIC!$B$1:$AG$1,0)))</f>
        <v>61122573657047.367</v>
      </c>
      <c r="P7" s="69">
        <f>O7*(1+INDEX(BPCiObIC!$B$2:$AG$43,MATCH($A7,BPCiObIC!$A$2:$A$43,0),MATCH(P$2,BPCiObIC!$B$1:$AG$1,0)))</f>
        <v>62958868773982.617</v>
      </c>
      <c r="Q7" s="69">
        <f>P7*(1+INDEX(BPCiObIC!$B$2:$AG$43,MATCH($A7,BPCiObIC!$A$2:$A$43,0),MATCH(Q$2,BPCiObIC!$B$1:$AG$1,0)))</f>
        <v>64795163890917.867</v>
      </c>
      <c r="R7" s="69">
        <f>Q7*(1+INDEX(BPCiObIC!$B$2:$AG$43,MATCH($A7,BPCiObIC!$A$2:$A$43,0),MATCH(R$2,BPCiObIC!$B$1:$AG$1,0)))</f>
        <v>66631459007852.328</v>
      </c>
      <c r="S7" s="69">
        <f>R7*(1+INDEX(BPCiObIC!$B$2:$AG$43,MATCH($A7,BPCiObIC!$A$2:$A$43,0),MATCH(S$2,BPCiObIC!$B$1:$AG$1,0)))</f>
        <v>68467754124787.586</v>
      </c>
      <c r="T7" s="69">
        <f>S7*(1+INDEX(BPCiObIC!$B$2:$AG$43,MATCH($A7,BPCiObIC!$A$2:$A$43,0),MATCH(T$2,BPCiObIC!$B$1:$AG$1,0)))</f>
        <v>70304049241722.844</v>
      </c>
      <c r="U7" s="69">
        <f>T7*(1+INDEX(BPCiObIC!$B$2:$AG$43,MATCH($A7,BPCiObIC!$A$2:$A$43,0),MATCH(U$2,BPCiObIC!$B$1:$AG$1,0)))</f>
        <v>72140344358658.094</v>
      </c>
      <c r="V7" s="69">
        <f>U7*(1+INDEX(BPCiObIC!$B$2:$AG$43,MATCH($A7,BPCiObIC!$A$2:$A$43,0),MATCH(V$2,BPCiObIC!$B$1:$AG$1,0)))</f>
        <v>73976639475593.359</v>
      </c>
      <c r="W7" s="69">
        <f>V7*(1+INDEX(BPCiObIC!$B$2:$AG$43,MATCH($A7,BPCiObIC!$A$2:$A$43,0),MATCH(W$2,BPCiObIC!$B$1:$AG$1,0)))</f>
        <v>75812934592528.609</v>
      </c>
      <c r="X7" s="69">
        <f>W7*(1+INDEX(BPCiObIC!$B$2:$AG$43,MATCH($A7,BPCiObIC!$A$2:$A$43,0),MATCH(X$2,BPCiObIC!$B$1:$AG$1,0)))</f>
        <v>77649229709463.063</v>
      </c>
      <c r="Y7" s="69">
        <f>X7*(1+INDEX(BPCiObIC!$B$2:$AG$43,MATCH($A7,BPCiObIC!$A$2:$A$43,0),MATCH(Y$2,BPCiObIC!$B$1:$AG$1,0)))</f>
        <v>79485524826398.313</v>
      </c>
      <c r="Z7" s="69">
        <f>Y7*(1+INDEX(BPCiObIC!$B$2:$AG$43,MATCH($A7,BPCiObIC!$A$2:$A$43,0),MATCH(Z$2,BPCiObIC!$B$1:$AG$1,0)))</f>
        <v>81321819943333.578</v>
      </c>
      <c r="AA7" s="69">
        <f>Z7*(1+INDEX(BPCiObIC!$B$2:$AG$43,MATCH($A7,BPCiObIC!$A$2:$A$43,0),MATCH(AA$2,BPCiObIC!$B$1:$AG$1,0)))</f>
        <v>83158115060268.828</v>
      </c>
      <c r="AB7" s="69">
        <f>AA7*(1+INDEX(BPCiObIC!$B$2:$AG$43,MATCH($A7,BPCiObIC!$A$2:$A$43,0),MATCH(AB$2,BPCiObIC!$B$1:$AG$1,0)))</f>
        <v>84994410177204.078</v>
      </c>
      <c r="AC7" s="69">
        <f>AB7*(1+INDEX(BPCiObIC!$B$2:$AG$43,MATCH($A7,BPCiObIC!$A$2:$A$43,0),MATCH(AC$2,BPCiObIC!$B$1:$AG$1,0)))</f>
        <v>86830705294139.344</v>
      </c>
      <c r="AD7" s="69">
        <f>AC7*(1+INDEX(BPCiObIC!$B$2:$AG$43,MATCH($A7,BPCiObIC!$A$2:$A$43,0),MATCH(AD$2,BPCiObIC!$B$1:$AG$1,0)))</f>
        <v>88667000411073.813</v>
      </c>
      <c r="AE7" s="69">
        <f>AD7*(1+INDEX(BPCiObIC!$B$2:$AG$43,MATCH($A7,BPCiObIC!$A$2:$A$43,0),MATCH(AE$2,BPCiObIC!$B$1:$AG$1,0)))</f>
        <v>90503295528009.078</v>
      </c>
      <c r="AF7" s="69">
        <f>AE7*(1+INDEX(BPCiObIC!$B$2:$AG$43,MATCH($A7,BPCiObIC!$A$2:$A$43,0),MATCH(AF$2,BPCiObIC!$B$1:$AG$1,0)))</f>
        <v>92339590644944.328</v>
      </c>
      <c r="AG7" s="69">
        <f>AF7*(1+INDEX(BPCiObIC!$B$2:$AG$43,MATCH($A7,BPCiObIC!$A$2:$A$43,0),MATCH(AG$2,BPCiObIC!$B$1:$AG$1,0)))</f>
        <v>94175885761879.594</v>
      </c>
      <c r="AH7" s="69">
        <f>AG7*(1+INDEX(BPCiObIC!$B$2:$AG$43,MATCH($A7,BPCiObIC!$A$2:$A$43,0),MATCH(AH$2,BPCiObIC!$B$1:$AG$1,0)))</f>
        <v>96012180878814.859</v>
      </c>
    </row>
    <row r="8" spans="1:34" s="67" customFormat="1" x14ac:dyDescent="0.25">
      <c r="A8" s="67" t="s">
        <v>116</v>
      </c>
      <c r="B8" s="67" t="s">
        <v>86</v>
      </c>
      <c r="C8" s="67" t="s">
        <v>9</v>
      </c>
      <c r="D8" s="68">
        <f>SUMIFS('Adjusted Elec'!$L$2:$L$20,'Adjusted Elec'!$I$2:$I$20,$C8)</f>
        <v>39291856150864.813</v>
      </c>
      <c r="E8" s="69">
        <f>D8*(1+INDEX(BPCiObIC!$B$2:$AG$43,MATCH($A8,BPCiObIC!$A$2:$A$43,0),MATCH(E$2,BPCiObIC!$B$1:$AG$1,0)))</f>
        <v>41013713870138.539</v>
      </c>
      <c r="F8" s="69">
        <f>E8*(1+INDEX(BPCiObIC!$B$2:$AG$43,MATCH($A8,BPCiObIC!$A$2:$A$43,0),MATCH(F$2,BPCiObIC!$B$1:$AG$1,0)))</f>
        <v>42735571589412.859</v>
      </c>
      <c r="G8" s="69">
        <f>F8*(1+INDEX(BPCiObIC!$B$2:$AG$43,MATCH($A8,BPCiObIC!$A$2:$A$43,0),MATCH(G$2,BPCiObIC!$B$1:$AG$1,0)))</f>
        <v>44457429308687.18</v>
      </c>
      <c r="H8" s="69">
        <f>G8*(1+INDEX(BPCiObIC!$B$2:$AG$43,MATCH($A8,BPCiObIC!$A$2:$A$43,0),MATCH(H$2,BPCiObIC!$B$1:$AG$1,0)))</f>
        <v>46179287027960.898</v>
      </c>
      <c r="I8" s="69">
        <f>H8*(1+INDEX(BPCiObIC!$B$2:$AG$43,MATCH($A8,BPCiObIC!$A$2:$A$43,0),MATCH(I$2,BPCiObIC!$B$1:$AG$1,0)))</f>
        <v>47901144747235.219</v>
      </c>
      <c r="J8" s="69">
        <f>I8*(1+INDEX(BPCiObIC!$B$2:$AG$43,MATCH($A8,BPCiObIC!$A$2:$A$43,0),MATCH(J$2,BPCiObIC!$B$1:$AG$1,0)))</f>
        <v>49623002466509.547</v>
      </c>
      <c r="K8" s="69">
        <f>J8*(1+INDEX(BPCiObIC!$B$2:$AG$43,MATCH($A8,BPCiObIC!$A$2:$A$43,0),MATCH(K$2,BPCiObIC!$B$1:$AG$1,0)))</f>
        <v>51344860185783.867</v>
      </c>
      <c r="L8" s="69">
        <f>K8*(1+INDEX(BPCiObIC!$B$2:$AG$43,MATCH($A8,BPCiObIC!$A$2:$A$43,0),MATCH(L$2,BPCiObIC!$B$1:$AG$1,0)))</f>
        <v>53066717905057.586</v>
      </c>
      <c r="M8" s="69">
        <f>L8*(1+INDEX(BPCiObIC!$B$2:$AG$43,MATCH($A8,BPCiObIC!$A$2:$A$43,0),MATCH(M$2,BPCiObIC!$B$1:$AG$1,0)))</f>
        <v>54788575624331.906</v>
      </c>
      <c r="N8" s="69">
        <f>M8*(1+INDEX(BPCiObIC!$B$2:$AG$43,MATCH($A8,BPCiObIC!$A$2:$A$43,0),MATCH(N$2,BPCiObIC!$B$1:$AG$1,0)))</f>
        <v>56510433343606.219</v>
      </c>
      <c r="O8" s="69">
        <f>N8*(1+INDEX(BPCiObIC!$B$2:$AG$43,MATCH($A8,BPCiObIC!$A$2:$A$43,0),MATCH(O$2,BPCiObIC!$B$1:$AG$1,0)))</f>
        <v>58232291062880.539</v>
      </c>
      <c r="P8" s="69">
        <f>O8*(1+INDEX(BPCiObIC!$B$2:$AG$43,MATCH($A8,BPCiObIC!$A$2:$A$43,0),MATCH(P$2,BPCiObIC!$B$1:$AG$1,0)))</f>
        <v>59954148782154.258</v>
      </c>
      <c r="Q8" s="69">
        <f>P8*(1+INDEX(BPCiObIC!$B$2:$AG$43,MATCH($A8,BPCiObIC!$A$2:$A$43,0),MATCH(Q$2,BPCiObIC!$B$1:$AG$1,0)))</f>
        <v>61676006501428.578</v>
      </c>
      <c r="R8" s="69">
        <f>Q8*(1+INDEX(BPCiObIC!$B$2:$AG$43,MATCH($A8,BPCiObIC!$A$2:$A$43,0),MATCH(R$2,BPCiObIC!$B$1:$AG$1,0)))</f>
        <v>63397864220702.891</v>
      </c>
      <c r="S8" s="69">
        <f>R8*(1+INDEX(BPCiObIC!$B$2:$AG$43,MATCH($A8,BPCiObIC!$A$2:$A$43,0),MATCH(S$2,BPCiObIC!$B$1:$AG$1,0)))</f>
        <v>65119721939976.609</v>
      </c>
      <c r="T8" s="69">
        <f>S8*(1+INDEX(BPCiObIC!$B$2:$AG$43,MATCH($A8,BPCiObIC!$A$2:$A$43,0),MATCH(T$2,BPCiObIC!$B$1:$AG$1,0)))</f>
        <v>66841579659250.93</v>
      </c>
      <c r="U8" s="69">
        <f>T8*(1+INDEX(BPCiObIC!$B$2:$AG$43,MATCH($A8,BPCiObIC!$A$2:$A$43,0),MATCH(U$2,BPCiObIC!$B$1:$AG$1,0)))</f>
        <v>68563437378525.25</v>
      </c>
      <c r="V8" s="69">
        <f>U8*(1+INDEX(BPCiObIC!$B$2:$AG$43,MATCH($A8,BPCiObIC!$A$2:$A$43,0),MATCH(V$2,BPCiObIC!$B$1:$AG$1,0)))</f>
        <v>70285295097799.578</v>
      </c>
      <c r="W8" s="69">
        <f>V8*(1+INDEX(BPCiObIC!$B$2:$AG$43,MATCH($A8,BPCiObIC!$A$2:$A$43,0),MATCH(W$2,BPCiObIC!$B$1:$AG$1,0)))</f>
        <v>72007152817073.297</v>
      </c>
      <c r="X8" s="69">
        <f>W8*(1+INDEX(BPCiObIC!$B$2:$AG$43,MATCH($A8,BPCiObIC!$A$2:$A$43,0),MATCH(X$2,BPCiObIC!$B$1:$AG$1,0)))</f>
        <v>73729010536347.625</v>
      </c>
      <c r="Y8" s="69">
        <f>X8*(1+INDEX(BPCiObIC!$B$2:$AG$43,MATCH($A8,BPCiObIC!$A$2:$A$43,0),MATCH(Y$2,BPCiObIC!$B$1:$AG$1,0)))</f>
        <v>75450868255621.953</v>
      </c>
      <c r="Z8" s="69">
        <f>Y8*(1+INDEX(BPCiObIC!$B$2:$AG$43,MATCH($A8,BPCiObIC!$A$2:$A$43,0),MATCH(Z$2,BPCiObIC!$B$1:$AG$1,0)))</f>
        <v>77172725974896.266</v>
      </c>
      <c r="AA8" s="69">
        <f>Z8*(1+INDEX(BPCiObIC!$B$2:$AG$43,MATCH($A8,BPCiObIC!$A$2:$A$43,0),MATCH(AA$2,BPCiObIC!$B$1:$AG$1,0)))</f>
        <v>78894583694169.984</v>
      </c>
      <c r="AB8" s="69">
        <f>AA8*(1+INDEX(BPCiObIC!$B$2:$AG$43,MATCH($A8,BPCiObIC!$A$2:$A$43,0),MATCH(AB$2,BPCiObIC!$B$1:$AG$1,0)))</f>
        <v>80616441413444.297</v>
      </c>
      <c r="AC8" s="69">
        <f>AB8*(1+INDEX(BPCiObIC!$B$2:$AG$43,MATCH($A8,BPCiObIC!$A$2:$A$43,0),MATCH(AC$2,BPCiObIC!$B$1:$AG$1,0)))</f>
        <v>82338299132718.625</v>
      </c>
      <c r="AD8" s="69">
        <f>AC8*(1+INDEX(BPCiObIC!$B$2:$AG$43,MATCH($A8,BPCiObIC!$A$2:$A$43,0),MATCH(AD$2,BPCiObIC!$B$1:$AG$1,0)))</f>
        <v>84060156851992.938</v>
      </c>
      <c r="AE8" s="69">
        <f>AD8*(1+INDEX(BPCiObIC!$B$2:$AG$43,MATCH($A8,BPCiObIC!$A$2:$A$43,0),MATCH(AE$2,BPCiObIC!$B$1:$AG$1,0)))</f>
        <v>85782014571266.656</v>
      </c>
      <c r="AF8" s="69">
        <f>AE8*(1+INDEX(BPCiObIC!$B$2:$AG$43,MATCH($A8,BPCiObIC!$A$2:$A$43,0),MATCH(AF$2,BPCiObIC!$B$1:$AG$1,0)))</f>
        <v>87503872290540.969</v>
      </c>
      <c r="AG8" s="69">
        <f>AF8*(1+INDEX(BPCiObIC!$B$2:$AG$43,MATCH($A8,BPCiObIC!$A$2:$A$43,0),MATCH(AG$2,BPCiObIC!$B$1:$AG$1,0)))</f>
        <v>89225730009815.281</v>
      </c>
      <c r="AH8" s="69">
        <f>AG8*(1+INDEX(BPCiObIC!$B$2:$AG$43,MATCH($A8,BPCiObIC!$A$2:$A$43,0),MATCH(AH$2,BPCiObIC!$B$1:$AG$1,0)))</f>
        <v>90947587729089</v>
      </c>
    </row>
    <row r="9" spans="1:34" s="67" customFormat="1" x14ac:dyDescent="0.25">
      <c r="A9" s="67" t="s">
        <v>117</v>
      </c>
      <c r="B9" s="67" t="s">
        <v>86</v>
      </c>
      <c r="C9" s="67" t="s">
        <v>10</v>
      </c>
      <c r="D9" s="68">
        <f>SUMIFS('Adjusted Elec'!$L$2:$L$20,'Adjusted Elec'!$I$2:$I$20,$C9)</f>
        <v>5224392723908.2021</v>
      </c>
      <c r="E9" s="69">
        <f>D9*(1+INDEX(BPCiObIC!$B$2:$AG$43,MATCH($A9,BPCiObIC!$A$2:$A$43,0),MATCH(E$2,BPCiObIC!$B$1:$AG$1,0)))</f>
        <v>5459032097651.7666</v>
      </c>
      <c r="F9" s="69">
        <f>E9*(1+INDEX(BPCiObIC!$B$2:$AG$43,MATCH($A9,BPCiObIC!$A$2:$A$43,0),MATCH(F$2,BPCiObIC!$B$1:$AG$1,0)))</f>
        <v>5693671471395.2666</v>
      </c>
      <c r="G9" s="69">
        <f>F9*(1+INDEX(BPCiObIC!$B$2:$AG$43,MATCH($A9,BPCiObIC!$A$2:$A$43,0),MATCH(G$2,BPCiObIC!$B$1:$AG$1,0)))</f>
        <v>5928310845138.8301</v>
      </c>
      <c r="H9" s="69">
        <f>G9*(1+INDEX(BPCiObIC!$B$2:$AG$43,MATCH($A9,BPCiObIC!$A$2:$A$43,0),MATCH(H$2,BPCiObIC!$B$1:$AG$1,0)))</f>
        <v>6162950218882.3291</v>
      </c>
      <c r="I9" s="69">
        <f>H9*(1+INDEX(BPCiObIC!$B$2:$AG$43,MATCH($A9,BPCiObIC!$A$2:$A$43,0),MATCH(I$2,BPCiObIC!$B$1:$AG$1,0)))</f>
        <v>6397589592625.8926</v>
      </c>
      <c r="J9" s="69">
        <f>I9*(1+INDEX(BPCiObIC!$B$2:$AG$43,MATCH($A9,BPCiObIC!$A$2:$A$43,0),MATCH(J$2,BPCiObIC!$B$1:$AG$1,0)))</f>
        <v>6632228966369.3926</v>
      </c>
      <c r="K9" s="69">
        <f>J9*(1+INDEX(BPCiObIC!$B$2:$AG$43,MATCH($A9,BPCiObIC!$A$2:$A$43,0),MATCH(K$2,BPCiObIC!$B$1:$AG$1,0)))</f>
        <v>6866868340112.9561</v>
      </c>
      <c r="L9" s="69">
        <f>K9*(1+INDEX(BPCiObIC!$B$2:$AG$43,MATCH($A9,BPCiObIC!$A$2:$A$43,0),MATCH(L$2,BPCiObIC!$B$1:$AG$1,0)))</f>
        <v>7101507713856.4561</v>
      </c>
      <c r="M9" s="69">
        <f>L9*(1+INDEX(BPCiObIC!$B$2:$AG$43,MATCH($A9,BPCiObIC!$A$2:$A$43,0),MATCH(M$2,BPCiObIC!$B$1:$AG$1,0)))</f>
        <v>7336147087600.0205</v>
      </c>
      <c r="N9" s="69">
        <f>M9*(1+INDEX(BPCiObIC!$B$2:$AG$43,MATCH($A9,BPCiObIC!$A$2:$A$43,0),MATCH(N$2,BPCiObIC!$B$1:$AG$1,0)))</f>
        <v>7570786461343.5205</v>
      </c>
      <c r="O9" s="69">
        <f>N9*(1+INDEX(BPCiObIC!$B$2:$AG$43,MATCH($A9,BPCiObIC!$A$2:$A$43,0),MATCH(O$2,BPCiObIC!$B$1:$AG$1,0)))</f>
        <v>7805425835087.084</v>
      </c>
      <c r="P9" s="69">
        <f>O9*(1+INDEX(BPCiObIC!$B$2:$AG$43,MATCH($A9,BPCiObIC!$A$2:$A$43,0),MATCH(P$2,BPCiObIC!$B$1:$AG$1,0)))</f>
        <v>8040065208830.583</v>
      </c>
      <c r="Q9" s="69">
        <f>P9*(1+INDEX(BPCiObIC!$B$2:$AG$43,MATCH($A9,BPCiObIC!$A$2:$A$43,0),MATCH(Q$2,BPCiObIC!$B$1:$AG$1,0)))</f>
        <v>8274704582574.1475</v>
      </c>
      <c r="R9" s="69">
        <f>Q9*(1+INDEX(BPCiObIC!$B$2:$AG$43,MATCH($A9,BPCiObIC!$A$2:$A$43,0),MATCH(R$2,BPCiObIC!$B$1:$AG$1,0)))</f>
        <v>8509343956317.6484</v>
      </c>
      <c r="S9" s="69">
        <f>R9*(1+INDEX(BPCiObIC!$B$2:$AG$43,MATCH($A9,BPCiObIC!$A$2:$A$43,0),MATCH(S$2,BPCiObIC!$B$1:$AG$1,0)))</f>
        <v>8743983330061.2119</v>
      </c>
      <c r="T9" s="69">
        <f>S9*(1+INDEX(BPCiObIC!$B$2:$AG$43,MATCH($A9,BPCiObIC!$A$2:$A$43,0),MATCH(T$2,BPCiObIC!$B$1:$AG$1,0)))</f>
        <v>8978622703804.7109</v>
      </c>
      <c r="U9" s="69">
        <f>T9*(1+INDEX(BPCiObIC!$B$2:$AG$43,MATCH($A9,BPCiObIC!$A$2:$A$43,0),MATCH(U$2,BPCiObIC!$B$1:$AG$1,0)))</f>
        <v>9213262077548.2754</v>
      </c>
      <c r="V9" s="69">
        <f>U9*(1+INDEX(BPCiObIC!$B$2:$AG$43,MATCH($A9,BPCiObIC!$A$2:$A$43,0),MATCH(V$2,BPCiObIC!$B$1:$AG$1,0)))</f>
        <v>9447901451291.7754</v>
      </c>
      <c r="W9" s="69">
        <f>V9*(1+INDEX(BPCiObIC!$B$2:$AG$43,MATCH($A9,BPCiObIC!$A$2:$A$43,0),MATCH(W$2,BPCiObIC!$B$1:$AG$1,0)))</f>
        <v>9682540825035.3398</v>
      </c>
      <c r="X9" s="69">
        <f>W9*(1+INDEX(BPCiObIC!$B$2:$AG$43,MATCH($A9,BPCiObIC!$A$2:$A$43,0),MATCH(X$2,BPCiObIC!$B$1:$AG$1,0)))</f>
        <v>9917180198778.8398</v>
      </c>
      <c r="Y9" s="69">
        <f>X9*(1+INDEX(BPCiObIC!$B$2:$AG$43,MATCH($A9,BPCiObIC!$A$2:$A$43,0),MATCH(Y$2,BPCiObIC!$B$1:$AG$1,0)))</f>
        <v>10151819572522.402</v>
      </c>
      <c r="Z9" s="69">
        <f>Y9*(1+INDEX(BPCiObIC!$B$2:$AG$43,MATCH($A9,BPCiObIC!$A$2:$A$43,0),MATCH(Z$2,BPCiObIC!$B$1:$AG$1,0)))</f>
        <v>10386458946265.902</v>
      </c>
      <c r="AA9" s="69">
        <f>Z9*(1+INDEX(BPCiObIC!$B$2:$AG$43,MATCH($A9,BPCiObIC!$A$2:$A$43,0),MATCH(AA$2,BPCiObIC!$B$1:$AG$1,0)))</f>
        <v>10621098320009.467</v>
      </c>
      <c r="AB9" s="69">
        <f>AA9*(1+INDEX(BPCiObIC!$B$2:$AG$43,MATCH($A9,BPCiObIC!$A$2:$A$43,0),MATCH(AB$2,BPCiObIC!$B$1:$AG$1,0)))</f>
        <v>10855737693752.967</v>
      </c>
      <c r="AC9" s="69">
        <f>AB9*(1+INDEX(BPCiObIC!$B$2:$AG$43,MATCH($A9,BPCiObIC!$A$2:$A$43,0),MATCH(AC$2,BPCiObIC!$B$1:$AG$1,0)))</f>
        <v>11090377067496.531</v>
      </c>
      <c r="AD9" s="69">
        <f>AC9*(1+INDEX(BPCiObIC!$B$2:$AG$43,MATCH($A9,BPCiObIC!$A$2:$A$43,0),MATCH(AD$2,BPCiObIC!$B$1:$AG$1,0)))</f>
        <v>11325016441240.031</v>
      </c>
      <c r="AE9" s="69">
        <f>AD9*(1+INDEX(BPCiObIC!$B$2:$AG$43,MATCH($A9,BPCiObIC!$A$2:$A$43,0),MATCH(AE$2,BPCiObIC!$B$1:$AG$1,0)))</f>
        <v>11559655814983.594</v>
      </c>
      <c r="AF9" s="69">
        <f>AE9*(1+INDEX(BPCiObIC!$B$2:$AG$43,MATCH($A9,BPCiObIC!$A$2:$A$43,0),MATCH(AF$2,BPCiObIC!$B$1:$AG$1,0)))</f>
        <v>11794295188727.092</v>
      </c>
      <c r="AG9" s="69">
        <f>AF9*(1+INDEX(BPCiObIC!$B$2:$AG$43,MATCH($A9,BPCiObIC!$A$2:$A$43,0),MATCH(AG$2,BPCiObIC!$B$1:$AG$1,0)))</f>
        <v>12028934562470.592</v>
      </c>
      <c r="AH9" s="69">
        <f>AG9*(1+INDEX(BPCiObIC!$B$2:$AG$43,MATCH($A9,BPCiObIC!$A$2:$A$43,0),MATCH(AH$2,BPCiObIC!$B$1:$AG$1,0)))</f>
        <v>12263573936214.156</v>
      </c>
    </row>
    <row r="10" spans="1:34" s="67" customFormat="1" x14ac:dyDescent="0.25">
      <c r="A10" s="67" t="s">
        <v>118</v>
      </c>
      <c r="B10" s="67" t="s">
        <v>86</v>
      </c>
      <c r="C10" s="67" t="s">
        <v>11</v>
      </c>
      <c r="D10" s="68">
        <f>SUMIFS('Adjusted Elec'!$L$2:$L$20,'Adjusted Elec'!$I$2:$I$20,$C10)</f>
        <v>21950049496318.141</v>
      </c>
      <c r="E10" s="69">
        <f>D10*(1+INDEX(BPCiObIC!$B$2:$AG$43,MATCH($A10,BPCiObIC!$A$2:$A$43,0),MATCH(E$2,BPCiObIC!$B$1:$AG$1,0)))</f>
        <v>22946865936957.363</v>
      </c>
      <c r="F10" s="69">
        <f>E10*(1+INDEX(BPCiObIC!$B$2:$AG$43,MATCH($A10,BPCiObIC!$A$2:$A$43,0),MATCH(F$2,BPCiObIC!$B$1:$AG$1,0)))</f>
        <v>23943682377596.918</v>
      </c>
      <c r="G10" s="69">
        <f>F10*(1+INDEX(BPCiObIC!$B$2:$AG$43,MATCH($A10,BPCiObIC!$A$2:$A$43,0),MATCH(G$2,BPCiObIC!$B$1:$AG$1,0)))</f>
        <v>24940498818236.141</v>
      </c>
      <c r="H10" s="69">
        <f>G10*(1+INDEX(BPCiObIC!$B$2:$AG$43,MATCH($A10,BPCiObIC!$A$2:$A$43,0),MATCH(H$2,BPCiObIC!$B$1:$AG$1,0)))</f>
        <v>25937315258875.363</v>
      </c>
      <c r="I10" s="69">
        <f>H10*(1+INDEX(BPCiObIC!$B$2:$AG$43,MATCH($A10,BPCiObIC!$A$2:$A$43,0),MATCH(I$2,BPCiObIC!$B$1:$AG$1,0)))</f>
        <v>26934131699514.914</v>
      </c>
      <c r="J10" s="69">
        <f>I10*(1+INDEX(BPCiObIC!$B$2:$AG$43,MATCH($A10,BPCiObIC!$A$2:$A$43,0),MATCH(J$2,BPCiObIC!$B$1:$AG$1,0)))</f>
        <v>27930948140154.137</v>
      </c>
      <c r="K10" s="69">
        <f>J10*(1+INDEX(BPCiObIC!$B$2:$AG$43,MATCH($A10,BPCiObIC!$A$2:$A$43,0),MATCH(K$2,BPCiObIC!$B$1:$AG$1,0)))</f>
        <v>28927764580793.359</v>
      </c>
      <c r="L10" s="69">
        <f>K10*(1+INDEX(BPCiObIC!$B$2:$AG$43,MATCH($A10,BPCiObIC!$A$2:$A$43,0),MATCH(L$2,BPCiObIC!$B$1:$AG$1,0)))</f>
        <v>29924581021432.578</v>
      </c>
      <c r="M10" s="69">
        <f>L10*(1+INDEX(BPCiObIC!$B$2:$AG$43,MATCH($A10,BPCiObIC!$A$2:$A$43,0),MATCH(M$2,BPCiObIC!$B$1:$AG$1,0)))</f>
        <v>30921397462072.133</v>
      </c>
      <c r="N10" s="69">
        <f>M10*(1+INDEX(BPCiObIC!$B$2:$AG$43,MATCH($A10,BPCiObIC!$A$2:$A$43,0),MATCH(N$2,BPCiObIC!$B$1:$AG$1,0)))</f>
        <v>31918213902711.355</v>
      </c>
      <c r="O10" s="69">
        <f>N10*(1+INDEX(BPCiObIC!$B$2:$AG$43,MATCH($A10,BPCiObIC!$A$2:$A$43,0),MATCH(O$2,BPCiObIC!$B$1:$AG$1,0)))</f>
        <v>32915030343350.578</v>
      </c>
      <c r="P10" s="69">
        <f>O10*(1+INDEX(BPCiObIC!$B$2:$AG$43,MATCH($A10,BPCiObIC!$A$2:$A$43,0),MATCH(P$2,BPCiObIC!$B$1:$AG$1,0)))</f>
        <v>33911846783990.133</v>
      </c>
      <c r="Q10" s="69">
        <f>P10*(1+INDEX(BPCiObIC!$B$2:$AG$43,MATCH($A10,BPCiObIC!$A$2:$A$43,0),MATCH(Q$2,BPCiObIC!$B$1:$AG$1,0)))</f>
        <v>34908663224629.355</v>
      </c>
      <c r="R10" s="69">
        <f>Q10*(1+INDEX(BPCiObIC!$B$2:$AG$43,MATCH($A10,BPCiObIC!$A$2:$A$43,0),MATCH(R$2,BPCiObIC!$B$1:$AG$1,0)))</f>
        <v>35905479665268.578</v>
      </c>
      <c r="S10" s="69">
        <f>R10*(1+INDEX(BPCiObIC!$B$2:$AG$43,MATCH($A10,BPCiObIC!$A$2:$A$43,0),MATCH(S$2,BPCiObIC!$B$1:$AG$1,0)))</f>
        <v>36902296105908.133</v>
      </c>
      <c r="T10" s="69">
        <f>S10*(1+INDEX(BPCiObIC!$B$2:$AG$43,MATCH($A10,BPCiObIC!$A$2:$A$43,0),MATCH(T$2,BPCiObIC!$B$1:$AG$1,0)))</f>
        <v>37899112546547.359</v>
      </c>
      <c r="U10" s="69">
        <f>T10*(1+INDEX(BPCiObIC!$B$2:$AG$43,MATCH($A10,BPCiObIC!$A$2:$A$43,0),MATCH(U$2,BPCiObIC!$B$1:$AG$1,0)))</f>
        <v>38895928987186.578</v>
      </c>
      <c r="V10" s="69">
        <f>U10*(1+INDEX(BPCiObIC!$B$2:$AG$43,MATCH($A10,BPCiObIC!$A$2:$A$43,0),MATCH(V$2,BPCiObIC!$B$1:$AG$1,0)))</f>
        <v>39892745427826.125</v>
      </c>
      <c r="W10" s="69">
        <f>V10*(1+INDEX(BPCiObIC!$B$2:$AG$43,MATCH($A10,BPCiObIC!$A$2:$A$43,0),MATCH(W$2,BPCiObIC!$B$1:$AG$1,0)))</f>
        <v>40889561868465.344</v>
      </c>
      <c r="X10" s="69">
        <f>W10*(1+INDEX(BPCiObIC!$B$2:$AG$43,MATCH($A10,BPCiObIC!$A$2:$A$43,0),MATCH(X$2,BPCiObIC!$B$1:$AG$1,0)))</f>
        <v>41886378309104.563</v>
      </c>
      <c r="Y10" s="69">
        <f>X10*(1+INDEX(BPCiObIC!$B$2:$AG$43,MATCH($A10,BPCiObIC!$A$2:$A$43,0),MATCH(Y$2,BPCiObIC!$B$1:$AG$1,0)))</f>
        <v>42883194749744.117</v>
      </c>
      <c r="Z10" s="69">
        <f>Y10*(1+INDEX(BPCiObIC!$B$2:$AG$43,MATCH($A10,BPCiObIC!$A$2:$A$43,0),MATCH(Z$2,BPCiObIC!$B$1:$AG$1,0)))</f>
        <v>43880011190383.336</v>
      </c>
      <c r="AA10" s="69">
        <f>Z10*(1+INDEX(BPCiObIC!$B$2:$AG$43,MATCH($A10,BPCiObIC!$A$2:$A$43,0),MATCH(AA$2,BPCiObIC!$B$1:$AG$1,0)))</f>
        <v>44876827631022.555</v>
      </c>
      <c r="AB10" s="69">
        <f>AA10*(1+INDEX(BPCiObIC!$B$2:$AG$43,MATCH($A10,BPCiObIC!$A$2:$A$43,0),MATCH(AB$2,BPCiObIC!$B$1:$AG$1,0)))</f>
        <v>45873644071662.109</v>
      </c>
      <c r="AC10" s="69">
        <f>AB10*(1+INDEX(BPCiObIC!$B$2:$AG$43,MATCH($A10,BPCiObIC!$A$2:$A$43,0),MATCH(AC$2,BPCiObIC!$B$1:$AG$1,0)))</f>
        <v>46870460512301.328</v>
      </c>
      <c r="AD10" s="69">
        <f>AC10*(1+INDEX(BPCiObIC!$B$2:$AG$43,MATCH($A10,BPCiObIC!$A$2:$A$43,0),MATCH(AD$2,BPCiObIC!$B$1:$AG$1,0)))</f>
        <v>47867276952940.555</v>
      </c>
      <c r="AE10" s="69">
        <f>AD10*(1+INDEX(BPCiObIC!$B$2:$AG$43,MATCH($A10,BPCiObIC!$A$2:$A$43,0),MATCH(AE$2,BPCiObIC!$B$1:$AG$1,0)))</f>
        <v>48864093393580.102</v>
      </c>
      <c r="AF10" s="69">
        <f>AE10*(1+INDEX(BPCiObIC!$B$2:$AG$43,MATCH($A10,BPCiObIC!$A$2:$A$43,0),MATCH(AF$2,BPCiObIC!$B$1:$AG$1,0)))</f>
        <v>49860909834219.328</v>
      </c>
      <c r="AG10" s="69">
        <f>AF10*(1+INDEX(BPCiObIC!$B$2:$AG$43,MATCH($A10,BPCiObIC!$A$2:$A$43,0),MATCH(AG$2,BPCiObIC!$B$1:$AG$1,0)))</f>
        <v>50857726274858.547</v>
      </c>
      <c r="AH10" s="69">
        <f>AG10*(1+INDEX(BPCiObIC!$B$2:$AG$43,MATCH($A10,BPCiObIC!$A$2:$A$43,0),MATCH(AH$2,BPCiObIC!$B$1:$AG$1,0)))</f>
        <v>51854542715498.102</v>
      </c>
    </row>
    <row r="11" spans="1:34" s="67" customFormat="1" x14ac:dyDescent="0.25">
      <c r="A11" s="67" t="s">
        <v>119</v>
      </c>
      <c r="B11" s="67" t="s">
        <v>86</v>
      </c>
      <c r="C11" s="67" t="s">
        <v>12</v>
      </c>
      <c r="D11" s="68">
        <f>SUMIFS('Adjusted Elec'!$L$2:$L$20,'Adjusted Elec'!$I$2:$I$20,$C11)</f>
        <v>19258524217749.352</v>
      </c>
      <c r="E11" s="69">
        <f>D11*(1+INDEX(BPCiObIC!$B$2:$AG$43,MATCH($A11,BPCiObIC!$A$2:$A$43,0),MATCH(E$2,BPCiObIC!$B$1:$AG$1,0)))</f>
        <v>20126096772845.938</v>
      </c>
      <c r="F11" s="69">
        <f>E11*(1+INDEX(BPCiObIC!$B$2:$AG$43,MATCH($A11,BPCiObIC!$A$2:$A$43,0),MATCH(F$2,BPCiObIC!$B$1:$AG$1,0)))</f>
        <v>20993669327942.859</v>
      </c>
      <c r="G11" s="69">
        <f>F11*(1+INDEX(BPCiObIC!$B$2:$AG$43,MATCH($A11,BPCiObIC!$A$2:$A$43,0),MATCH(G$2,BPCiObIC!$B$1:$AG$1,0)))</f>
        <v>21861241883039.445</v>
      </c>
      <c r="H11" s="69">
        <f>G11*(1+INDEX(BPCiObIC!$B$2:$AG$43,MATCH($A11,BPCiObIC!$A$2:$A$43,0),MATCH(H$2,BPCiObIC!$B$1:$AG$1,0)))</f>
        <v>22728814438136.367</v>
      </c>
      <c r="I11" s="69">
        <f>H11*(1+INDEX(BPCiObIC!$B$2:$AG$43,MATCH($A11,BPCiObIC!$A$2:$A$43,0),MATCH(I$2,BPCiObIC!$B$1:$AG$1,0)))</f>
        <v>23596386993233.289</v>
      </c>
      <c r="J11" s="69">
        <f>I11*(1+INDEX(BPCiObIC!$B$2:$AG$43,MATCH($A11,BPCiObIC!$A$2:$A$43,0),MATCH(J$2,BPCiObIC!$B$1:$AG$1,0)))</f>
        <v>24463959548329.875</v>
      </c>
      <c r="K11" s="69">
        <f>J11*(1+INDEX(BPCiObIC!$B$2:$AG$43,MATCH($A11,BPCiObIC!$A$2:$A$43,0),MATCH(K$2,BPCiObIC!$B$1:$AG$1,0)))</f>
        <v>25331532103426.801</v>
      </c>
      <c r="L11" s="69">
        <f>K11*(1+INDEX(BPCiObIC!$B$2:$AG$43,MATCH($A11,BPCiObIC!$A$2:$A$43,0),MATCH(L$2,BPCiObIC!$B$1:$AG$1,0)))</f>
        <v>26199104658523.383</v>
      </c>
      <c r="M11" s="69">
        <f>L11*(1+INDEX(BPCiObIC!$B$2:$AG$43,MATCH($A11,BPCiObIC!$A$2:$A$43,0),MATCH(M$2,BPCiObIC!$B$1:$AG$1,0)))</f>
        <v>27066677213620.305</v>
      </c>
      <c r="N11" s="69">
        <f>M11*(1+INDEX(BPCiObIC!$B$2:$AG$43,MATCH($A11,BPCiObIC!$A$2:$A$43,0),MATCH(N$2,BPCiObIC!$B$1:$AG$1,0)))</f>
        <v>27934249768716.891</v>
      </c>
      <c r="O11" s="69">
        <f>N11*(1+INDEX(BPCiObIC!$B$2:$AG$43,MATCH($A11,BPCiObIC!$A$2:$A$43,0),MATCH(O$2,BPCiObIC!$B$1:$AG$1,0)))</f>
        <v>28801822323813.813</v>
      </c>
      <c r="P11" s="69">
        <f>O11*(1+INDEX(BPCiObIC!$B$2:$AG$43,MATCH($A11,BPCiObIC!$A$2:$A$43,0),MATCH(P$2,BPCiObIC!$B$1:$AG$1,0)))</f>
        <v>29669394878910.395</v>
      </c>
      <c r="Q11" s="69">
        <f>P11*(1+INDEX(BPCiObIC!$B$2:$AG$43,MATCH($A11,BPCiObIC!$A$2:$A$43,0),MATCH(Q$2,BPCiObIC!$B$1:$AG$1,0)))</f>
        <v>30536967434007.316</v>
      </c>
      <c r="R11" s="69">
        <f>Q11*(1+INDEX(BPCiObIC!$B$2:$AG$43,MATCH($A11,BPCiObIC!$A$2:$A$43,0),MATCH(R$2,BPCiObIC!$B$1:$AG$1,0)))</f>
        <v>31404539989103.898</v>
      </c>
      <c r="S11" s="69">
        <f>R11*(1+INDEX(BPCiObIC!$B$2:$AG$43,MATCH($A11,BPCiObIC!$A$2:$A$43,0),MATCH(S$2,BPCiObIC!$B$1:$AG$1,0)))</f>
        <v>32272112544200.82</v>
      </c>
      <c r="T11" s="69">
        <f>S11*(1+INDEX(BPCiObIC!$B$2:$AG$43,MATCH($A11,BPCiObIC!$A$2:$A$43,0),MATCH(T$2,BPCiObIC!$B$1:$AG$1,0)))</f>
        <v>33139685099297.406</v>
      </c>
      <c r="U11" s="69">
        <f>T11*(1+INDEX(BPCiObIC!$B$2:$AG$43,MATCH($A11,BPCiObIC!$A$2:$A$43,0),MATCH(U$2,BPCiObIC!$B$1:$AG$1,0)))</f>
        <v>34007257654394.328</v>
      </c>
      <c r="V11" s="69">
        <f>U11*(1+INDEX(BPCiObIC!$B$2:$AG$43,MATCH($A11,BPCiObIC!$A$2:$A$43,0),MATCH(V$2,BPCiObIC!$B$1:$AG$1,0)))</f>
        <v>34874830209491.246</v>
      </c>
      <c r="W11" s="69">
        <f>V11*(1+INDEX(BPCiObIC!$B$2:$AG$43,MATCH($A11,BPCiObIC!$A$2:$A$43,0),MATCH(W$2,BPCiObIC!$B$1:$AG$1,0)))</f>
        <v>35742402764587.836</v>
      </c>
      <c r="X11" s="69">
        <f>W11*(1+INDEX(BPCiObIC!$B$2:$AG$43,MATCH($A11,BPCiObIC!$A$2:$A$43,0),MATCH(X$2,BPCiObIC!$B$1:$AG$1,0)))</f>
        <v>36609975319684.758</v>
      </c>
      <c r="Y11" s="69">
        <f>X11*(1+INDEX(BPCiObIC!$B$2:$AG$43,MATCH($A11,BPCiObIC!$A$2:$A$43,0),MATCH(Y$2,BPCiObIC!$B$1:$AG$1,0)))</f>
        <v>37477547874781.352</v>
      </c>
      <c r="Z11" s="69">
        <f>Y11*(1+INDEX(BPCiObIC!$B$2:$AG$43,MATCH($A11,BPCiObIC!$A$2:$A$43,0),MATCH(Z$2,BPCiObIC!$B$1:$AG$1,0)))</f>
        <v>38345120429878.273</v>
      </c>
      <c r="AA11" s="69">
        <f>Z11*(1+INDEX(BPCiObIC!$B$2:$AG$43,MATCH($A11,BPCiObIC!$A$2:$A$43,0),MATCH(AA$2,BPCiObIC!$B$1:$AG$1,0)))</f>
        <v>39212692984974.859</v>
      </c>
      <c r="AB11" s="69">
        <f>AA11*(1+INDEX(BPCiObIC!$B$2:$AG$43,MATCH($A11,BPCiObIC!$A$2:$A$43,0),MATCH(AB$2,BPCiObIC!$B$1:$AG$1,0)))</f>
        <v>40080265540071.773</v>
      </c>
      <c r="AC11" s="69">
        <f>AB11*(1+INDEX(BPCiObIC!$B$2:$AG$43,MATCH($A11,BPCiObIC!$A$2:$A$43,0),MATCH(AC$2,BPCiObIC!$B$1:$AG$1,0)))</f>
        <v>40947838095168.359</v>
      </c>
      <c r="AD11" s="69">
        <f>AC11*(1+INDEX(BPCiObIC!$B$2:$AG$43,MATCH($A11,BPCiObIC!$A$2:$A$43,0),MATCH(AD$2,BPCiObIC!$B$1:$AG$1,0)))</f>
        <v>41815410650265.281</v>
      </c>
      <c r="AE11" s="69">
        <f>AD11*(1+INDEX(BPCiObIC!$B$2:$AG$43,MATCH($A11,BPCiObIC!$A$2:$A$43,0),MATCH(AE$2,BPCiObIC!$B$1:$AG$1,0)))</f>
        <v>42682983205361.867</v>
      </c>
      <c r="AF11" s="69">
        <f>AE11*(1+INDEX(BPCiObIC!$B$2:$AG$43,MATCH($A11,BPCiObIC!$A$2:$A$43,0),MATCH(AF$2,BPCiObIC!$B$1:$AG$1,0)))</f>
        <v>43550555760458.789</v>
      </c>
      <c r="AG11" s="69">
        <f>AF11*(1+INDEX(BPCiObIC!$B$2:$AG$43,MATCH($A11,BPCiObIC!$A$2:$A$43,0),MATCH(AG$2,BPCiObIC!$B$1:$AG$1,0)))</f>
        <v>44418128315555.711</v>
      </c>
      <c r="AH11" s="69">
        <f>AG11*(1+INDEX(BPCiObIC!$B$2:$AG$43,MATCH($A11,BPCiObIC!$A$2:$A$43,0),MATCH(AH$2,BPCiObIC!$B$1:$AG$1,0)))</f>
        <v>45285700870652.289</v>
      </c>
    </row>
    <row r="12" spans="1:34" s="67" customFormat="1" x14ac:dyDescent="0.25">
      <c r="A12" s="67" t="s">
        <v>120</v>
      </c>
      <c r="B12" s="67" t="s">
        <v>86</v>
      </c>
      <c r="C12" s="67" t="s">
        <v>13</v>
      </c>
      <c r="D12" s="68">
        <f>SUMIFS('Adjusted Elec'!$L$2:$L$20,'Adjusted Elec'!$I$2:$I$20,$C12)</f>
        <v>31713579706767.898</v>
      </c>
      <c r="E12" s="69">
        <f>D12*(1+INDEX(BPCiObIC!$B$2:$AG$43,MATCH($A12,BPCiObIC!$A$2:$A$43,0),MATCH(E$2,BPCiObIC!$B$1:$AG$1,0)))</f>
        <v>33137908738353.676</v>
      </c>
      <c r="F12" s="69">
        <f>E12*(1+INDEX(BPCiObIC!$B$2:$AG$43,MATCH($A12,BPCiObIC!$A$2:$A$43,0),MATCH(F$2,BPCiObIC!$B$1:$AG$1,0)))</f>
        <v>34562237769940.07</v>
      </c>
      <c r="G12" s="69">
        <f>F12*(1+INDEX(BPCiObIC!$B$2:$AG$43,MATCH($A12,BPCiObIC!$A$2:$A$43,0),MATCH(G$2,BPCiObIC!$B$1:$AG$1,0)))</f>
        <v>35986566801526.469</v>
      </c>
      <c r="H12" s="69">
        <f>G12*(1+INDEX(BPCiObIC!$B$2:$AG$43,MATCH($A12,BPCiObIC!$A$2:$A$43,0),MATCH(H$2,BPCiObIC!$B$1:$AG$1,0)))</f>
        <v>37410895833112.25</v>
      </c>
      <c r="I12" s="69">
        <f>H12*(1+INDEX(BPCiObIC!$B$2:$AG$43,MATCH($A12,BPCiObIC!$A$2:$A$43,0),MATCH(I$2,BPCiObIC!$B$1:$AG$1,0)))</f>
        <v>38835224864698.641</v>
      </c>
      <c r="J12" s="69">
        <f>I12*(1+INDEX(BPCiObIC!$B$2:$AG$43,MATCH($A12,BPCiObIC!$A$2:$A$43,0),MATCH(J$2,BPCiObIC!$B$1:$AG$1,0)))</f>
        <v>40259553896285.031</v>
      </c>
      <c r="K12" s="69">
        <f>J12*(1+INDEX(BPCiObIC!$B$2:$AG$43,MATCH($A12,BPCiObIC!$A$2:$A$43,0),MATCH(K$2,BPCiObIC!$B$1:$AG$1,0)))</f>
        <v>41683882927870.805</v>
      </c>
      <c r="L12" s="69">
        <f>K12*(1+INDEX(BPCiObIC!$B$2:$AG$43,MATCH($A12,BPCiObIC!$A$2:$A$43,0),MATCH(L$2,BPCiObIC!$B$1:$AG$1,0)))</f>
        <v>43108211959457.203</v>
      </c>
      <c r="M12" s="69">
        <f>L12*(1+INDEX(BPCiObIC!$B$2:$AG$43,MATCH($A12,BPCiObIC!$A$2:$A$43,0),MATCH(M$2,BPCiObIC!$B$1:$AG$1,0)))</f>
        <v>44532540991043.594</v>
      </c>
      <c r="N12" s="69">
        <f>M12*(1+INDEX(BPCiObIC!$B$2:$AG$43,MATCH($A12,BPCiObIC!$A$2:$A$43,0),MATCH(N$2,BPCiObIC!$B$1:$AG$1,0)))</f>
        <v>45956870022629.367</v>
      </c>
      <c r="O12" s="69">
        <f>N12*(1+INDEX(BPCiObIC!$B$2:$AG$43,MATCH($A12,BPCiObIC!$A$2:$A$43,0),MATCH(O$2,BPCiObIC!$B$1:$AG$1,0)))</f>
        <v>47381199054215.758</v>
      </c>
      <c r="P12" s="69">
        <f>O12*(1+INDEX(BPCiObIC!$B$2:$AG$43,MATCH($A12,BPCiObIC!$A$2:$A$43,0),MATCH(P$2,BPCiObIC!$B$1:$AG$1,0)))</f>
        <v>48805528085801.539</v>
      </c>
      <c r="Q12" s="69">
        <f>P12*(1+INDEX(BPCiObIC!$B$2:$AG$43,MATCH($A12,BPCiObIC!$A$2:$A$43,0),MATCH(Q$2,BPCiObIC!$B$1:$AG$1,0)))</f>
        <v>50229857117387.938</v>
      </c>
      <c r="R12" s="69">
        <f>Q12*(1+INDEX(BPCiObIC!$B$2:$AG$43,MATCH($A12,BPCiObIC!$A$2:$A$43,0),MATCH(R$2,BPCiObIC!$B$1:$AG$1,0)))</f>
        <v>51654186148974.328</v>
      </c>
      <c r="S12" s="69">
        <f>R12*(1+INDEX(BPCiObIC!$B$2:$AG$43,MATCH($A12,BPCiObIC!$A$2:$A$43,0),MATCH(S$2,BPCiObIC!$B$1:$AG$1,0)))</f>
        <v>53078515180560.102</v>
      </c>
      <c r="T12" s="69">
        <f>S12*(1+INDEX(BPCiObIC!$B$2:$AG$43,MATCH($A12,BPCiObIC!$A$2:$A$43,0),MATCH(T$2,BPCiObIC!$B$1:$AG$1,0)))</f>
        <v>54502844212146.492</v>
      </c>
      <c r="U12" s="69">
        <f>T12*(1+INDEX(BPCiObIC!$B$2:$AG$43,MATCH($A12,BPCiObIC!$A$2:$A$43,0),MATCH(U$2,BPCiObIC!$B$1:$AG$1,0)))</f>
        <v>55927173243732.891</v>
      </c>
      <c r="V12" s="69">
        <f>U12*(1+INDEX(BPCiObIC!$B$2:$AG$43,MATCH($A12,BPCiObIC!$A$2:$A$43,0),MATCH(V$2,BPCiObIC!$B$1:$AG$1,0)))</f>
        <v>57351502275318.664</v>
      </c>
      <c r="W12" s="69">
        <f>V12*(1+INDEX(BPCiObIC!$B$2:$AG$43,MATCH($A12,BPCiObIC!$A$2:$A$43,0),MATCH(W$2,BPCiObIC!$B$1:$AG$1,0)))</f>
        <v>58775831306905.063</v>
      </c>
      <c r="X12" s="69">
        <f>W12*(1+INDEX(BPCiObIC!$B$2:$AG$43,MATCH($A12,BPCiObIC!$A$2:$A$43,0),MATCH(X$2,BPCiObIC!$B$1:$AG$1,0)))</f>
        <v>60200160338491.461</v>
      </c>
      <c r="Y12" s="69">
        <f>X12*(1+INDEX(BPCiObIC!$B$2:$AG$43,MATCH($A12,BPCiObIC!$A$2:$A$43,0),MATCH(Y$2,BPCiObIC!$B$1:$AG$1,0)))</f>
        <v>61624489370077.234</v>
      </c>
      <c r="Z12" s="69">
        <f>Y12*(1+INDEX(BPCiObIC!$B$2:$AG$43,MATCH($A12,BPCiObIC!$A$2:$A$43,0),MATCH(Z$2,BPCiObIC!$B$1:$AG$1,0)))</f>
        <v>63048818401663.633</v>
      </c>
      <c r="AA12" s="69">
        <f>Z12*(1+INDEX(BPCiObIC!$B$2:$AG$43,MATCH($A12,BPCiObIC!$A$2:$A$43,0),MATCH(AA$2,BPCiObIC!$B$1:$AG$1,0)))</f>
        <v>64473147433250.023</v>
      </c>
      <c r="AB12" s="69">
        <f>AA12*(1+INDEX(BPCiObIC!$B$2:$AG$43,MATCH($A12,BPCiObIC!$A$2:$A$43,0),MATCH(AB$2,BPCiObIC!$B$1:$AG$1,0)))</f>
        <v>65897476464835.805</v>
      </c>
      <c r="AC12" s="69">
        <f>AB12*(1+INDEX(BPCiObIC!$B$2:$AG$43,MATCH($A12,BPCiObIC!$A$2:$A$43,0),MATCH(AC$2,BPCiObIC!$B$1:$AG$1,0)))</f>
        <v>67321805496422.195</v>
      </c>
      <c r="AD12" s="69">
        <f>AC12*(1+INDEX(BPCiObIC!$B$2:$AG$43,MATCH($A12,BPCiObIC!$A$2:$A$43,0),MATCH(AD$2,BPCiObIC!$B$1:$AG$1,0)))</f>
        <v>68746134528008.594</v>
      </c>
      <c r="AE12" s="69">
        <f>AD12*(1+INDEX(BPCiObIC!$B$2:$AG$43,MATCH($A12,BPCiObIC!$A$2:$A$43,0),MATCH(AE$2,BPCiObIC!$B$1:$AG$1,0)))</f>
        <v>70170463559594.375</v>
      </c>
      <c r="AF12" s="69">
        <f>AE12*(1+INDEX(BPCiObIC!$B$2:$AG$43,MATCH($A12,BPCiObIC!$A$2:$A$43,0),MATCH(AF$2,BPCiObIC!$B$1:$AG$1,0)))</f>
        <v>71594792591180.781</v>
      </c>
      <c r="AG12" s="69">
        <f>AF12*(1+INDEX(BPCiObIC!$B$2:$AG$43,MATCH($A12,BPCiObIC!$A$2:$A$43,0),MATCH(AG$2,BPCiObIC!$B$1:$AG$1,0)))</f>
        <v>73019121622767.188</v>
      </c>
      <c r="AH12" s="69">
        <f>AG12*(1+INDEX(BPCiObIC!$B$2:$AG$43,MATCH($A12,BPCiObIC!$A$2:$A$43,0),MATCH(AH$2,BPCiObIC!$B$1:$AG$1,0)))</f>
        <v>74443450654352.953</v>
      </c>
    </row>
    <row r="13" spans="1:34" s="67" customFormat="1" x14ac:dyDescent="0.25">
      <c r="A13" s="67" t="s">
        <v>122</v>
      </c>
      <c r="B13" s="67" t="s">
        <v>86</v>
      </c>
      <c r="C13" s="67" t="s">
        <v>14</v>
      </c>
      <c r="D13" s="68">
        <f>SUMIFS('Adjusted Elec'!$L$2:$L$20,'Adjusted Elec'!$I$2:$I$20,$C13)</f>
        <v>0</v>
      </c>
      <c r="E13" s="69">
        <f>D13*(1+INDEX(BPCiObIC!$B$2:$AG$43,MATCH($A13,BPCiObIC!$A$2:$A$43,0),MATCH(E$2,BPCiObIC!$B$1:$AG$1,0)))</f>
        <v>0</v>
      </c>
      <c r="F13" s="69">
        <f>E13*(1+INDEX(BPCiObIC!$B$2:$AG$43,MATCH($A13,BPCiObIC!$A$2:$A$43,0),MATCH(F$2,BPCiObIC!$B$1:$AG$1,0)))</f>
        <v>0</v>
      </c>
      <c r="G13" s="69">
        <f>F13*(1+INDEX(BPCiObIC!$B$2:$AG$43,MATCH($A13,BPCiObIC!$A$2:$A$43,0),MATCH(G$2,BPCiObIC!$B$1:$AG$1,0)))</f>
        <v>0</v>
      </c>
      <c r="H13" s="69">
        <f>G13*(1+INDEX(BPCiObIC!$B$2:$AG$43,MATCH($A13,BPCiObIC!$A$2:$A$43,0),MATCH(H$2,BPCiObIC!$B$1:$AG$1,0)))</f>
        <v>0</v>
      </c>
      <c r="I13" s="69">
        <f>H13*(1+INDEX(BPCiObIC!$B$2:$AG$43,MATCH($A13,BPCiObIC!$A$2:$A$43,0),MATCH(I$2,BPCiObIC!$B$1:$AG$1,0)))</f>
        <v>0</v>
      </c>
      <c r="J13" s="69">
        <f>I13*(1+INDEX(BPCiObIC!$B$2:$AG$43,MATCH($A13,BPCiObIC!$A$2:$A$43,0),MATCH(J$2,BPCiObIC!$B$1:$AG$1,0)))</f>
        <v>0</v>
      </c>
      <c r="K13" s="69">
        <f>J13*(1+INDEX(BPCiObIC!$B$2:$AG$43,MATCH($A13,BPCiObIC!$A$2:$A$43,0),MATCH(K$2,BPCiObIC!$B$1:$AG$1,0)))</f>
        <v>0</v>
      </c>
      <c r="L13" s="69">
        <f>K13*(1+INDEX(BPCiObIC!$B$2:$AG$43,MATCH($A13,BPCiObIC!$A$2:$A$43,0),MATCH(L$2,BPCiObIC!$B$1:$AG$1,0)))</f>
        <v>0</v>
      </c>
      <c r="M13" s="69">
        <f>L13*(1+INDEX(BPCiObIC!$B$2:$AG$43,MATCH($A13,BPCiObIC!$A$2:$A$43,0),MATCH(M$2,BPCiObIC!$B$1:$AG$1,0)))</f>
        <v>0</v>
      </c>
      <c r="N13" s="69">
        <f>M13*(1+INDEX(BPCiObIC!$B$2:$AG$43,MATCH($A13,BPCiObIC!$A$2:$A$43,0),MATCH(N$2,BPCiObIC!$B$1:$AG$1,0)))</f>
        <v>0</v>
      </c>
      <c r="O13" s="69">
        <f>N13*(1+INDEX(BPCiObIC!$B$2:$AG$43,MATCH($A13,BPCiObIC!$A$2:$A$43,0),MATCH(O$2,BPCiObIC!$B$1:$AG$1,0)))</f>
        <v>0</v>
      </c>
      <c r="P13" s="69">
        <f>O13*(1+INDEX(BPCiObIC!$B$2:$AG$43,MATCH($A13,BPCiObIC!$A$2:$A$43,0),MATCH(P$2,BPCiObIC!$B$1:$AG$1,0)))</f>
        <v>0</v>
      </c>
      <c r="Q13" s="69">
        <f>P13*(1+INDEX(BPCiObIC!$B$2:$AG$43,MATCH($A13,BPCiObIC!$A$2:$A$43,0),MATCH(Q$2,BPCiObIC!$B$1:$AG$1,0)))</f>
        <v>0</v>
      </c>
      <c r="R13" s="69">
        <f>Q13*(1+INDEX(BPCiObIC!$B$2:$AG$43,MATCH($A13,BPCiObIC!$A$2:$A$43,0),MATCH(R$2,BPCiObIC!$B$1:$AG$1,0)))</f>
        <v>0</v>
      </c>
      <c r="S13" s="69">
        <f>R13*(1+INDEX(BPCiObIC!$B$2:$AG$43,MATCH($A13,BPCiObIC!$A$2:$A$43,0),MATCH(S$2,BPCiObIC!$B$1:$AG$1,0)))</f>
        <v>0</v>
      </c>
      <c r="T13" s="69">
        <f>S13*(1+INDEX(BPCiObIC!$B$2:$AG$43,MATCH($A13,BPCiObIC!$A$2:$A$43,0),MATCH(T$2,BPCiObIC!$B$1:$AG$1,0)))</f>
        <v>0</v>
      </c>
      <c r="U13" s="69">
        <f>T13*(1+INDEX(BPCiObIC!$B$2:$AG$43,MATCH($A13,BPCiObIC!$A$2:$A$43,0),MATCH(U$2,BPCiObIC!$B$1:$AG$1,0)))</f>
        <v>0</v>
      </c>
      <c r="V13" s="69">
        <f>U13*(1+INDEX(BPCiObIC!$B$2:$AG$43,MATCH($A13,BPCiObIC!$A$2:$A$43,0),MATCH(V$2,BPCiObIC!$B$1:$AG$1,0)))</f>
        <v>0</v>
      </c>
      <c r="W13" s="69">
        <f>V13*(1+INDEX(BPCiObIC!$B$2:$AG$43,MATCH($A13,BPCiObIC!$A$2:$A$43,0),MATCH(W$2,BPCiObIC!$B$1:$AG$1,0)))</f>
        <v>0</v>
      </c>
      <c r="X13" s="69">
        <f>W13*(1+INDEX(BPCiObIC!$B$2:$AG$43,MATCH($A13,BPCiObIC!$A$2:$A$43,0),MATCH(X$2,BPCiObIC!$B$1:$AG$1,0)))</f>
        <v>0</v>
      </c>
      <c r="Y13" s="69">
        <f>X13*(1+INDEX(BPCiObIC!$B$2:$AG$43,MATCH($A13,BPCiObIC!$A$2:$A$43,0),MATCH(Y$2,BPCiObIC!$B$1:$AG$1,0)))</f>
        <v>0</v>
      </c>
      <c r="Z13" s="69">
        <f>Y13*(1+INDEX(BPCiObIC!$B$2:$AG$43,MATCH($A13,BPCiObIC!$A$2:$A$43,0),MATCH(Z$2,BPCiObIC!$B$1:$AG$1,0)))</f>
        <v>0</v>
      </c>
      <c r="AA13" s="69">
        <f>Z13*(1+INDEX(BPCiObIC!$B$2:$AG$43,MATCH($A13,BPCiObIC!$A$2:$A$43,0),MATCH(AA$2,BPCiObIC!$B$1:$AG$1,0)))</f>
        <v>0</v>
      </c>
      <c r="AB13" s="69">
        <f>AA13*(1+INDEX(BPCiObIC!$B$2:$AG$43,MATCH($A13,BPCiObIC!$A$2:$A$43,0),MATCH(AB$2,BPCiObIC!$B$1:$AG$1,0)))</f>
        <v>0</v>
      </c>
      <c r="AC13" s="69">
        <f>AB13*(1+INDEX(BPCiObIC!$B$2:$AG$43,MATCH($A13,BPCiObIC!$A$2:$A$43,0),MATCH(AC$2,BPCiObIC!$B$1:$AG$1,0)))</f>
        <v>0</v>
      </c>
      <c r="AD13" s="69">
        <f>AC13*(1+INDEX(BPCiObIC!$B$2:$AG$43,MATCH($A13,BPCiObIC!$A$2:$A$43,0),MATCH(AD$2,BPCiObIC!$B$1:$AG$1,0)))</f>
        <v>0</v>
      </c>
      <c r="AE13" s="69">
        <f>AD13*(1+INDEX(BPCiObIC!$B$2:$AG$43,MATCH($A13,BPCiObIC!$A$2:$A$43,0),MATCH(AE$2,BPCiObIC!$B$1:$AG$1,0)))</f>
        <v>0</v>
      </c>
      <c r="AF13" s="69">
        <f>AE13*(1+INDEX(BPCiObIC!$B$2:$AG$43,MATCH($A13,BPCiObIC!$A$2:$A$43,0),MATCH(AF$2,BPCiObIC!$B$1:$AG$1,0)))</f>
        <v>0</v>
      </c>
      <c r="AG13" s="69">
        <f>AF13*(1+INDEX(BPCiObIC!$B$2:$AG$43,MATCH($A13,BPCiObIC!$A$2:$A$43,0),MATCH(AG$2,BPCiObIC!$B$1:$AG$1,0)))</f>
        <v>0</v>
      </c>
      <c r="AH13" s="69">
        <f>AG13*(1+INDEX(BPCiObIC!$B$2:$AG$43,MATCH($A13,BPCiObIC!$A$2:$A$43,0),MATCH(AH$2,BPCiObIC!$B$1:$AG$1,0)))</f>
        <v>0</v>
      </c>
    </row>
    <row r="14" spans="1:34" s="67" customFormat="1" x14ac:dyDescent="0.25">
      <c r="A14" s="67" t="s">
        <v>123</v>
      </c>
      <c r="B14" s="67" t="s">
        <v>86</v>
      </c>
      <c r="C14" s="67" t="s">
        <v>15</v>
      </c>
      <c r="D14" s="68">
        <f>SUMIFS('Adjusted Elec'!$L$2:$L$20,'Adjusted Elec'!$I$2:$I$20,$C14)</f>
        <v>0</v>
      </c>
      <c r="E14" s="69">
        <f>D14*(1+INDEX(BPCiObIC!$B$2:$AG$43,MATCH($A14,BPCiObIC!$A$2:$A$43,0),MATCH(E$2,BPCiObIC!$B$1:$AG$1,0)))</f>
        <v>0</v>
      </c>
      <c r="F14" s="69">
        <f>E14*(1+INDEX(BPCiObIC!$B$2:$AG$43,MATCH($A14,BPCiObIC!$A$2:$A$43,0),MATCH(F$2,BPCiObIC!$B$1:$AG$1,0)))</f>
        <v>0</v>
      </c>
      <c r="G14" s="69">
        <f>F14*(1+INDEX(BPCiObIC!$B$2:$AG$43,MATCH($A14,BPCiObIC!$A$2:$A$43,0),MATCH(G$2,BPCiObIC!$B$1:$AG$1,0)))</f>
        <v>0</v>
      </c>
      <c r="H14" s="69">
        <f>G14*(1+INDEX(BPCiObIC!$B$2:$AG$43,MATCH($A14,BPCiObIC!$A$2:$A$43,0),MATCH(H$2,BPCiObIC!$B$1:$AG$1,0)))</f>
        <v>0</v>
      </c>
      <c r="I14" s="69">
        <f>H14*(1+INDEX(BPCiObIC!$B$2:$AG$43,MATCH($A14,BPCiObIC!$A$2:$A$43,0),MATCH(I$2,BPCiObIC!$B$1:$AG$1,0)))</f>
        <v>0</v>
      </c>
      <c r="J14" s="69">
        <f>I14*(1+INDEX(BPCiObIC!$B$2:$AG$43,MATCH($A14,BPCiObIC!$A$2:$A$43,0),MATCH(J$2,BPCiObIC!$B$1:$AG$1,0)))</f>
        <v>0</v>
      </c>
      <c r="K14" s="69">
        <f>J14*(1+INDEX(BPCiObIC!$B$2:$AG$43,MATCH($A14,BPCiObIC!$A$2:$A$43,0),MATCH(K$2,BPCiObIC!$B$1:$AG$1,0)))</f>
        <v>0</v>
      </c>
      <c r="L14" s="69">
        <f>K14*(1+INDEX(BPCiObIC!$B$2:$AG$43,MATCH($A14,BPCiObIC!$A$2:$A$43,0),MATCH(L$2,BPCiObIC!$B$1:$AG$1,0)))</f>
        <v>0</v>
      </c>
      <c r="M14" s="69">
        <f>L14*(1+INDEX(BPCiObIC!$B$2:$AG$43,MATCH($A14,BPCiObIC!$A$2:$A$43,0),MATCH(M$2,BPCiObIC!$B$1:$AG$1,0)))</f>
        <v>0</v>
      </c>
      <c r="N14" s="69">
        <f>M14*(1+INDEX(BPCiObIC!$B$2:$AG$43,MATCH($A14,BPCiObIC!$A$2:$A$43,0),MATCH(N$2,BPCiObIC!$B$1:$AG$1,0)))</f>
        <v>0</v>
      </c>
      <c r="O14" s="69">
        <f>N14*(1+INDEX(BPCiObIC!$B$2:$AG$43,MATCH($A14,BPCiObIC!$A$2:$A$43,0),MATCH(O$2,BPCiObIC!$B$1:$AG$1,0)))</f>
        <v>0</v>
      </c>
      <c r="P14" s="69">
        <f>O14*(1+INDEX(BPCiObIC!$B$2:$AG$43,MATCH($A14,BPCiObIC!$A$2:$A$43,0),MATCH(P$2,BPCiObIC!$B$1:$AG$1,0)))</f>
        <v>0</v>
      </c>
      <c r="Q14" s="69">
        <f>P14*(1+INDEX(BPCiObIC!$B$2:$AG$43,MATCH($A14,BPCiObIC!$A$2:$A$43,0),MATCH(Q$2,BPCiObIC!$B$1:$AG$1,0)))</f>
        <v>0</v>
      </c>
      <c r="R14" s="69">
        <f>Q14*(1+INDEX(BPCiObIC!$B$2:$AG$43,MATCH($A14,BPCiObIC!$A$2:$A$43,0),MATCH(R$2,BPCiObIC!$B$1:$AG$1,0)))</f>
        <v>0</v>
      </c>
      <c r="S14" s="69">
        <f>R14*(1+INDEX(BPCiObIC!$B$2:$AG$43,MATCH($A14,BPCiObIC!$A$2:$A$43,0),MATCH(S$2,BPCiObIC!$B$1:$AG$1,0)))</f>
        <v>0</v>
      </c>
      <c r="T14" s="69">
        <f>S14*(1+INDEX(BPCiObIC!$B$2:$AG$43,MATCH($A14,BPCiObIC!$A$2:$A$43,0),MATCH(T$2,BPCiObIC!$B$1:$AG$1,0)))</f>
        <v>0</v>
      </c>
      <c r="U14" s="69">
        <f>T14*(1+INDEX(BPCiObIC!$B$2:$AG$43,MATCH($A14,BPCiObIC!$A$2:$A$43,0),MATCH(U$2,BPCiObIC!$B$1:$AG$1,0)))</f>
        <v>0</v>
      </c>
      <c r="V14" s="69">
        <f>U14*(1+INDEX(BPCiObIC!$B$2:$AG$43,MATCH($A14,BPCiObIC!$A$2:$A$43,0),MATCH(V$2,BPCiObIC!$B$1:$AG$1,0)))</f>
        <v>0</v>
      </c>
      <c r="W14" s="69">
        <f>V14*(1+INDEX(BPCiObIC!$B$2:$AG$43,MATCH($A14,BPCiObIC!$A$2:$A$43,0),MATCH(W$2,BPCiObIC!$B$1:$AG$1,0)))</f>
        <v>0</v>
      </c>
      <c r="X14" s="69">
        <f>W14*(1+INDEX(BPCiObIC!$B$2:$AG$43,MATCH($A14,BPCiObIC!$A$2:$A$43,0),MATCH(X$2,BPCiObIC!$B$1:$AG$1,0)))</f>
        <v>0</v>
      </c>
      <c r="Y14" s="69">
        <f>X14*(1+INDEX(BPCiObIC!$B$2:$AG$43,MATCH($A14,BPCiObIC!$A$2:$A$43,0),MATCH(Y$2,BPCiObIC!$B$1:$AG$1,0)))</f>
        <v>0</v>
      </c>
      <c r="Z14" s="69">
        <f>Y14*(1+INDEX(BPCiObIC!$B$2:$AG$43,MATCH($A14,BPCiObIC!$A$2:$A$43,0),MATCH(Z$2,BPCiObIC!$B$1:$AG$1,0)))</f>
        <v>0</v>
      </c>
      <c r="AA14" s="69">
        <f>Z14*(1+INDEX(BPCiObIC!$B$2:$AG$43,MATCH($A14,BPCiObIC!$A$2:$A$43,0),MATCH(AA$2,BPCiObIC!$B$1:$AG$1,0)))</f>
        <v>0</v>
      </c>
      <c r="AB14" s="69">
        <f>AA14*(1+INDEX(BPCiObIC!$B$2:$AG$43,MATCH($A14,BPCiObIC!$A$2:$A$43,0),MATCH(AB$2,BPCiObIC!$B$1:$AG$1,0)))</f>
        <v>0</v>
      </c>
      <c r="AC14" s="69">
        <f>AB14*(1+INDEX(BPCiObIC!$B$2:$AG$43,MATCH($A14,BPCiObIC!$A$2:$A$43,0),MATCH(AC$2,BPCiObIC!$B$1:$AG$1,0)))</f>
        <v>0</v>
      </c>
      <c r="AD14" s="69">
        <f>AC14*(1+INDEX(BPCiObIC!$B$2:$AG$43,MATCH($A14,BPCiObIC!$A$2:$A$43,0),MATCH(AD$2,BPCiObIC!$B$1:$AG$1,0)))</f>
        <v>0</v>
      </c>
      <c r="AE14" s="69">
        <f>AD14*(1+INDEX(BPCiObIC!$B$2:$AG$43,MATCH($A14,BPCiObIC!$A$2:$A$43,0),MATCH(AE$2,BPCiObIC!$B$1:$AG$1,0)))</f>
        <v>0</v>
      </c>
      <c r="AF14" s="69">
        <f>AE14*(1+INDEX(BPCiObIC!$B$2:$AG$43,MATCH($A14,BPCiObIC!$A$2:$A$43,0),MATCH(AF$2,BPCiObIC!$B$1:$AG$1,0)))</f>
        <v>0</v>
      </c>
      <c r="AG14" s="69">
        <f>AF14*(1+INDEX(BPCiObIC!$B$2:$AG$43,MATCH($A14,BPCiObIC!$A$2:$A$43,0),MATCH(AG$2,BPCiObIC!$B$1:$AG$1,0)))</f>
        <v>0</v>
      </c>
      <c r="AH14" s="69">
        <f>AG14*(1+INDEX(BPCiObIC!$B$2:$AG$43,MATCH($A14,BPCiObIC!$A$2:$A$43,0),MATCH(AH$2,BPCiObIC!$B$1:$AG$1,0)))</f>
        <v>0</v>
      </c>
    </row>
    <row r="15" spans="1:34" s="67" customFormat="1" x14ac:dyDescent="0.25">
      <c r="A15" s="67" t="s">
        <v>124</v>
      </c>
      <c r="B15" s="67" t="s">
        <v>86</v>
      </c>
      <c r="C15" s="67" t="s">
        <v>16</v>
      </c>
      <c r="D15" s="68">
        <f>SUMIFS('Adjusted Elec'!$L$2:$L$20,'Adjusted Elec'!$I$2:$I$20,$C15)</f>
        <v>48223072325600.016</v>
      </c>
      <c r="E15" s="69">
        <f>D15*(1+INDEX(BPCiObIC!$B$2:$AG$43,MATCH($A15,BPCiObIC!$A$2:$A$43,0),MATCH(E$2,BPCiObIC!$B$1:$AG$1,0)))</f>
        <v>50388887447823.07</v>
      </c>
      <c r="F15" s="69">
        <f>E15*(1+INDEX(BPCiObIC!$B$2:$AG$43,MATCH($A15,BPCiObIC!$A$2:$A$43,0),MATCH(F$2,BPCiObIC!$B$1:$AG$1,0)))</f>
        <v>52554702570046.125</v>
      </c>
      <c r="G15" s="69">
        <f>F15*(1+INDEX(BPCiObIC!$B$2:$AG$43,MATCH($A15,BPCiObIC!$A$2:$A$43,0),MATCH(G$2,BPCiObIC!$B$1:$AG$1,0)))</f>
        <v>54720517692269.75</v>
      </c>
      <c r="H15" s="69">
        <f>G15*(1+INDEX(BPCiObIC!$B$2:$AG$43,MATCH($A15,BPCiObIC!$A$2:$A$43,0),MATCH(H$2,BPCiObIC!$B$1:$AG$1,0)))</f>
        <v>56886332814492.813</v>
      </c>
      <c r="I15" s="69">
        <f>H15*(1+INDEX(BPCiObIC!$B$2:$AG$43,MATCH($A15,BPCiObIC!$A$2:$A$43,0),MATCH(I$2,BPCiObIC!$B$1:$AG$1,0)))</f>
        <v>59052147936715.875</v>
      </c>
      <c r="J15" s="69">
        <f>I15*(1+INDEX(BPCiObIC!$B$2:$AG$43,MATCH($A15,BPCiObIC!$A$2:$A$43,0),MATCH(J$2,BPCiObIC!$B$1:$AG$1,0)))</f>
        <v>61217963058938.938</v>
      </c>
      <c r="K15" s="69">
        <f>J15*(1+INDEX(BPCiObIC!$B$2:$AG$43,MATCH($A15,BPCiObIC!$A$2:$A$43,0),MATCH(K$2,BPCiObIC!$B$1:$AG$1,0)))</f>
        <v>63383778181162.563</v>
      </c>
      <c r="L15" s="69">
        <f>K15*(1+INDEX(BPCiObIC!$B$2:$AG$43,MATCH($A15,BPCiObIC!$A$2:$A$43,0),MATCH(L$2,BPCiObIC!$B$1:$AG$1,0)))</f>
        <v>65549593303385.625</v>
      </c>
      <c r="M15" s="69">
        <f>L15*(1+INDEX(BPCiObIC!$B$2:$AG$43,MATCH($A15,BPCiObIC!$A$2:$A$43,0),MATCH(M$2,BPCiObIC!$B$1:$AG$1,0)))</f>
        <v>67715408425608.68</v>
      </c>
      <c r="N15" s="69">
        <f>M15*(1+INDEX(BPCiObIC!$B$2:$AG$43,MATCH($A15,BPCiObIC!$A$2:$A$43,0),MATCH(N$2,BPCiObIC!$B$1:$AG$1,0)))</f>
        <v>69881223547832.305</v>
      </c>
      <c r="O15" s="69">
        <f>N15*(1+INDEX(BPCiObIC!$B$2:$AG$43,MATCH($A15,BPCiObIC!$A$2:$A$43,0),MATCH(O$2,BPCiObIC!$B$1:$AG$1,0)))</f>
        <v>72047038670055.359</v>
      </c>
      <c r="P15" s="69">
        <f>O15*(1+INDEX(BPCiObIC!$B$2:$AG$43,MATCH($A15,BPCiObIC!$A$2:$A$43,0),MATCH(P$2,BPCiObIC!$B$1:$AG$1,0)))</f>
        <v>74212853792278.422</v>
      </c>
      <c r="Q15" s="69">
        <f>P15*(1+INDEX(BPCiObIC!$B$2:$AG$43,MATCH($A15,BPCiObIC!$A$2:$A$43,0),MATCH(Q$2,BPCiObIC!$B$1:$AG$1,0)))</f>
        <v>76378668914502.047</v>
      </c>
      <c r="R15" s="69">
        <f>Q15*(1+INDEX(BPCiObIC!$B$2:$AG$43,MATCH($A15,BPCiObIC!$A$2:$A$43,0),MATCH(R$2,BPCiObIC!$B$1:$AG$1,0)))</f>
        <v>78544484036725.109</v>
      </c>
      <c r="S15" s="69">
        <f>R15*(1+INDEX(BPCiObIC!$B$2:$AG$43,MATCH($A15,BPCiObIC!$A$2:$A$43,0),MATCH(S$2,BPCiObIC!$B$1:$AG$1,0)))</f>
        <v>80710299158948.172</v>
      </c>
      <c r="T15" s="69">
        <f>S15*(1+INDEX(BPCiObIC!$B$2:$AG$43,MATCH($A15,BPCiObIC!$A$2:$A$43,0),MATCH(T$2,BPCiObIC!$B$1:$AG$1,0)))</f>
        <v>82876114281171.219</v>
      </c>
      <c r="U15" s="69">
        <f>T15*(1+INDEX(BPCiObIC!$B$2:$AG$43,MATCH($A15,BPCiObIC!$A$2:$A$43,0),MATCH(U$2,BPCiObIC!$B$1:$AG$1,0)))</f>
        <v>85041929403394.844</v>
      </c>
      <c r="V15" s="69">
        <f>U15*(1+INDEX(BPCiObIC!$B$2:$AG$43,MATCH($A15,BPCiObIC!$A$2:$A$43,0),MATCH(V$2,BPCiObIC!$B$1:$AG$1,0)))</f>
        <v>87207744525617.891</v>
      </c>
      <c r="W15" s="69">
        <f>V15*(1+INDEX(BPCiObIC!$B$2:$AG$43,MATCH($A15,BPCiObIC!$A$2:$A$43,0),MATCH(W$2,BPCiObIC!$B$1:$AG$1,0)))</f>
        <v>89373559647840.953</v>
      </c>
      <c r="X15" s="69">
        <f>W15*(1+INDEX(BPCiObIC!$B$2:$AG$43,MATCH($A15,BPCiObIC!$A$2:$A$43,0),MATCH(X$2,BPCiObIC!$B$1:$AG$1,0)))</f>
        <v>91539374770064.594</v>
      </c>
      <c r="Y15" s="69">
        <f>X15*(1+INDEX(BPCiObIC!$B$2:$AG$43,MATCH($A15,BPCiObIC!$A$2:$A$43,0),MATCH(Y$2,BPCiObIC!$B$1:$AG$1,0)))</f>
        <v>93705189892287.641</v>
      </c>
      <c r="Z15" s="69">
        <f>Y15*(1+INDEX(BPCiObIC!$B$2:$AG$43,MATCH($A15,BPCiObIC!$A$2:$A$43,0),MATCH(Z$2,BPCiObIC!$B$1:$AG$1,0)))</f>
        <v>95871005014510.703</v>
      </c>
      <c r="AA15" s="69">
        <f>Z15*(1+INDEX(BPCiObIC!$B$2:$AG$43,MATCH($A15,BPCiObIC!$A$2:$A$43,0),MATCH(AA$2,BPCiObIC!$B$1:$AG$1,0)))</f>
        <v>98036820136734.344</v>
      </c>
      <c r="AB15" s="69">
        <f>AA15*(1+INDEX(BPCiObIC!$B$2:$AG$43,MATCH($A15,BPCiObIC!$A$2:$A$43,0),MATCH(AB$2,BPCiObIC!$B$1:$AG$1,0)))</f>
        <v>100202635258957.41</v>
      </c>
      <c r="AC15" s="69">
        <f>AB15*(1+INDEX(BPCiObIC!$B$2:$AG$43,MATCH($A15,BPCiObIC!$A$2:$A$43,0),MATCH(AC$2,BPCiObIC!$B$1:$AG$1,0)))</f>
        <v>102368450381180.45</v>
      </c>
      <c r="AD15" s="69">
        <f>AC15*(1+INDEX(BPCiObIC!$B$2:$AG$43,MATCH($A15,BPCiObIC!$A$2:$A$43,0),MATCH(AD$2,BPCiObIC!$B$1:$AG$1,0)))</f>
        <v>104534265503403.52</v>
      </c>
      <c r="AE15" s="69">
        <f>AD15*(1+INDEX(BPCiObIC!$B$2:$AG$43,MATCH($A15,BPCiObIC!$A$2:$A$43,0),MATCH(AE$2,BPCiObIC!$B$1:$AG$1,0)))</f>
        <v>106700080625627.14</v>
      </c>
      <c r="AF15" s="69">
        <f>AE15*(1+INDEX(BPCiObIC!$B$2:$AG$43,MATCH($A15,BPCiObIC!$A$2:$A$43,0),MATCH(AF$2,BPCiObIC!$B$1:$AG$1,0)))</f>
        <v>108865895747850.19</v>
      </c>
      <c r="AG15" s="69">
        <f>AF15*(1+INDEX(BPCiObIC!$B$2:$AG$43,MATCH($A15,BPCiObIC!$A$2:$A$43,0),MATCH(AG$2,BPCiObIC!$B$1:$AG$1,0)))</f>
        <v>111031710870073.25</v>
      </c>
      <c r="AH15" s="69">
        <f>AG15*(1+INDEX(BPCiObIC!$B$2:$AG$43,MATCH($A15,BPCiObIC!$A$2:$A$43,0),MATCH(AH$2,BPCiObIC!$B$1:$AG$1,0)))</f>
        <v>113197525992296.88</v>
      </c>
    </row>
    <row r="16" spans="1:34" s="67" customFormat="1" x14ac:dyDescent="0.25">
      <c r="A16" s="67" t="s">
        <v>125</v>
      </c>
      <c r="B16" s="67" t="s">
        <v>86</v>
      </c>
      <c r="C16" s="67" t="s">
        <v>17</v>
      </c>
      <c r="D16" s="68">
        <f>SUMIFS('Adjusted Elec'!$L$2:$L$20,'Adjusted Elec'!$I$2:$I$20,$C16)</f>
        <v>57815887824821.188</v>
      </c>
      <c r="E16" s="69">
        <f>D16*(1+INDEX(BPCiObIC!$B$2:$AG$43,MATCH($A16,BPCiObIC!$A$2:$A$43,0),MATCH(E$2,BPCiObIC!$B$1:$AG$1,0)))</f>
        <v>60410167489715.93</v>
      </c>
      <c r="F16" s="69">
        <f>E16*(1+INDEX(BPCiObIC!$B$2:$AG$43,MATCH($A16,BPCiObIC!$A$2:$A$43,0),MATCH(F$2,BPCiObIC!$B$1:$AG$1,0)))</f>
        <v>63004447154610.68</v>
      </c>
      <c r="G16" s="69">
        <f>F16*(1+INDEX(BPCiObIC!$B$2:$AG$43,MATCH($A16,BPCiObIC!$A$2:$A$43,0),MATCH(G$2,BPCiObIC!$B$1:$AG$1,0)))</f>
        <v>65598726819505.422</v>
      </c>
      <c r="H16" s="69">
        <f>G16*(1+INDEX(BPCiObIC!$B$2:$AG$43,MATCH($A16,BPCiObIC!$A$2:$A$43,0),MATCH(H$2,BPCiObIC!$B$1:$AG$1,0)))</f>
        <v>68193006484400.164</v>
      </c>
      <c r="I16" s="69">
        <f>H16*(1+INDEX(BPCiObIC!$B$2:$AG$43,MATCH($A16,BPCiObIC!$A$2:$A$43,0),MATCH(I$2,BPCiObIC!$B$1:$AG$1,0)))</f>
        <v>70787286149294.906</v>
      </c>
      <c r="J16" s="69">
        <f>I16*(1+INDEX(BPCiObIC!$B$2:$AG$43,MATCH($A16,BPCiObIC!$A$2:$A$43,0),MATCH(J$2,BPCiObIC!$B$1:$AG$1,0)))</f>
        <v>73381565814189.656</v>
      </c>
      <c r="K16" s="69">
        <f>J16*(1+INDEX(BPCiObIC!$B$2:$AG$43,MATCH($A16,BPCiObIC!$A$2:$A$43,0),MATCH(K$2,BPCiObIC!$B$1:$AG$1,0)))</f>
        <v>75975845479083.484</v>
      </c>
      <c r="L16" s="69">
        <f>K16*(1+INDEX(BPCiObIC!$B$2:$AG$43,MATCH($A16,BPCiObIC!$A$2:$A$43,0),MATCH(L$2,BPCiObIC!$B$1:$AG$1,0)))</f>
        <v>78570125143978.234</v>
      </c>
      <c r="M16" s="69">
        <f>L16*(1+INDEX(BPCiObIC!$B$2:$AG$43,MATCH($A16,BPCiObIC!$A$2:$A$43,0),MATCH(M$2,BPCiObIC!$B$1:$AG$1,0)))</f>
        <v>81164404808872.984</v>
      </c>
      <c r="N16" s="69">
        <f>M16*(1+INDEX(BPCiObIC!$B$2:$AG$43,MATCH($A16,BPCiObIC!$A$2:$A$43,0),MATCH(N$2,BPCiObIC!$B$1:$AG$1,0)))</f>
        <v>83758684473767.734</v>
      </c>
      <c r="O16" s="69">
        <f>N16*(1+INDEX(BPCiObIC!$B$2:$AG$43,MATCH($A16,BPCiObIC!$A$2:$A$43,0),MATCH(O$2,BPCiObIC!$B$1:$AG$1,0)))</f>
        <v>86352964138662.469</v>
      </c>
      <c r="P16" s="69">
        <f>O16*(1+INDEX(BPCiObIC!$B$2:$AG$43,MATCH($A16,BPCiObIC!$A$2:$A$43,0),MATCH(P$2,BPCiObIC!$B$1:$AG$1,0)))</f>
        <v>88947243803557.203</v>
      </c>
      <c r="Q16" s="69">
        <f>P16*(1+INDEX(BPCiObIC!$B$2:$AG$43,MATCH($A16,BPCiObIC!$A$2:$A$43,0),MATCH(Q$2,BPCiObIC!$B$1:$AG$1,0)))</f>
        <v>91541523468451.953</v>
      </c>
      <c r="R16" s="69">
        <f>Q16*(1+INDEX(BPCiObIC!$B$2:$AG$43,MATCH($A16,BPCiObIC!$A$2:$A$43,0),MATCH(R$2,BPCiObIC!$B$1:$AG$1,0)))</f>
        <v>94135803133346.688</v>
      </c>
      <c r="S16" s="69">
        <f>R16*(1+INDEX(BPCiObIC!$B$2:$AG$43,MATCH($A16,BPCiObIC!$A$2:$A$43,0),MATCH(S$2,BPCiObIC!$B$1:$AG$1,0)))</f>
        <v>96730082798240.516</v>
      </c>
      <c r="T16" s="69">
        <f>S16*(1+INDEX(BPCiObIC!$B$2:$AG$43,MATCH($A16,BPCiObIC!$A$2:$A$43,0),MATCH(T$2,BPCiObIC!$B$1:$AG$1,0)))</f>
        <v>99324362463135.266</v>
      </c>
      <c r="U16" s="69">
        <f>T16*(1+INDEX(BPCiObIC!$B$2:$AG$43,MATCH($A16,BPCiObIC!$A$2:$A$43,0),MATCH(U$2,BPCiObIC!$B$1:$AG$1,0)))</f>
        <v>101918642128030</v>
      </c>
      <c r="V16" s="69">
        <f>U16*(1+INDEX(BPCiObIC!$B$2:$AG$43,MATCH($A16,BPCiObIC!$A$2:$A$43,0),MATCH(V$2,BPCiObIC!$B$1:$AG$1,0)))</f>
        <v>104512921792924.73</v>
      </c>
      <c r="W16" s="69">
        <f>V16*(1+INDEX(BPCiObIC!$B$2:$AG$43,MATCH($A16,BPCiObIC!$A$2:$A$43,0),MATCH(W$2,BPCiObIC!$B$1:$AG$1,0)))</f>
        <v>107107201457819.47</v>
      </c>
      <c r="X16" s="69">
        <f>W16*(1+INDEX(BPCiObIC!$B$2:$AG$43,MATCH($A16,BPCiObIC!$A$2:$A$43,0),MATCH(X$2,BPCiObIC!$B$1:$AG$1,0)))</f>
        <v>109701481122714.2</v>
      </c>
      <c r="Y16" s="69">
        <f>X16*(1+INDEX(BPCiObIC!$B$2:$AG$43,MATCH($A16,BPCiObIC!$A$2:$A$43,0),MATCH(Y$2,BPCiObIC!$B$1:$AG$1,0)))</f>
        <v>112295760787608.95</v>
      </c>
      <c r="Z16" s="69">
        <f>Y16*(1+INDEX(BPCiObIC!$B$2:$AG$43,MATCH($A16,BPCiObIC!$A$2:$A$43,0),MATCH(Z$2,BPCiObIC!$B$1:$AG$1,0)))</f>
        <v>114890040452503.69</v>
      </c>
      <c r="AA16" s="69">
        <f>Z16*(1+INDEX(BPCiObIC!$B$2:$AG$43,MATCH($A16,BPCiObIC!$A$2:$A$43,0),MATCH(AA$2,BPCiObIC!$B$1:$AG$1,0)))</f>
        <v>117484320117398.44</v>
      </c>
      <c r="AB16" s="69">
        <f>AA16*(1+INDEX(BPCiObIC!$B$2:$AG$43,MATCH($A16,BPCiObIC!$A$2:$A$43,0),MATCH(AB$2,BPCiObIC!$B$1:$AG$1,0)))</f>
        <v>120078599782292.28</v>
      </c>
      <c r="AC16" s="69">
        <f>AB16*(1+INDEX(BPCiObIC!$B$2:$AG$43,MATCH($A16,BPCiObIC!$A$2:$A$43,0),MATCH(AC$2,BPCiObIC!$B$1:$AG$1,0)))</f>
        <v>122672879447187.03</v>
      </c>
      <c r="AD16" s="69">
        <f>AC16*(1+INDEX(BPCiObIC!$B$2:$AG$43,MATCH($A16,BPCiObIC!$A$2:$A$43,0),MATCH(AD$2,BPCiObIC!$B$1:$AG$1,0)))</f>
        <v>125267159112081.78</v>
      </c>
      <c r="AE16" s="69">
        <f>AD16*(1+INDEX(BPCiObIC!$B$2:$AG$43,MATCH($A16,BPCiObIC!$A$2:$A$43,0),MATCH(AE$2,BPCiObIC!$B$1:$AG$1,0)))</f>
        <v>127861438776976.52</v>
      </c>
      <c r="AF16" s="69">
        <f>AE16*(1+INDEX(BPCiObIC!$B$2:$AG$43,MATCH($A16,BPCiObIC!$A$2:$A$43,0),MATCH(AF$2,BPCiObIC!$B$1:$AG$1,0)))</f>
        <v>130455718441871.25</v>
      </c>
      <c r="AG16" s="69">
        <f>AF16*(1+INDEX(BPCiObIC!$B$2:$AG$43,MATCH($A16,BPCiObIC!$A$2:$A$43,0),MATCH(AG$2,BPCiObIC!$B$1:$AG$1,0)))</f>
        <v>133049998106766</v>
      </c>
      <c r="AH16" s="69">
        <f>AG16*(1+INDEX(BPCiObIC!$B$2:$AG$43,MATCH($A16,BPCiObIC!$A$2:$A$43,0),MATCH(AH$2,BPCiObIC!$B$1:$AG$1,0)))</f>
        <v>135644277771660.77</v>
      </c>
    </row>
    <row r="17" spans="1:34" s="67" customFormat="1" x14ac:dyDescent="0.25">
      <c r="A17" s="67" t="s">
        <v>126</v>
      </c>
      <c r="B17" s="67" t="s">
        <v>86</v>
      </c>
      <c r="C17" s="67" t="s">
        <v>18</v>
      </c>
      <c r="D17" s="68">
        <f>SUMIFS('Adjusted Elec'!$L$2:$L$20,'Adjusted Elec'!$I$2:$I$20,$C17)</f>
        <v>0</v>
      </c>
      <c r="E17" s="69">
        <f>D17*(1+INDEX(BPCiObIC!$B$2:$AG$43,MATCH($A17,BPCiObIC!$A$2:$A$43,0),MATCH(E$2,BPCiObIC!$B$1:$AG$1,0)))</f>
        <v>0</v>
      </c>
      <c r="F17" s="69">
        <f>E17*(1+INDEX(BPCiObIC!$B$2:$AG$43,MATCH($A17,BPCiObIC!$A$2:$A$43,0),MATCH(F$2,BPCiObIC!$B$1:$AG$1,0)))</f>
        <v>0</v>
      </c>
      <c r="G17" s="69">
        <f>F17*(1+INDEX(BPCiObIC!$B$2:$AG$43,MATCH($A17,BPCiObIC!$A$2:$A$43,0),MATCH(G$2,BPCiObIC!$B$1:$AG$1,0)))</f>
        <v>0</v>
      </c>
      <c r="H17" s="69">
        <f>G17*(1+INDEX(BPCiObIC!$B$2:$AG$43,MATCH($A17,BPCiObIC!$A$2:$A$43,0),MATCH(H$2,BPCiObIC!$B$1:$AG$1,0)))</f>
        <v>0</v>
      </c>
      <c r="I17" s="69">
        <f>H17*(1+INDEX(BPCiObIC!$B$2:$AG$43,MATCH($A17,BPCiObIC!$A$2:$A$43,0),MATCH(I$2,BPCiObIC!$B$1:$AG$1,0)))</f>
        <v>0</v>
      </c>
      <c r="J17" s="69">
        <f>I17*(1+INDEX(BPCiObIC!$B$2:$AG$43,MATCH($A17,BPCiObIC!$A$2:$A$43,0),MATCH(J$2,BPCiObIC!$B$1:$AG$1,0)))</f>
        <v>0</v>
      </c>
      <c r="K17" s="69">
        <f>J17*(1+INDEX(BPCiObIC!$B$2:$AG$43,MATCH($A17,BPCiObIC!$A$2:$A$43,0),MATCH(K$2,BPCiObIC!$B$1:$AG$1,0)))</f>
        <v>0</v>
      </c>
      <c r="L17" s="69">
        <f>K17*(1+INDEX(BPCiObIC!$B$2:$AG$43,MATCH($A17,BPCiObIC!$A$2:$A$43,0),MATCH(L$2,BPCiObIC!$B$1:$AG$1,0)))</f>
        <v>0</v>
      </c>
      <c r="M17" s="69">
        <f>L17*(1+INDEX(BPCiObIC!$B$2:$AG$43,MATCH($A17,BPCiObIC!$A$2:$A$43,0),MATCH(M$2,BPCiObIC!$B$1:$AG$1,0)))</f>
        <v>0</v>
      </c>
      <c r="N17" s="69">
        <f>M17*(1+INDEX(BPCiObIC!$B$2:$AG$43,MATCH($A17,BPCiObIC!$A$2:$A$43,0),MATCH(N$2,BPCiObIC!$B$1:$AG$1,0)))</f>
        <v>0</v>
      </c>
      <c r="O17" s="69">
        <f>N17*(1+INDEX(BPCiObIC!$B$2:$AG$43,MATCH($A17,BPCiObIC!$A$2:$A$43,0),MATCH(O$2,BPCiObIC!$B$1:$AG$1,0)))</f>
        <v>0</v>
      </c>
      <c r="P17" s="69">
        <f>O17*(1+INDEX(BPCiObIC!$B$2:$AG$43,MATCH($A17,BPCiObIC!$A$2:$A$43,0),MATCH(P$2,BPCiObIC!$B$1:$AG$1,0)))</f>
        <v>0</v>
      </c>
      <c r="Q17" s="69">
        <f>P17*(1+INDEX(BPCiObIC!$B$2:$AG$43,MATCH($A17,BPCiObIC!$A$2:$A$43,0),MATCH(Q$2,BPCiObIC!$B$1:$AG$1,0)))</f>
        <v>0</v>
      </c>
      <c r="R17" s="69">
        <f>Q17*(1+INDEX(BPCiObIC!$B$2:$AG$43,MATCH($A17,BPCiObIC!$A$2:$A$43,0),MATCH(R$2,BPCiObIC!$B$1:$AG$1,0)))</f>
        <v>0</v>
      </c>
      <c r="S17" s="69">
        <f>R17*(1+INDEX(BPCiObIC!$B$2:$AG$43,MATCH($A17,BPCiObIC!$A$2:$A$43,0),MATCH(S$2,BPCiObIC!$B$1:$AG$1,0)))</f>
        <v>0</v>
      </c>
      <c r="T17" s="69">
        <f>S17*(1+INDEX(BPCiObIC!$B$2:$AG$43,MATCH($A17,BPCiObIC!$A$2:$A$43,0),MATCH(T$2,BPCiObIC!$B$1:$AG$1,0)))</f>
        <v>0</v>
      </c>
      <c r="U17" s="69">
        <f>T17*(1+INDEX(BPCiObIC!$B$2:$AG$43,MATCH($A17,BPCiObIC!$A$2:$A$43,0),MATCH(U$2,BPCiObIC!$B$1:$AG$1,0)))</f>
        <v>0</v>
      </c>
      <c r="V17" s="69">
        <f>U17*(1+INDEX(BPCiObIC!$B$2:$AG$43,MATCH($A17,BPCiObIC!$A$2:$A$43,0),MATCH(V$2,BPCiObIC!$B$1:$AG$1,0)))</f>
        <v>0</v>
      </c>
      <c r="W17" s="69">
        <f>V17*(1+INDEX(BPCiObIC!$B$2:$AG$43,MATCH($A17,BPCiObIC!$A$2:$A$43,0),MATCH(W$2,BPCiObIC!$B$1:$AG$1,0)))</f>
        <v>0</v>
      </c>
      <c r="X17" s="69">
        <f>W17*(1+INDEX(BPCiObIC!$B$2:$AG$43,MATCH($A17,BPCiObIC!$A$2:$A$43,0),MATCH(X$2,BPCiObIC!$B$1:$AG$1,0)))</f>
        <v>0</v>
      </c>
      <c r="Y17" s="69">
        <f>X17*(1+INDEX(BPCiObIC!$B$2:$AG$43,MATCH($A17,BPCiObIC!$A$2:$A$43,0),MATCH(Y$2,BPCiObIC!$B$1:$AG$1,0)))</f>
        <v>0</v>
      </c>
      <c r="Z17" s="69">
        <f>Y17*(1+INDEX(BPCiObIC!$B$2:$AG$43,MATCH($A17,BPCiObIC!$A$2:$A$43,0),MATCH(Z$2,BPCiObIC!$B$1:$AG$1,0)))</f>
        <v>0</v>
      </c>
      <c r="AA17" s="69">
        <f>Z17*(1+INDEX(BPCiObIC!$B$2:$AG$43,MATCH($A17,BPCiObIC!$A$2:$A$43,0),MATCH(AA$2,BPCiObIC!$B$1:$AG$1,0)))</f>
        <v>0</v>
      </c>
      <c r="AB17" s="69">
        <f>AA17*(1+INDEX(BPCiObIC!$B$2:$AG$43,MATCH($A17,BPCiObIC!$A$2:$A$43,0),MATCH(AB$2,BPCiObIC!$B$1:$AG$1,0)))</f>
        <v>0</v>
      </c>
      <c r="AC17" s="69">
        <f>AB17*(1+INDEX(BPCiObIC!$B$2:$AG$43,MATCH($A17,BPCiObIC!$A$2:$A$43,0),MATCH(AC$2,BPCiObIC!$B$1:$AG$1,0)))</f>
        <v>0</v>
      </c>
      <c r="AD17" s="69">
        <f>AC17*(1+INDEX(BPCiObIC!$B$2:$AG$43,MATCH($A17,BPCiObIC!$A$2:$A$43,0),MATCH(AD$2,BPCiObIC!$B$1:$AG$1,0)))</f>
        <v>0</v>
      </c>
      <c r="AE17" s="69">
        <f>AD17*(1+INDEX(BPCiObIC!$B$2:$AG$43,MATCH($A17,BPCiObIC!$A$2:$A$43,0),MATCH(AE$2,BPCiObIC!$B$1:$AG$1,0)))</f>
        <v>0</v>
      </c>
      <c r="AF17" s="69">
        <f>AE17*(1+INDEX(BPCiObIC!$B$2:$AG$43,MATCH($A17,BPCiObIC!$A$2:$A$43,0),MATCH(AF$2,BPCiObIC!$B$1:$AG$1,0)))</f>
        <v>0</v>
      </c>
      <c r="AG17" s="69">
        <f>AF17*(1+INDEX(BPCiObIC!$B$2:$AG$43,MATCH($A17,BPCiObIC!$A$2:$A$43,0),MATCH(AG$2,BPCiObIC!$B$1:$AG$1,0)))</f>
        <v>0</v>
      </c>
      <c r="AH17" s="69">
        <f>AG17*(1+INDEX(BPCiObIC!$B$2:$AG$43,MATCH($A17,BPCiObIC!$A$2:$A$43,0),MATCH(AH$2,BPCiObIC!$B$1:$AG$1,0)))</f>
        <v>0</v>
      </c>
    </row>
    <row r="18" spans="1:34" s="67" customFormat="1" x14ac:dyDescent="0.25">
      <c r="A18" s="67" t="s">
        <v>127</v>
      </c>
      <c r="B18" s="67" t="s">
        <v>86</v>
      </c>
      <c r="C18" s="67" t="s">
        <v>19</v>
      </c>
      <c r="D18" s="68">
        <f>SUMIFS('Adjusted Elec'!$L$2:$L$20,'Adjusted Elec'!$I$2:$I$20,$C18)</f>
        <v>15718116585126.236</v>
      </c>
      <c r="E18" s="69">
        <f>D18*(1+INDEX(BPCiObIC!$B$2:$AG$43,MATCH($A18,BPCiObIC!$A$2:$A$43,0),MATCH(E$2,BPCiObIC!$B$1:$AG$1,0)))</f>
        <v>16424053768091.277</v>
      </c>
      <c r="F18" s="69">
        <f>E18*(1+INDEX(BPCiObIC!$B$2:$AG$43,MATCH($A18,BPCiObIC!$A$2:$A$43,0),MATCH(F$2,BPCiObIC!$B$1:$AG$1,0)))</f>
        <v>17129990951056.316</v>
      </c>
      <c r="G18" s="69">
        <f>F18*(1+INDEX(BPCiObIC!$B$2:$AG$43,MATCH($A18,BPCiObIC!$A$2:$A$43,0),MATCH(G$2,BPCiObIC!$B$1:$AG$1,0)))</f>
        <v>17835928134021.594</v>
      </c>
      <c r="H18" s="69">
        <f>G18*(1+INDEX(BPCiObIC!$B$2:$AG$43,MATCH($A18,BPCiObIC!$A$2:$A$43,0),MATCH(H$2,BPCiObIC!$B$1:$AG$1,0)))</f>
        <v>18541865316986.633</v>
      </c>
      <c r="I18" s="69">
        <f>H18*(1+INDEX(BPCiObIC!$B$2:$AG$43,MATCH($A18,BPCiObIC!$A$2:$A$43,0),MATCH(I$2,BPCiObIC!$B$1:$AG$1,0)))</f>
        <v>19247802499951.676</v>
      </c>
      <c r="J18" s="69">
        <f>I18*(1+INDEX(BPCiObIC!$B$2:$AG$43,MATCH($A18,BPCiObIC!$A$2:$A$43,0),MATCH(J$2,BPCiObIC!$B$1:$AG$1,0)))</f>
        <v>19953739682916.953</v>
      </c>
      <c r="K18" s="69">
        <f>J18*(1+INDEX(BPCiObIC!$B$2:$AG$43,MATCH($A18,BPCiObIC!$A$2:$A$43,0),MATCH(K$2,BPCiObIC!$B$1:$AG$1,0)))</f>
        <v>20659676865881.992</v>
      </c>
      <c r="L18" s="69">
        <f>K18*(1+INDEX(BPCiObIC!$B$2:$AG$43,MATCH($A18,BPCiObIC!$A$2:$A$43,0),MATCH(L$2,BPCiObIC!$B$1:$AG$1,0)))</f>
        <v>21365614048847.27</v>
      </c>
      <c r="M18" s="69">
        <f>L18*(1+INDEX(BPCiObIC!$B$2:$AG$43,MATCH($A18,BPCiObIC!$A$2:$A$43,0),MATCH(M$2,BPCiObIC!$B$1:$AG$1,0)))</f>
        <v>22071551231812.313</v>
      </c>
      <c r="N18" s="69">
        <f>M18*(1+INDEX(BPCiObIC!$B$2:$AG$43,MATCH($A18,BPCiObIC!$A$2:$A$43,0),MATCH(N$2,BPCiObIC!$B$1:$AG$1,0)))</f>
        <v>22777488414777.352</v>
      </c>
      <c r="O18" s="69">
        <f>N18*(1+INDEX(BPCiObIC!$B$2:$AG$43,MATCH($A18,BPCiObIC!$A$2:$A$43,0),MATCH(O$2,BPCiObIC!$B$1:$AG$1,0)))</f>
        <v>23483425597742.629</v>
      </c>
      <c r="P18" s="69">
        <f>O18*(1+INDEX(BPCiObIC!$B$2:$AG$43,MATCH($A18,BPCiObIC!$A$2:$A$43,0),MATCH(P$2,BPCiObIC!$B$1:$AG$1,0)))</f>
        <v>24189362780707.668</v>
      </c>
      <c r="Q18" s="69">
        <f>P18*(1+INDEX(BPCiObIC!$B$2:$AG$43,MATCH($A18,BPCiObIC!$A$2:$A$43,0),MATCH(Q$2,BPCiObIC!$B$1:$AG$1,0)))</f>
        <v>24895299963672.707</v>
      </c>
      <c r="R18" s="69">
        <f>Q18*(1+INDEX(BPCiObIC!$B$2:$AG$43,MATCH($A18,BPCiObIC!$A$2:$A$43,0),MATCH(R$2,BPCiObIC!$B$1:$AG$1,0)))</f>
        <v>25601237146637.984</v>
      </c>
      <c r="S18" s="69">
        <f>R18*(1+INDEX(BPCiObIC!$B$2:$AG$43,MATCH($A18,BPCiObIC!$A$2:$A$43,0),MATCH(S$2,BPCiObIC!$B$1:$AG$1,0)))</f>
        <v>26307174329603.023</v>
      </c>
      <c r="T18" s="69">
        <f>S18*(1+INDEX(BPCiObIC!$B$2:$AG$43,MATCH($A18,BPCiObIC!$A$2:$A$43,0),MATCH(T$2,BPCiObIC!$B$1:$AG$1,0)))</f>
        <v>27013111512568.305</v>
      </c>
      <c r="U18" s="69">
        <f>T18*(1+INDEX(BPCiObIC!$B$2:$AG$43,MATCH($A18,BPCiObIC!$A$2:$A$43,0),MATCH(U$2,BPCiObIC!$B$1:$AG$1,0)))</f>
        <v>27719048695533.344</v>
      </c>
      <c r="V18" s="69">
        <f>U18*(1+INDEX(BPCiObIC!$B$2:$AG$43,MATCH($A18,BPCiObIC!$A$2:$A$43,0),MATCH(V$2,BPCiObIC!$B$1:$AG$1,0)))</f>
        <v>28424985878498.387</v>
      </c>
      <c r="W18" s="69">
        <f>V18*(1+INDEX(BPCiObIC!$B$2:$AG$43,MATCH($A18,BPCiObIC!$A$2:$A$43,0),MATCH(W$2,BPCiObIC!$B$1:$AG$1,0)))</f>
        <v>29130923061463.664</v>
      </c>
      <c r="X18" s="69">
        <f>W18*(1+INDEX(BPCiObIC!$B$2:$AG$43,MATCH($A18,BPCiObIC!$A$2:$A$43,0),MATCH(X$2,BPCiObIC!$B$1:$AG$1,0)))</f>
        <v>29836860244428.703</v>
      </c>
      <c r="Y18" s="69">
        <f>X18*(1+INDEX(BPCiObIC!$B$2:$AG$43,MATCH($A18,BPCiObIC!$A$2:$A$43,0),MATCH(Y$2,BPCiObIC!$B$1:$AG$1,0)))</f>
        <v>30542797427393.742</v>
      </c>
      <c r="Z18" s="69">
        <f>Y18*(1+INDEX(BPCiObIC!$B$2:$AG$43,MATCH($A18,BPCiObIC!$A$2:$A$43,0),MATCH(Z$2,BPCiObIC!$B$1:$AG$1,0)))</f>
        <v>31248734610359.02</v>
      </c>
      <c r="AA18" s="69">
        <f>Z18*(1+INDEX(BPCiObIC!$B$2:$AG$43,MATCH($A18,BPCiObIC!$A$2:$A$43,0),MATCH(AA$2,BPCiObIC!$B$1:$AG$1,0)))</f>
        <v>31954671793324.059</v>
      </c>
      <c r="AB18" s="69">
        <f>AA18*(1+INDEX(BPCiObIC!$B$2:$AG$43,MATCH($A18,BPCiObIC!$A$2:$A$43,0),MATCH(AB$2,BPCiObIC!$B$1:$AG$1,0)))</f>
        <v>32660608976289.336</v>
      </c>
      <c r="AC18" s="69">
        <f>AB18*(1+INDEX(BPCiObIC!$B$2:$AG$43,MATCH($A18,BPCiObIC!$A$2:$A$43,0),MATCH(AC$2,BPCiObIC!$B$1:$AG$1,0)))</f>
        <v>33366546159254.375</v>
      </c>
      <c r="AD18" s="69">
        <f>AC18*(1+INDEX(BPCiObIC!$B$2:$AG$43,MATCH($A18,BPCiObIC!$A$2:$A$43,0),MATCH(AD$2,BPCiObIC!$B$1:$AG$1,0)))</f>
        <v>34072483342219.418</v>
      </c>
      <c r="AE18" s="69">
        <f>AD18*(1+INDEX(BPCiObIC!$B$2:$AG$43,MATCH($A18,BPCiObIC!$A$2:$A$43,0),MATCH(AE$2,BPCiObIC!$B$1:$AG$1,0)))</f>
        <v>34778420525184.695</v>
      </c>
      <c r="AF18" s="69">
        <f>AE18*(1+INDEX(BPCiObIC!$B$2:$AG$43,MATCH($A18,BPCiObIC!$A$2:$A$43,0),MATCH(AF$2,BPCiObIC!$B$1:$AG$1,0)))</f>
        <v>35484357708149.742</v>
      </c>
      <c r="AG18" s="69">
        <f>AF18*(1+INDEX(BPCiObIC!$B$2:$AG$43,MATCH($A18,BPCiObIC!$A$2:$A$43,0),MATCH(AG$2,BPCiObIC!$B$1:$AG$1,0)))</f>
        <v>36190294891114.781</v>
      </c>
      <c r="AH18" s="69">
        <f>AG18*(1+INDEX(BPCiObIC!$B$2:$AG$43,MATCH($A18,BPCiObIC!$A$2:$A$43,0),MATCH(AH$2,BPCiObIC!$B$1:$AG$1,0)))</f>
        <v>36896232074080.055</v>
      </c>
    </row>
    <row r="19" spans="1:34" s="67" customFormat="1" x14ac:dyDescent="0.25">
      <c r="A19" s="67" t="s">
        <v>128</v>
      </c>
      <c r="B19" s="67" t="s">
        <v>86</v>
      </c>
      <c r="C19" s="67" t="s">
        <v>20</v>
      </c>
      <c r="D19" s="68">
        <f>SUMIFS('Adjusted Elec'!$L$2:$L$20,'Adjusted Elec'!$I$2:$I$20,$C19)</f>
        <v>0</v>
      </c>
      <c r="E19" s="69">
        <f>D19*(1+INDEX(BPCiObIC!$B$2:$AG$43,MATCH($A19,BPCiObIC!$A$2:$A$43,0),MATCH(E$2,BPCiObIC!$B$1:$AG$1,0)))</f>
        <v>0</v>
      </c>
      <c r="F19" s="69">
        <f>E19*(1+INDEX(BPCiObIC!$B$2:$AG$43,MATCH($A19,BPCiObIC!$A$2:$A$43,0),MATCH(F$2,BPCiObIC!$B$1:$AG$1,0)))</f>
        <v>0</v>
      </c>
      <c r="G19" s="69">
        <f>F19*(1+INDEX(BPCiObIC!$B$2:$AG$43,MATCH($A19,BPCiObIC!$A$2:$A$43,0),MATCH(G$2,BPCiObIC!$B$1:$AG$1,0)))</f>
        <v>0</v>
      </c>
      <c r="H19" s="69">
        <f>G19*(1+INDEX(BPCiObIC!$B$2:$AG$43,MATCH($A19,BPCiObIC!$A$2:$A$43,0),MATCH(H$2,BPCiObIC!$B$1:$AG$1,0)))</f>
        <v>0</v>
      </c>
      <c r="I19" s="69">
        <f>H19*(1+INDEX(BPCiObIC!$B$2:$AG$43,MATCH($A19,BPCiObIC!$A$2:$A$43,0),MATCH(I$2,BPCiObIC!$B$1:$AG$1,0)))</f>
        <v>0</v>
      </c>
      <c r="J19" s="69">
        <f>I19*(1+INDEX(BPCiObIC!$B$2:$AG$43,MATCH($A19,BPCiObIC!$A$2:$A$43,0),MATCH(J$2,BPCiObIC!$B$1:$AG$1,0)))</f>
        <v>0</v>
      </c>
      <c r="K19" s="69">
        <f>J19*(1+INDEX(BPCiObIC!$B$2:$AG$43,MATCH($A19,BPCiObIC!$A$2:$A$43,0),MATCH(K$2,BPCiObIC!$B$1:$AG$1,0)))</f>
        <v>0</v>
      </c>
      <c r="L19" s="69">
        <f>K19*(1+INDEX(BPCiObIC!$B$2:$AG$43,MATCH($A19,BPCiObIC!$A$2:$A$43,0),MATCH(L$2,BPCiObIC!$B$1:$AG$1,0)))</f>
        <v>0</v>
      </c>
      <c r="M19" s="69">
        <f>L19*(1+INDEX(BPCiObIC!$B$2:$AG$43,MATCH($A19,BPCiObIC!$A$2:$A$43,0),MATCH(M$2,BPCiObIC!$B$1:$AG$1,0)))</f>
        <v>0</v>
      </c>
      <c r="N19" s="69">
        <f>M19*(1+INDEX(BPCiObIC!$B$2:$AG$43,MATCH($A19,BPCiObIC!$A$2:$A$43,0),MATCH(N$2,BPCiObIC!$B$1:$AG$1,0)))</f>
        <v>0</v>
      </c>
      <c r="O19" s="69">
        <f>N19*(1+INDEX(BPCiObIC!$B$2:$AG$43,MATCH($A19,BPCiObIC!$A$2:$A$43,0),MATCH(O$2,BPCiObIC!$B$1:$AG$1,0)))</f>
        <v>0</v>
      </c>
      <c r="P19" s="69">
        <f>O19*(1+INDEX(BPCiObIC!$B$2:$AG$43,MATCH($A19,BPCiObIC!$A$2:$A$43,0),MATCH(P$2,BPCiObIC!$B$1:$AG$1,0)))</f>
        <v>0</v>
      </c>
      <c r="Q19" s="69">
        <f>P19*(1+INDEX(BPCiObIC!$B$2:$AG$43,MATCH($A19,BPCiObIC!$A$2:$A$43,0),MATCH(Q$2,BPCiObIC!$B$1:$AG$1,0)))</f>
        <v>0</v>
      </c>
      <c r="R19" s="69">
        <f>Q19*(1+INDEX(BPCiObIC!$B$2:$AG$43,MATCH($A19,BPCiObIC!$A$2:$A$43,0),MATCH(R$2,BPCiObIC!$B$1:$AG$1,0)))</f>
        <v>0</v>
      </c>
      <c r="S19" s="69">
        <f>R19*(1+INDEX(BPCiObIC!$B$2:$AG$43,MATCH($A19,BPCiObIC!$A$2:$A$43,0),MATCH(S$2,BPCiObIC!$B$1:$AG$1,0)))</f>
        <v>0</v>
      </c>
      <c r="T19" s="69">
        <f>S19*(1+INDEX(BPCiObIC!$B$2:$AG$43,MATCH($A19,BPCiObIC!$A$2:$A$43,0),MATCH(T$2,BPCiObIC!$B$1:$AG$1,0)))</f>
        <v>0</v>
      </c>
      <c r="U19" s="69">
        <f>T19*(1+INDEX(BPCiObIC!$B$2:$AG$43,MATCH($A19,BPCiObIC!$A$2:$A$43,0),MATCH(U$2,BPCiObIC!$B$1:$AG$1,0)))</f>
        <v>0</v>
      </c>
      <c r="V19" s="69">
        <f>U19*(1+INDEX(BPCiObIC!$B$2:$AG$43,MATCH($A19,BPCiObIC!$A$2:$A$43,0),MATCH(V$2,BPCiObIC!$B$1:$AG$1,0)))</f>
        <v>0</v>
      </c>
      <c r="W19" s="69">
        <f>V19*(1+INDEX(BPCiObIC!$B$2:$AG$43,MATCH($A19,BPCiObIC!$A$2:$A$43,0),MATCH(W$2,BPCiObIC!$B$1:$AG$1,0)))</f>
        <v>0</v>
      </c>
      <c r="X19" s="69">
        <f>W19*(1+INDEX(BPCiObIC!$B$2:$AG$43,MATCH($A19,BPCiObIC!$A$2:$A$43,0),MATCH(X$2,BPCiObIC!$B$1:$AG$1,0)))</f>
        <v>0</v>
      </c>
      <c r="Y19" s="69">
        <f>X19*(1+INDEX(BPCiObIC!$B$2:$AG$43,MATCH($A19,BPCiObIC!$A$2:$A$43,0),MATCH(Y$2,BPCiObIC!$B$1:$AG$1,0)))</f>
        <v>0</v>
      </c>
      <c r="Z19" s="69">
        <f>Y19*(1+INDEX(BPCiObIC!$B$2:$AG$43,MATCH($A19,BPCiObIC!$A$2:$A$43,0),MATCH(Z$2,BPCiObIC!$B$1:$AG$1,0)))</f>
        <v>0</v>
      </c>
      <c r="AA19" s="69">
        <f>Z19*(1+INDEX(BPCiObIC!$B$2:$AG$43,MATCH($A19,BPCiObIC!$A$2:$A$43,0),MATCH(AA$2,BPCiObIC!$B$1:$AG$1,0)))</f>
        <v>0</v>
      </c>
      <c r="AB19" s="69">
        <f>AA19*(1+INDEX(BPCiObIC!$B$2:$AG$43,MATCH($A19,BPCiObIC!$A$2:$A$43,0),MATCH(AB$2,BPCiObIC!$B$1:$AG$1,0)))</f>
        <v>0</v>
      </c>
      <c r="AC19" s="69">
        <f>AB19*(1+INDEX(BPCiObIC!$B$2:$AG$43,MATCH($A19,BPCiObIC!$A$2:$A$43,0),MATCH(AC$2,BPCiObIC!$B$1:$AG$1,0)))</f>
        <v>0</v>
      </c>
      <c r="AD19" s="69">
        <f>AC19*(1+INDEX(BPCiObIC!$B$2:$AG$43,MATCH($A19,BPCiObIC!$A$2:$A$43,0),MATCH(AD$2,BPCiObIC!$B$1:$AG$1,0)))</f>
        <v>0</v>
      </c>
      <c r="AE19" s="69">
        <f>AD19*(1+INDEX(BPCiObIC!$B$2:$AG$43,MATCH($A19,BPCiObIC!$A$2:$A$43,0),MATCH(AE$2,BPCiObIC!$B$1:$AG$1,0)))</f>
        <v>0</v>
      </c>
      <c r="AF19" s="69">
        <f>AE19*(1+INDEX(BPCiObIC!$B$2:$AG$43,MATCH($A19,BPCiObIC!$A$2:$A$43,0),MATCH(AF$2,BPCiObIC!$B$1:$AG$1,0)))</f>
        <v>0</v>
      </c>
      <c r="AG19" s="69">
        <f>AF19*(1+INDEX(BPCiObIC!$B$2:$AG$43,MATCH($A19,BPCiObIC!$A$2:$A$43,0),MATCH(AG$2,BPCiObIC!$B$1:$AG$1,0)))</f>
        <v>0</v>
      </c>
      <c r="AH19" s="69">
        <f>AG19*(1+INDEX(BPCiObIC!$B$2:$AG$43,MATCH($A19,BPCiObIC!$A$2:$A$43,0),MATCH(AH$2,BPCiObIC!$B$1:$AG$1,0)))</f>
        <v>0</v>
      </c>
    </row>
    <row r="20" spans="1:34" s="67" customFormat="1" x14ac:dyDescent="0.25">
      <c r="A20" s="67" t="s">
        <v>129</v>
      </c>
      <c r="B20" s="67" t="s">
        <v>86</v>
      </c>
      <c r="C20" s="67" t="s">
        <v>21</v>
      </c>
      <c r="D20" s="68">
        <f>SUMIFS('Adjusted Elec'!$L$2:$L$20,'Adjusted Elec'!$I$2:$I$20,$C20)</f>
        <v>0</v>
      </c>
      <c r="E20" s="69">
        <f>D20*(1+INDEX(BPCiObIC!$B$2:$AG$43,MATCH($A20,BPCiObIC!$A$2:$A$43,0),MATCH(E$2,BPCiObIC!$B$1:$AG$1,0)))</f>
        <v>0</v>
      </c>
      <c r="F20" s="69">
        <f>E20*(1+INDEX(BPCiObIC!$B$2:$AG$43,MATCH($A20,BPCiObIC!$A$2:$A$43,0),MATCH(F$2,BPCiObIC!$B$1:$AG$1,0)))</f>
        <v>0</v>
      </c>
      <c r="G20" s="69">
        <f>F20*(1+INDEX(BPCiObIC!$B$2:$AG$43,MATCH($A20,BPCiObIC!$A$2:$A$43,0),MATCH(G$2,BPCiObIC!$B$1:$AG$1,0)))</f>
        <v>0</v>
      </c>
      <c r="H20" s="69">
        <f>G20*(1+INDEX(BPCiObIC!$B$2:$AG$43,MATCH($A20,BPCiObIC!$A$2:$A$43,0),MATCH(H$2,BPCiObIC!$B$1:$AG$1,0)))</f>
        <v>0</v>
      </c>
      <c r="I20" s="69">
        <f>H20*(1+INDEX(BPCiObIC!$B$2:$AG$43,MATCH($A20,BPCiObIC!$A$2:$A$43,0),MATCH(I$2,BPCiObIC!$B$1:$AG$1,0)))</f>
        <v>0</v>
      </c>
      <c r="J20" s="69">
        <f>I20*(1+INDEX(BPCiObIC!$B$2:$AG$43,MATCH($A20,BPCiObIC!$A$2:$A$43,0),MATCH(J$2,BPCiObIC!$B$1:$AG$1,0)))</f>
        <v>0</v>
      </c>
      <c r="K20" s="69">
        <f>J20*(1+INDEX(BPCiObIC!$B$2:$AG$43,MATCH($A20,BPCiObIC!$A$2:$A$43,0),MATCH(K$2,BPCiObIC!$B$1:$AG$1,0)))</f>
        <v>0</v>
      </c>
      <c r="L20" s="69">
        <f>K20*(1+INDEX(BPCiObIC!$B$2:$AG$43,MATCH($A20,BPCiObIC!$A$2:$A$43,0),MATCH(L$2,BPCiObIC!$B$1:$AG$1,0)))</f>
        <v>0</v>
      </c>
      <c r="M20" s="69">
        <f>L20*(1+INDEX(BPCiObIC!$B$2:$AG$43,MATCH($A20,BPCiObIC!$A$2:$A$43,0),MATCH(M$2,BPCiObIC!$B$1:$AG$1,0)))</f>
        <v>0</v>
      </c>
      <c r="N20" s="69">
        <f>M20*(1+INDEX(BPCiObIC!$B$2:$AG$43,MATCH($A20,BPCiObIC!$A$2:$A$43,0),MATCH(N$2,BPCiObIC!$B$1:$AG$1,0)))</f>
        <v>0</v>
      </c>
      <c r="O20" s="69">
        <f>N20*(1+INDEX(BPCiObIC!$B$2:$AG$43,MATCH($A20,BPCiObIC!$A$2:$A$43,0),MATCH(O$2,BPCiObIC!$B$1:$AG$1,0)))</f>
        <v>0</v>
      </c>
      <c r="P20" s="69">
        <f>O20*(1+INDEX(BPCiObIC!$B$2:$AG$43,MATCH($A20,BPCiObIC!$A$2:$A$43,0),MATCH(P$2,BPCiObIC!$B$1:$AG$1,0)))</f>
        <v>0</v>
      </c>
      <c r="Q20" s="69">
        <f>P20*(1+INDEX(BPCiObIC!$B$2:$AG$43,MATCH($A20,BPCiObIC!$A$2:$A$43,0),MATCH(Q$2,BPCiObIC!$B$1:$AG$1,0)))</f>
        <v>0</v>
      </c>
      <c r="R20" s="69">
        <f>Q20*(1+INDEX(BPCiObIC!$B$2:$AG$43,MATCH($A20,BPCiObIC!$A$2:$A$43,0),MATCH(R$2,BPCiObIC!$B$1:$AG$1,0)))</f>
        <v>0</v>
      </c>
      <c r="S20" s="69">
        <f>R20*(1+INDEX(BPCiObIC!$B$2:$AG$43,MATCH($A20,BPCiObIC!$A$2:$A$43,0),MATCH(S$2,BPCiObIC!$B$1:$AG$1,0)))</f>
        <v>0</v>
      </c>
      <c r="T20" s="69">
        <f>S20*(1+INDEX(BPCiObIC!$B$2:$AG$43,MATCH($A20,BPCiObIC!$A$2:$A$43,0),MATCH(T$2,BPCiObIC!$B$1:$AG$1,0)))</f>
        <v>0</v>
      </c>
      <c r="U20" s="69">
        <f>T20*(1+INDEX(BPCiObIC!$B$2:$AG$43,MATCH($A20,BPCiObIC!$A$2:$A$43,0),MATCH(U$2,BPCiObIC!$B$1:$AG$1,0)))</f>
        <v>0</v>
      </c>
      <c r="V20" s="69">
        <f>U20*(1+INDEX(BPCiObIC!$B$2:$AG$43,MATCH($A20,BPCiObIC!$A$2:$A$43,0),MATCH(V$2,BPCiObIC!$B$1:$AG$1,0)))</f>
        <v>0</v>
      </c>
      <c r="W20" s="69">
        <f>V20*(1+INDEX(BPCiObIC!$B$2:$AG$43,MATCH($A20,BPCiObIC!$A$2:$A$43,0),MATCH(W$2,BPCiObIC!$B$1:$AG$1,0)))</f>
        <v>0</v>
      </c>
      <c r="X20" s="69">
        <f>W20*(1+INDEX(BPCiObIC!$B$2:$AG$43,MATCH($A20,BPCiObIC!$A$2:$A$43,0),MATCH(X$2,BPCiObIC!$B$1:$AG$1,0)))</f>
        <v>0</v>
      </c>
      <c r="Y20" s="69">
        <f>X20*(1+INDEX(BPCiObIC!$B$2:$AG$43,MATCH($A20,BPCiObIC!$A$2:$A$43,0),MATCH(Y$2,BPCiObIC!$B$1:$AG$1,0)))</f>
        <v>0</v>
      </c>
      <c r="Z20" s="69">
        <f>Y20*(1+INDEX(BPCiObIC!$B$2:$AG$43,MATCH($A20,BPCiObIC!$A$2:$A$43,0),MATCH(Z$2,BPCiObIC!$B$1:$AG$1,0)))</f>
        <v>0</v>
      </c>
      <c r="AA20" s="69">
        <f>Z20*(1+INDEX(BPCiObIC!$B$2:$AG$43,MATCH($A20,BPCiObIC!$A$2:$A$43,0),MATCH(AA$2,BPCiObIC!$B$1:$AG$1,0)))</f>
        <v>0</v>
      </c>
      <c r="AB20" s="69">
        <f>AA20*(1+INDEX(BPCiObIC!$B$2:$AG$43,MATCH($A20,BPCiObIC!$A$2:$A$43,0),MATCH(AB$2,BPCiObIC!$B$1:$AG$1,0)))</f>
        <v>0</v>
      </c>
      <c r="AC20" s="69">
        <f>AB20*(1+INDEX(BPCiObIC!$B$2:$AG$43,MATCH($A20,BPCiObIC!$A$2:$A$43,0),MATCH(AC$2,BPCiObIC!$B$1:$AG$1,0)))</f>
        <v>0</v>
      </c>
      <c r="AD20" s="69">
        <f>AC20*(1+INDEX(BPCiObIC!$B$2:$AG$43,MATCH($A20,BPCiObIC!$A$2:$A$43,0),MATCH(AD$2,BPCiObIC!$B$1:$AG$1,0)))</f>
        <v>0</v>
      </c>
      <c r="AE20" s="69">
        <f>AD20*(1+INDEX(BPCiObIC!$B$2:$AG$43,MATCH($A20,BPCiObIC!$A$2:$A$43,0),MATCH(AE$2,BPCiObIC!$B$1:$AG$1,0)))</f>
        <v>0</v>
      </c>
      <c r="AF20" s="69">
        <f>AE20*(1+INDEX(BPCiObIC!$B$2:$AG$43,MATCH($A20,BPCiObIC!$A$2:$A$43,0),MATCH(AF$2,BPCiObIC!$B$1:$AG$1,0)))</f>
        <v>0</v>
      </c>
      <c r="AG20" s="69">
        <f>AF20*(1+INDEX(BPCiObIC!$B$2:$AG$43,MATCH($A20,BPCiObIC!$A$2:$A$43,0),MATCH(AG$2,BPCiObIC!$B$1:$AG$1,0)))</f>
        <v>0</v>
      </c>
      <c r="AH20" s="69">
        <f>AG20*(1+INDEX(BPCiObIC!$B$2:$AG$43,MATCH($A20,BPCiObIC!$A$2:$A$43,0),MATCH(AH$2,BPCiObIC!$B$1:$AG$1,0)))</f>
        <v>0</v>
      </c>
    </row>
    <row r="21" spans="1:34" s="67" customFormat="1" x14ac:dyDescent="0.25">
      <c r="A21" s="67" t="s">
        <v>130</v>
      </c>
      <c r="B21" s="67" t="s">
        <v>86</v>
      </c>
      <c r="C21" s="67" t="s">
        <v>22</v>
      </c>
      <c r="D21" s="68">
        <f>SUMIFS('Adjusted Elec'!$L$2:$L$20,'Adjusted Elec'!$I$2:$I$20,$C21)</f>
        <v>0</v>
      </c>
      <c r="E21" s="69">
        <f>D21*(1+INDEX(BPCiObIC!$B$2:$AG$43,MATCH($A21,BPCiObIC!$A$2:$A$43,0),MATCH(E$2,BPCiObIC!$B$1:$AG$1,0)))</f>
        <v>0</v>
      </c>
      <c r="F21" s="69">
        <f>E21*(1+INDEX(BPCiObIC!$B$2:$AG$43,MATCH($A21,BPCiObIC!$A$2:$A$43,0),MATCH(F$2,BPCiObIC!$B$1:$AG$1,0)))</f>
        <v>0</v>
      </c>
      <c r="G21" s="69">
        <f>F21*(1+INDEX(BPCiObIC!$B$2:$AG$43,MATCH($A21,BPCiObIC!$A$2:$A$43,0),MATCH(G$2,BPCiObIC!$B$1:$AG$1,0)))</f>
        <v>0</v>
      </c>
      <c r="H21" s="69">
        <f>G21*(1+INDEX(BPCiObIC!$B$2:$AG$43,MATCH($A21,BPCiObIC!$A$2:$A$43,0),MATCH(H$2,BPCiObIC!$B$1:$AG$1,0)))</f>
        <v>0</v>
      </c>
      <c r="I21" s="69">
        <f>H21*(1+INDEX(BPCiObIC!$B$2:$AG$43,MATCH($A21,BPCiObIC!$A$2:$A$43,0),MATCH(I$2,BPCiObIC!$B$1:$AG$1,0)))</f>
        <v>0</v>
      </c>
      <c r="J21" s="69">
        <f>I21*(1+INDEX(BPCiObIC!$B$2:$AG$43,MATCH($A21,BPCiObIC!$A$2:$A$43,0),MATCH(J$2,BPCiObIC!$B$1:$AG$1,0)))</f>
        <v>0</v>
      </c>
      <c r="K21" s="69">
        <f>J21*(1+INDEX(BPCiObIC!$B$2:$AG$43,MATCH($A21,BPCiObIC!$A$2:$A$43,0),MATCH(K$2,BPCiObIC!$B$1:$AG$1,0)))</f>
        <v>0</v>
      </c>
      <c r="L21" s="69">
        <f>K21*(1+INDEX(BPCiObIC!$B$2:$AG$43,MATCH($A21,BPCiObIC!$A$2:$A$43,0),MATCH(L$2,BPCiObIC!$B$1:$AG$1,0)))</f>
        <v>0</v>
      </c>
      <c r="M21" s="69">
        <f>L21*(1+INDEX(BPCiObIC!$B$2:$AG$43,MATCH($A21,BPCiObIC!$A$2:$A$43,0),MATCH(M$2,BPCiObIC!$B$1:$AG$1,0)))</f>
        <v>0</v>
      </c>
      <c r="N21" s="69">
        <f>M21*(1+INDEX(BPCiObIC!$B$2:$AG$43,MATCH($A21,BPCiObIC!$A$2:$A$43,0),MATCH(N$2,BPCiObIC!$B$1:$AG$1,0)))</f>
        <v>0</v>
      </c>
      <c r="O21" s="69">
        <f>N21*(1+INDEX(BPCiObIC!$B$2:$AG$43,MATCH($A21,BPCiObIC!$A$2:$A$43,0),MATCH(O$2,BPCiObIC!$B$1:$AG$1,0)))</f>
        <v>0</v>
      </c>
      <c r="P21" s="69">
        <f>O21*(1+INDEX(BPCiObIC!$B$2:$AG$43,MATCH($A21,BPCiObIC!$A$2:$A$43,0),MATCH(P$2,BPCiObIC!$B$1:$AG$1,0)))</f>
        <v>0</v>
      </c>
      <c r="Q21" s="69">
        <f>P21*(1+INDEX(BPCiObIC!$B$2:$AG$43,MATCH($A21,BPCiObIC!$A$2:$A$43,0),MATCH(Q$2,BPCiObIC!$B$1:$AG$1,0)))</f>
        <v>0</v>
      </c>
      <c r="R21" s="69">
        <f>Q21*(1+INDEX(BPCiObIC!$B$2:$AG$43,MATCH($A21,BPCiObIC!$A$2:$A$43,0),MATCH(R$2,BPCiObIC!$B$1:$AG$1,0)))</f>
        <v>0</v>
      </c>
      <c r="S21" s="69">
        <f>R21*(1+INDEX(BPCiObIC!$B$2:$AG$43,MATCH($A21,BPCiObIC!$A$2:$A$43,0),MATCH(S$2,BPCiObIC!$B$1:$AG$1,0)))</f>
        <v>0</v>
      </c>
      <c r="T21" s="69">
        <f>S21*(1+INDEX(BPCiObIC!$B$2:$AG$43,MATCH($A21,BPCiObIC!$A$2:$A$43,0),MATCH(T$2,BPCiObIC!$B$1:$AG$1,0)))</f>
        <v>0</v>
      </c>
      <c r="U21" s="69">
        <f>T21*(1+INDEX(BPCiObIC!$B$2:$AG$43,MATCH($A21,BPCiObIC!$A$2:$A$43,0),MATCH(U$2,BPCiObIC!$B$1:$AG$1,0)))</f>
        <v>0</v>
      </c>
      <c r="V21" s="69">
        <f>U21*(1+INDEX(BPCiObIC!$B$2:$AG$43,MATCH($A21,BPCiObIC!$A$2:$A$43,0),MATCH(V$2,BPCiObIC!$B$1:$AG$1,0)))</f>
        <v>0</v>
      </c>
      <c r="W21" s="69">
        <f>V21*(1+INDEX(BPCiObIC!$B$2:$AG$43,MATCH($A21,BPCiObIC!$A$2:$A$43,0),MATCH(W$2,BPCiObIC!$B$1:$AG$1,0)))</f>
        <v>0</v>
      </c>
      <c r="X21" s="69">
        <f>W21*(1+INDEX(BPCiObIC!$B$2:$AG$43,MATCH($A21,BPCiObIC!$A$2:$A$43,0),MATCH(X$2,BPCiObIC!$B$1:$AG$1,0)))</f>
        <v>0</v>
      </c>
      <c r="Y21" s="69">
        <f>X21*(1+INDEX(BPCiObIC!$B$2:$AG$43,MATCH($A21,BPCiObIC!$A$2:$A$43,0),MATCH(Y$2,BPCiObIC!$B$1:$AG$1,0)))</f>
        <v>0</v>
      </c>
      <c r="Z21" s="69">
        <f>Y21*(1+INDEX(BPCiObIC!$B$2:$AG$43,MATCH($A21,BPCiObIC!$A$2:$A$43,0),MATCH(Z$2,BPCiObIC!$B$1:$AG$1,0)))</f>
        <v>0</v>
      </c>
      <c r="AA21" s="69">
        <f>Z21*(1+INDEX(BPCiObIC!$B$2:$AG$43,MATCH($A21,BPCiObIC!$A$2:$A$43,0),MATCH(AA$2,BPCiObIC!$B$1:$AG$1,0)))</f>
        <v>0</v>
      </c>
      <c r="AB21" s="69">
        <f>AA21*(1+INDEX(BPCiObIC!$B$2:$AG$43,MATCH($A21,BPCiObIC!$A$2:$A$43,0),MATCH(AB$2,BPCiObIC!$B$1:$AG$1,0)))</f>
        <v>0</v>
      </c>
      <c r="AC21" s="69">
        <f>AB21*(1+INDEX(BPCiObIC!$B$2:$AG$43,MATCH($A21,BPCiObIC!$A$2:$A$43,0),MATCH(AC$2,BPCiObIC!$B$1:$AG$1,0)))</f>
        <v>0</v>
      </c>
      <c r="AD21" s="69">
        <f>AC21*(1+INDEX(BPCiObIC!$B$2:$AG$43,MATCH($A21,BPCiObIC!$A$2:$A$43,0),MATCH(AD$2,BPCiObIC!$B$1:$AG$1,0)))</f>
        <v>0</v>
      </c>
      <c r="AE21" s="69">
        <f>AD21*(1+INDEX(BPCiObIC!$B$2:$AG$43,MATCH($A21,BPCiObIC!$A$2:$A$43,0),MATCH(AE$2,BPCiObIC!$B$1:$AG$1,0)))</f>
        <v>0</v>
      </c>
      <c r="AF21" s="69">
        <f>AE21*(1+INDEX(BPCiObIC!$B$2:$AG$43,MATCH($A21,BPCiObIC!$A$2:$A$43,0),MATCH(AF$2,BPCiObIC!$B$1:$AG$1,0)))</f>
        <v>0</v>
      </c>
      <c r="AG21" s="69">
        <f>AF21*(1+INDEX(BPCiObIC!$B$2:$AG$43,MATCH($A21,BPCiObIC!$A$2:$A$43,0),MATCH(AG$2,BPCiObIC!$B$1:$AG$1,0)))</f>
        <v>0</v>
      </c>
      <c r="AH21" s="69">
        <f>AG21*(1+INDEX(BPCiObIC!$B$2:$AG$43,MATCH($A21,BPCiObIC!$A$2:$A$43,0),MATCH(AH$2,BPCiObIC!$B$1:$AG$1,0)))</f>
        <v>0</v>
      </c>
    </row>
    <row r="22" spans="1:34" s="67" customFormat="1" x14ac:dyDescent="0.25">
      <c r="A22" s="67" t="s">
        <v>131</v>
      </c>
      <c r="B22" s="67" t="s">
        <v>86</v>
      </c>
      <c r="C22" s="67" t="s">
        <v>23</v>
      </c>
      <c r="D22" s="68">
        <f>SUMIFS('Adjusted Elec'!$L$2:$L$20,'Adjusted Elec'!$I$2:$I$20,$C22)</f>
        <v>7482648751114.0264</v>
      </c>
      <c r="E22" s="69">
        <f>D22*(1+INDEX(BPCiObIC!$B$2:$AG$43,MATCH($A22,BPCiObIC!$A$2:$A$43,0),MATCH(E$2,BPCiObIC!$B$1:$AG$1,0)))</f>
        <v>7818711613681.6904</v>
      </c>
      <c r="F22" s="69">
        <f>E22*(1+INDEX(BPCiObIC!$B$2:$AG$43,MATCH($A22,BPCiObIC!$A$2:$A$43,0),MATCH(F$2,BPCiObIC!$B$1:$AG$1,0)))</f>
        <v>8154774476249.2656</v>
      </c>
      <c r="G22" s="69">
        <f>F22*(1+INDEX(BPCiObIC!$B$2:$AG$43,MATCH($A22,BPCiObIC!$A$2:$A$43,0),MATCH(G$2,BPCiObIC!$B$1:$AG$1,0)))</f>
        <v>8490837338816.9307</v>
      </c>
      <c r="H22" s="69">
        <f>G22*(1+INDEX(BPCiObIC!$B$2:$AG$43,MATCH($A22,BPCiObIC!$A$2:$A$43,0),MATCH(H$2,BPCiObIC!$B$1:$AG$1,0)))</f>
        <v>8826900201384.5059</v>
      </c>
      <c r="I22" s="69">
        <f>H22*(1+INDEX(BPCiObIC!$B$2:$AG$43,MATCH($A22,BPCiObIC!$A$2:$A$43,0),MATCH(I$2,BPCiObIC!$B$1:$AG$1,0)))</f>
        <v>9162963063952.1699</v>
      </c>
      <c r="J22" s="69">
        <f>I22*(1+INDEX(BPCiObIC!$B$2:$AG$43,MATCH($A22,BPCiObIC!$A$2:$A$43,0),MATCH(J$2,BPCiObIC!$B$1:$AG$1,0)))</f>
        <v>9499025926519.7441</v>
      </c>
      <c r="K22" s="69">
        <f>J22*(1+INDEX(BPCiObIC!$B$2:$AG$43,MATCH($A22,BPCiObIC!$A$2:$A$43,0),MATCH(K$2,BPCiObIC!$B$1:$AG$1,0)))</f>
        <v>9835088789087.4082</v>
      </c>
      <c r="L22" s="69">
        <f>K22*(1+INDEX(BPCiObIC!$B$2:$AG$43,MATCH($A22,BPCiObIC!$A$2:$A$43,0),MATCH(L$2,BPCiObIC!$B$1:$AG$1,0)))</f>
        <v>10171151651654.982</v>
      </c>
      <c r="M22" s="69">
        <f>L22*(1+INDEX(BPCiObIC!$B$2:$AG$43,MATCH($A22,BPCiObIC!$A$2:$A$43,0),MATCH(M$2,BPCiObIC!$B$1:$AG$1,0)))</f>
        <v>10507214514222.646</v>
      </c>
      <c r="N22" s="69">
        <f>M22*(1+INDEX(BPCiObIC!$B$2:$AG$43,MATCH($A22,BPCiObIC!$A$2:$A$43,0),MATCH(N$2,BPCiObIC!$B$1:$AG$1,0)))</f>
        <v>10843277376790.311</v>
      </c>
      <c r="O22" s="69">
        <f>N22*(1+INDEX(BPCiObIC!$B$2:$AG$43,MATCH($A22,BPCiObIC!$A$2:$A$43,0),MATCH(O$2,BPCiObIC!$B$1:$AG$1,0)))</f>
        <v>11179340239357.887</v>
      </c>
      <c r="P22" s="69">
        <f>O22*(1+INDEX(BPCiObIC!$B$2:$AG$43,MATCH($A22,BPCiObIC!$A$2:$A$43,0),MATCH(P$2,BPCiObIC!$B$1:$AG$1,0)))</f>
        <v>11515403101925.551</v>
      </c>
      <c r="Q22" s="69">
        <f>P22*(1+INDEX(BPCiObIC!$B$2:$AG$43,MATCH($A22,BPCiObIC!$A$2:$A$43,0),MATCH(Q$2,BPCiObIC!$B$1:$AG$1,0)))</f>
        <v>11851465964493.127</v>
      </c>
      <c r="R22" s="69">
        <f>Q22*(1+INDEX(BPCiObIC!$B$2:$AG$43,MATCH($A22,BPCiObIC!$A$2:$A$43,0),MATCH(R$2,BPCiObIC!$B$1:$AG$1,0)))</f>
        <v>12187528827060.791</v>
      </c>
      <c r="S22" s="69">
        <f>R22*(1+INDEX(BPCiObIC!$B$2:$AG$43,MATCH($A22,BPCiObIC!$A$2:$A$43,0),MATCH(S$2,BPCiObIC!$B$1:$AG$1,0)))</f>
        <v>12523591689628.365</v>
      </c>
      <c r="T22" s="69">
        <f>S22*(1+INDEX(BPCiObIC!$B$2:$AG$43,MATCH($A22,BPCiObIC!$A$2:$A$43,0),MATCH(T$2,BPCiObIC!$B$1:$AG$1,0)))</f>
        <v>12859654552196.029</v>
      </c>
      <c r="U22" s="69">
        <f>T22*(1+INDEX(BPCiObIC!$B$2:$AG$43,MATCH($A22,BPCiObIC!$A$2:$A$43,0),MATCH(U$2,BPCiObIC!$B$1:$AG$1,0)))</f>
        <v>13195717414763.605</v>
      </c>
      <c r="V22" s="69">
        <f>U22*(1+INDEX(BPCiObIC!$B$2:$AG$43,MATCH($A22,BPCiObIC!$A$2:$A$43,0),MATCH(V$2,BPCiObIC!$B$1:$AG$1,0)))</f>
        <v>13531780277331.27</v>
      </c>
      <c r="W22" s="69">
        <f>V22*(1+INDEX(BPCiObIC!$B$2:$AG$43,MATCH($A22,BPCiObIC!$A$2:$A$43,0),MATCH(W$2,BPCiObIC!$B$1:$AG$1,0)))</f>
        <v>13867843139898.846</v>
      </c>
      <c r="X22" s="69">
        <f>W22*(1+INDEX(BPCiObIC!$B$2:$AG$43,MATCH($A22,BPCiObIC!$A$2:$A$43,0),MATCH(X$2,BPCiObIC!$B$1:$AG$1,0)))</f>
        <v>14203906002466.51</v>
      </c>
      <c r="Y22" s="69">
        <f>X22*(1+INDEX(BPCiObIC!$B$2:$AG$43,MATCH($A22,BPCiObIC!$A$2:$A$43,0),MATCH(Y$2,BPCiObIC!$B$1:$AG$1,0)))</f>
        <v>14539968865034.086</v>
      </c>
      <c r="Z22" s="69">
        <f>Y22*(1+INDEX(BPCiObIC!$B$2:$AG$43,MATCH($A22,BPCiObIC!$A$2:$A$43,0),MATCH(Z$2,BPCiObIC!$B$1:$AG$1,0)))</f>
        <v>14876031727601.75</v>
      </c>
      <c r="AA22" s="69">
        <f>Z22*(1+INDEX(BPCiObIC!$B$2:$AG$43,MATCH($A22,BPCiObIC!$A$2:$A$43,0),MATCH(AA$2,BPCiObIC!$B$1:$AG$1,0)))</f>
        <v>15212094590169.324</v>
      </c>
      <c r="AB22" s="69">
        <f>AA22*(1+INDEX(BPCiObIC!$B$2:$AG$43,MATCH($A22,BPCiObIC!$A$2:$A$43,0),MATCH(AB$2,BPCiObIC!$B$1:$AG$1,0)))</f>
        <v>15548157452736.99</v>
      </c>
      <c r="AC22" s="69">
        <f>AB22*(1+INDEX(BPCiObIC!$B$2:$AG$43,MATCH($A22,BPCiObIC!$A$2:$A$43,0),MATCH(AC$2,BPCiObIC!$B$1:$AG$1,0)))</f>
        <v>15884220315304.566</v>
      </c>
      <c r="AD22" s="69">
        <f>AC22*(1+INDEX(BPCiObIC!$B$2:$AG$43,MATCH($A22,BPCiObIC!$A$2:$A$43,0),MATCH(AD$2,BPCiObIC!$B$1:$AG$1,0)))</f>
        <v>16220283177872.232</v>
      </c>
      <c r="AE22" s="69">
        <f>AD22*(1+INDEX(BPCiObIC!$B$2:$AG$43,MATCH($A22,BPCiObIC!$A$2:$A$43,0),MATCH(AE$2,BPCiObIC!$B$1:$AG$1,0)))</f>
        <v>16556346040439.807</v>
      </c>
      <c r="AF22" s="69">
        <f>AE22*(1+INDEX(BPCiObIC!$B$2:$AG$43,MATCH($A22,BPCiObIC!$A$2:$A$43,0),MATCH(AF$2,BPCiObIC!$B$1:$AG$1,0)))</f>
        <v>16892408903007.471</v>
      </c>
      <c r="AG22" s="69">
        <f>AF22*(1+INDEX(BPCiObIC!$B$2:$AG$43,MATCH($A22,BPCiObIC!$A$2:$A$43,0),MATCH(AG$2,BPCiObIC!$B$1:$AG$1,0)))</f>
        <v>17228471765575.135</v>
      </c>
      <c r="AH22" s="69">
        <f>AG22*(1+INDEX(BPCiObIC!$B$2:$AG$43,MATCH($A22,BPCiObIC!$A$2:$A$43,0),MATCH(AH$2,BPCiObIC!$B$1:$AG$1,0)))</f>
        <v>17564534628142.709</v>
      </c>
    </row>
    <row r="23" spans="1:34" s="67" customFormat="1" x14ac:dyDescent="0.25">
      <c r="A23" s="67" t="s">
        <v>132</v>
      </c>
      <c r="B23" s="67" t="s">
        <v>86</v>
      </c>
      <c r="C23" s="67" t="s">
        <v>24</v>
      </c>
      <c r="D23" s="68">
        <f>SUMIFS('Adjusted Elec'!$L$2:$L$20,'Adjusted Elec'!$I$2:$I$20,$C23)</f>
        <v>0</v>
      </c>
      <c r="E23" s="69">
        <f>D23*(1+INDEX(BPCiObIC!$B$2:$AG$43,MATCH($A23,BPCiObIC!$A$2:$A$43,0),MATCH(E$2,BPCiObIC!$B$1:$AG$1,0)))</f>
        <v>0</v>
      </c>
      <c r="F23" s="69">
        <f>E23*(1+INDEX(BPCiObIC!$B$2:$AG$43,MATCH($A23,BPCiObIC!$A$2:$A$43,0),MATCH(F$2,BPCiObIC!$B$1:$AG$1,0)))</f>
        <v>0</v>
      </c>
      <c r="G23" s="69">
        <f>F23*(1+INDEX(BPCiObIC!$B$2:$AG$43,MATCH($A23,BPCiObIC!$A$2:$A$43,0),MATCH(G$2,BPCiObIC!$B$1:$AG$1,0)))</f>
        <v>0</v>
      </c>
      <c r="H23" s="69">
        <f>G23*(1+INDEX(BPCiObIC!$B$2:$AG$43,MATCH($A23,BPCiObIC!$A$2:$A$43,0),MATCH(H$2,BPCiObIC!$B$1:$AG$1,0)))</f>
        <v>0</v>
      </c>
      <c r="I23" s="69">
        <f>H23*(1+INDEX(BPCiObIC!$B$2:$AG$43,MATCH($A23,BPCiObIC!$A$2:$A$43,0),MATCH(I$2,BPCiObIC!$B$1:$AG$1,0)))</f>
        <v>0</v>
      </c>
      <c r="J23" s="69">
        <f>I23*(1+INDEX(BPCiObIC!$B$2:$AG$43,MATCH($A23,BPCiObIC!$A$2:$A$43,0),MATCH(J$2,BPCiObIC!$B$1:$AG$1,0)))</f>
        <v>0</v>
      </c>
      <c r="K23" s="69">
        <f>J23*(1+INDEX(BPCiObIC!$B$2:$AG$43,MATCH($A23,BPCiObIC!$A$2:$A$43,0),MATCH(K$2,BPCiObIC!$B$1:$AG$1,0)))</f>
        <v>0</v>
      </c>
      <c r="L23" s="69">
        <f>K23*(1+INDEX(BPCiObIC!$B$2:$AG$43,MATCH($A23,BPCiObIC!$A$2:$A$43,0),MATCH(L$2,BPCiObIC!$B$1:$AG$1,0)))</f>
        <v>0</v>
      </c>
      <c r="M23" s="69">
        <f>L23*(1+INDEX(BPCiObIC!$B$2:$AG$43,MATCH($A23,BPCiObIC!$A$2:$A$43,0),MATCH(M$2,BPCiObIC!$B$1:$AG$1,0)))</f>
        <v>0</v>
      </c>
      <c r="N23" s="69">
        <f>M23*(1+INDEX(BPCiObIC!$B$2:$AG$43,MATCH($A23,BPCiObIC!$A$2:$A$43,0),MATCH(N$2,BPCiObIC!$B$1:$AG$1,0)))</f>
        <v>0</v>
      </c>
      <c r="O23" s="69">
        <f>N23*(1+INDEX(BPCiObIC!$B$2:$AG$43,MATCH($A23,BPCiObIC!$A$2:$A$43,0),MATCH(O$2,BPCiObIC!$B$1:$AG$1,0)))</f>
        <v>0</v>
      </c>
      <c r="P23" s="69">
        <f>O23*(1+INDEX(BPCiObIC!$B$2:$AG$43,MATCH($A23,BPCiObIC!$A$2:$A$43,0),MATCH(P$2,BPCiObIC!$B$1:$AG$1,0)))</f>
        <v>0</v>
      </c>
      <c r="Q23" s="69">
        <f>P23*(1+INDEX(BPCiObIC!$B$2:$AG$43,MATCH($A23,BPCiObIC!$A$2:$A$43,0),MATCH(Q$2,BPCiObIC!$B$1:$AG$1,0)))</f>
        <v>0</v>
      </c>
      <c r="R23" s="69">
        <f>Q23*(1+INDEX(BPCiObIC!$B$2:$AG$43,MATCH($A23,BPCiObIC!$A$2:$A$43,0),MATCH(R$2,BPCiObIC!$B$1:$AG$1,0)))</f>
        <v>0</v>
      </c>
      <c r="S23" s="69">
        <f>R23*(1+INDEX(BPCiObIC!$B$2:$AG$43,MATCH($A23,BPCiObIC!$A$2:$A$43,0),MATCH(S$2,BPCiObIC!$B$1:$AG$1,0)))</f>
        <v>0</v>
      </c>
      <c r="T23" s="69">
        <f>S23*(1+INDEX(BPCiObIC!$B$2:$AG$43,MATCH($A23,BPCiObIC!$A$2:$A$43,0),MATCH(T$2,BPCiObIC!$B$1:$AG$1,0)))</f>
        <v>0</v>
      </c>
      <c r="U23" s="69">
        <f>T23*(1+INDEX(BPCiObIC!$B$2:$AG$43,MATCH($A23,BPCiObIC!$A$2:$A$43,0),MATCH(U$2,BPCiObIC!$B$1:$AG$1,0)))</f>
        <v>0</v>
      </c>
      <c r="V23" s="69">
        <f>U23*(1+INDEX(BPCiObIC!$B$2:$AG$43,MATCH($A23,BPCiObIC!$A$2:$A$43,0),MATCH(V$2,BPCiObIC!$B$1:$AG$1,0)))</f>
        <v>0</v>
      </c>
      <c r="W23" s="69">
        <f>V23*(1+INDEX(BPCiObIC!$B$2:$AG$43,MATCH($A23,BPCiObIC!$A$2:$A$43,0),MATCH(W$2,BPCiObIC!$B$1:$AG$1,0)))</f>
        <v>0</v>
      </c>
      <c r="X23" s="69">
        <f>W23*(1+INDEX(BPCiObIC!$B$2:$AG$43,MATCH($A23,BPCiObIC!$A$2:$A$43,0),MATCH(X$2,BPCiObIC!$B$1:$AG$1,0)))</f>
        <v>0</v>
      </c>
      <c r="Y23" s="69">
        <f>X23*(1+INDEX(BPCiObIC!$B$2:$AG$43,MATCH($A23,BPCiObIC!$A$2:$A$43,0),MATCH(Y$2,BPCiObIC!$B$1:$AG$1,0)))</f>
        <v>0</v>
      </c>
      <c r="Z23" s="69">
        <f>Y23*(1+INDEX(BPCiObIC!$B$2:$AG$43,MATCH($A23,BPCiObIC!$A$2:$A$43,0),MATCH(Z$2,BPCiObIC!$B$1:$AG$1,0)))</f>
        <v>0</v>
      </c>
      <c r="AA23" s="69">
        <f>Z23*(1+INDEX(BPCiObIC!$B$2:$AG$43,MATCH($A23,BPCiObIC!$A$2:$A$43,0),MATCH(AA$2,BPCiObIC!$B$1:$AG$1,0)))</f>
        <v>0</v>
      </c>
      <c r="AB23" s="69">
        <f>AA23*(1+INDEX(BPCiObIC!$B$2:$AG$43,MATCH($A23,BPCiObIC!$A$2:$A$43,0),MATCH(AB$2,BPCiObIC!$B$1:$AG$1,0)))</f>
        <v>0</v>
      </c>
      <c r="AC23" s="69">
        <f>AB23*(1+INDEX(BPCiObIC!$B$2:$AG$43,MATCH($A23,BPCiObIC!$A$2:$A$43,0),MATCH(AC$2,BPCiObIC!$B$1:$AG$1,0)))</f>
        <v>0</v>
      </c>
      <c r="AD23" s="69">
        <f>AC23*(1+INDEX(BPCiObIC!$B$2:$AG$43,MATCH($A23,BPCiObIC!$A$2:$A$43,0),MATCH(AD$2,BPCiObIC!$B$1:$AG$1,0)))</f>
        <v>0</v>
      </c>
      <c r="AE23" s="69">
        <f>AD23*(1+INDEX(BPCiObIC!$B$2:$AG$43,MATCH($A23,BPCiObIC!$A$2:$A$43,0),MATCH(AE$2,BPCiObIC!$B$1:$AG$1,0)))</f>
        <v>0</v>
      </c>
      <c r="AF23" s="69">
        <f>AE23*(1+INDEX(BPCiObIC!$B$2:$AG$43,MATCH($A23,BPCiObIC!$A$2:$A$43,0),MATCH(AF$2,BPCiObIC!$B$1:$AG$1,0)))</f>
        <v>0</v>
      </c>
      <c r="AG23" s="69">
        <f>AF23*(1+INDEX(BPCiObIC!$B$2:$AG$43,MATCH($A23,BPCiObIC!$A$2:$A$43,0),MATCH(AG$2,BPCiObIC!$B$1:$AG$1,0)))</f>
        <v>0</v>
      </c>
      <c r="AH23" s="69">
        <f>AG23*(1+INDEX(BPCiObIC!$B$2:$AG$43,MATCH($A23,BPCiObIC!$A$2:$A$43,0),MATCH(AH$2,BPCiObIC!$B$1:$AG$1,0)))</f>
        <v>0</v>
      </c>
    </row>
    <row r="24" spans="1:34" s="67" customFormat="1" x14ac:dyDescent="0.25">
      <c r="A24" s="67" t="s">
        <v>133</v>
      </c>
      <c r="B24" s="67" t="s">
        <v>86</v>
      </c>
      <c r="C24" s="67" t="s">
        <v>25</v>
      </c>
      <c r="D24" s="68">
        <f>SUMIFS('Adjusted Elec'!$L$2:$L$20,'Adjusted Elec'!$I$2:$I$20,$C24)</f>
        <v>26559532494968.977</v>
      </c>
      <c r="E24" s="69">
        <f>D24*(1+INDEX(BPCiObIC!$B$2:$AG$43,MATCH($A24,BPCiObIC!$A$2:$A$43,0),MATCH(E$2,BPCiObIC!$B$1:$AG$1,0)))</f>
        <v>27771403441714.57</v>
      </c>
      <c r="F24" s="69">
        <f>E24*(1+INDEX(BPCiObIC!$B$2:$AG$43,MATCH($A24,BPCiObIC!$A$2:$A$43,0),MATCH(F$2,BPCiObIC!$B$1:$AG$1,0)))</f>
        <v>28983274388460.594</v>
      </c>
      <c r="G24" s="69">
        <f>F24*(1+INDEX(BPCiObIC!$B$2:$AG$43,MATCH($A24,BPCiObIC!$A$2:$A$43,0),MATCH(G$2,BPCiObIC!$B$1:$AG$1,0)))</f>
        <v>30195145335206.188</v>
      </c>
      <c r="H24" s="69">
        <f>G24*(1+INDEX(BPCiObIC!$B$2:$AG$43,MATCH($A24,BPCiObIC!$A$2:$A$43,0),MATCH(H$2,BPCiObIC!$B$1:$AG$1,0)))</f>
        <v>31407016281951.781</v>
      </c>
      <c r="I24" s="69">
        <f>H24*(1+INDEX(BPCiObIC!$B$2:$AG$43,MATCH($A24,BPCiObIC!$A$2:$A$43,0),MATCH(I$2,BPCiObIC!$B$1:$AG$1,0)))</f>
        <v>32618887228697.809</v>
      </c>
      <c r="J24" s="69">
        <f>I24*(1+INDEX(BPCiObIC!$B$2:$AG$43,MATCH($A24,BPCiObIC!$A$2:$A$43,0),MATCH(J$2,BPCiObIC!$B$1:$AG$1,0)))</f>
        <v>33830758175443.406</v>
      </c>
      <c r="K24" s="69">
        <f>J24*(1+INDEX(BPCiObIC!$B$2:$AG$43,MATCH($A24,BPCiObIC!$A$2:$A$43,0),MATCH(K$2,BPCiObIC!$B$1:$AG$1,0)))</f>
        <v>35042629122189.434</v>
      </c>
      <c r="L24" s="69">
        <f>K24*(1+INDEX(BPCiObIC!$B$2:$AG$43,MATCH($A24,BPCiObIC!$A$2:$A$43,0),MATCH(L$2,BPCiObIC!$B$1:$AG$1,0)))</f>
        <v>36254500068935.031</v>
      </c>
      <c r="M24" s="69">
        <f>L24*(1+INDEX(BPCiObIC!$B$2:$AG$43,MATCH($A24,BPCiObIC!$A$2:$A$43,0),MATCH(M$2,BPCiObIC!$B$1:$AG$1,0)))</f>
        <v>37466371015680.625</v>
      </c>
      <c r="N24" s="69">
        <f>M24*(1+INDEX(BPCiObIC!$B$2:$AG$43,MATCH($A24,BPCiObIC!$A$2:$A$43,0),MATCH(N$2,BPCiObIC!$B$1:$AG$1,0)))</f>
        <v>38678241962426.656</v>
      </c>
      <c r="O24" s="69">
        <f>N24*(1+INDEX(BPCiObIC!$B$2:$AG$43,MATCH($A24,BPCiObIC!$A$2:$A$43,0),MATCH(O$2,BPCiObIC!$B$1:$AG$1,0)))</f>
        <v>39890112909172.25</v>
      </c>
      <c r="P24" s="69">
        <f>O24*(1+INDEX(BPCiObIC!$B$2:$AG$43,MATCH($A24,BPCiObIC!$A$2:$A$43,0),MATCH(P$2,BPCiObIC!$B$1:$AG$1,0)))</f>
        <v>41101983855917.844</v>
      </c>
      <c r="Q24" s="69">
        <f>P24*(1+INDEX(BPCiObIC!$B$2:$AG$43,MATCH($A24,BPCiObIC!$A$2:$A$43,0),MATCH(Q$2,BPCiObIC!$B$1:$AG$1,0)))</f>
        <v>42313854802663.867</v>
      </c>
      <c r="R24" s="69">
        <f>Q24*(1+INDEX(BPCiObIC!$B$2:$AG$43,MATCH($A24,BPCiObIC!$A$2:$A$43,0),MATCH(R$2,BPCiObIC!$B$1:$AG$1,0)))</f>
        <v>43525725749409.461</v>
      </c>
      <c r="S24" s="69">
        <f>R24*(1+INDEX(BPCiObIC!$B$2:$AG$43,MATCH($A24,BPCiObIC!$A$2:$A$43,0),MATCH(S$2,BPCiObIC!$B$1:$AG$1,0)))</f>
        <v>44737596696155.055</v>
      </c>
      <c r="T24" s="69">
        <f>S24*(1+INDEX(BPCiObIC!$B$2:$AG$43,MATCH($A24,BPCiObIC!$A$2:$A$43,0),MATCH(T$2,BPCiObIC!$B$1:$AG$1,0)))</f>
        <v>45949467642901.078</v>
      </c>
      <c r="U24" s="69">
        <f>T24*(1+INDEX(BPCiObIC!$B$2:$AG$43,MATCH($A24,BPCiObIC!$A$2:$A$43,0),MATCH(U$2,BPCiObIC!$B$1:$AG$1,0)))</f>
        <v>47161338589646.672</v>
      </c>
      <c r="V24" s="69">
        <f>U24*(1+INDEX(BPCiObIC!$B$2:$AG$43,MATCH($A24,BPCiObIC!$A$2:$A$43,0),MATCH(V$2,BPCiObIC!$B$1:$AG$1,0)))</f>
        <v>48373209536392.266</v>
      </c>
      <c r="W24" s="69">
        <f>V24*(1+INDEX(BPCiObIC!$B$2:$AG$43,MATCH($A24,BPCiObIC!$A$2:$A$43,0),MATCH(W$2,BPCiObIC!$B$1:$AG$1,0)))</f>
        <v>49585080483138.289</v>
      </c>
      <c r="X24" s="69">
        <f>W24*(1+INDEX(BPCiObIC!$B$2:$AG$43,MATCH($A24,BPCiObIC!$A$2:$A$43,0),MATCH(X$2,BPCiObIC!$B$1:$AG$1,0)))</f>
        <v>50796951429883.883</v>
      </c>
      <c r="Y24" s="69">
        <f>X24*(1+INDEX(BPCiObIC!$B$2:$AG$43,MATCH($A24,BPCiObIC!$A$2:$A$43,0),MATCH(Y$2,BPCiObIC!$B$1:$AG$1,0)))</f>
        <v>52008822376629.914</v>
      </c>
      <c r="Z24" s="69">
        <f>Y24*(1+INDEX(BPCiObIC!$B$2:$AG$43,MATCH($A24,BPCiObIC!$A$2:$A$43,0),MATCH(Z$2,BPCiObIC!$B$1:$AG$1,0)))</f>
        <v>53220693323375.508</v>
      </c>
      <c r="AA24" s="69">
        <f>Z24*(1+INDEX(BPCiObIC!$B$2:$AG$43,MATCH($A24,BPCiObIC!$A$2:$A$43,0),MATCH(AA$2,BPCiObIC!$B$1:$AG$1,0)))</f>
        <v>54432564270121.102</v>
      </c>
      <c r="AB24" s="69">
        <f>AA24*(1+INDEX(BPCiObIC!$B$2:$AG$43,MATCH($A24,BPCiObIC!$A$2:$A$43,0),MATCH(AB$2,BPCiObIC!$B$1:$AG$1,0)))</f>
        <v>55644435216867.125</v>
      </c>
      <c r="AC24" s="69">
        <f>AB24*(1+INDEX(BPCiObIC!$B$2:$AG$43,MATCH($A24,BPCiObIC!$A$2:$A$43,0),MATCH(AC$2,BPCiObIC!$B$1:$AG$1,0)))</f>
        <v>56856306163612.719</v>
      </c>
      <c r="AD24" s="69">
        <f>AC24*(1+INDEX(BPCiObIC!$B$2:$AG$43,MATCH($A24,BPCiObIC!$A$2:$A$43,0),MATCH(AD$2,BPCiObIC!$B$1:$AG$1,0)))</f>
        <v>58068177110358.313</v>
      </c>
      <c r="AE24" s="69">
        <f>AD24*(1+INDEX(BPCiObIC!$B$2:$AG$43,MATCH($A24,BPCiObIC!$A$2:$A$43,0),MATCH(AE$2,BPCiObIC!$B$1:$AG$1,0)))</f>
        <v>59280048057104.336</v>
      </c>
      <c r="AF24" s="69">
        <f>AE24*(1+INDEX(BPCiObIC!$B$2:$AG$43,MATCH($A24,BPCiObIC!$A$2:$A$43,0),MATCH(AF$2,BPCiObIC!$B$1:$AG$1,0)))</f>
        <v>60491919003849.938</v>
      </c>
      <c r="AG24" s="69">
        <f>AF24*(1+INDEX(BPCiObIC!$B$2:$AG$43,MATCH($A24,BPCiObIC!$A$2:$A$43,0),MATCH(AG$2,BPCiObIC!$B$1:$AG$1,0)))</f>
        <v>61703789950595.531</v>
      </c>
      <c r="AH24" s="69">
        <f>AG24*(1+INDEX(BPCiObIC!$B$2:$AG$43,MATCH($A24,BPCiObIC!$A$2:$A$43,0),MATCH(AH$2,BPCiObIC!$B$1:$AG$1,0)))</f>
        <v>62915660897341.555</v>
      </c>
    </row>
    <row r="25" spans="1:34" s="67" customFormat="1" x14ac:dyDescent="0.25">
      <c r="A25" s="67" t="s">
        <v>135</v>
      </c>
      <c r="B25" s="67" t="s">
        <v>86</v>
      </c>
      <c r="C25" s="67" t="s">
        <v>26</v>
      </c>
      <c r="D25" s="68">
        <f>SUMIFS('Adjusted Elec'!$L$2:$L$20,'Adjusted Elec'!$I$2:$I$20,$C25)</f>
        <v>0</v>
      </c>
      <c r="E25" s="69">
        <f>D25*(1+INDEX(BPCiObIC!$B$2:$AG$43,MATCH($A25,BPCiObIC!$A$2:$A$43,0),MATCH(E$2,BPCiObIC!$B$1:$AG$1,0)))</f>
        <v>0</v>
      </c>
      <c r="F25" s="69">
        <f>E25*(1+INDEX(BPCiObIC!$B$2:$AG$43,MATCH($A25,BPCiObIC!$A$2:$A$43,0),MATCH(F$2,BPCiObIC!$B$1:$AG$1,0)))</f>
        <v>0</v>
      </c>
      <c r="G25" s="69">
        <f>F25*(1+INDEX(BPCiObIC!$B$2:$AG$43,MATCH($A25,BPCiObIC!$A$2:$A$43,0),MATCH(G$2,BPCiObIC!$B$1:$AG$1,0)))</f>
        <v>0</v>
      </c>
      <c r="H25" s="69">
        <f>G25*(1+INDEX(BPCiObIC!$B$2:$AG$43,MATCH($A25,BPCiObIC!$A$2:$A$43,0),MATCH(H$2,BPCiObIC!$B$1:$AG$1,0)))</f>
        <v>0</v>
      </c>
      <c r="I25" s="69">
        <f>H25*(1+INDEX(BPCiObIC!$B$2:$AG$43,MATCH($A25,BPCiObIC!$A$2:$A$43,0),MATCH(I$2,BPCiObIC!$B$1:$AG$1,0)))</f>
        <v>0</v>
      </c>
      <c r="J25" s="69">
        <f>I25*(1+INDEX(BPCiObIC!$B$2:$AG$43,MATCH($A25,BPCiObIC!$A$2:$A$43,0),MATCH(J$2,BPCiObIC!$B$1:$AG$1,0)))</f>
        <v>0</v>
      </c>
      <c r="K25" s="69">
        <f>J25*(1+INDEX(BPCiObIC!$B$2:$AG$43,MATCH($A25,BPCiObIC!$A$2:$A$43,0),MATCH(K$2,BPCiObIC!$B$1:$AG$1,0)))</f>
        <v>0</v>
      </c>
      <c r="L25" s="69">
        <f>K25*(1+INDEX(BPCiObIC!$B$2:$AG$43,MATCH($A25,BPCiObIC!$A$2:$A$43,0),MATCH(L$2,BPCiObIC!$B$1:$AG$1,0)))</f>
        <v>0</v>
      </c>
      <c r="M25" s="69">
        <f>L25*(1+INDEX(BPCiObIC!$B$2:$AG$43,MATCH($A25,BPCiObIC!$A$2:$A$43,0),MATCH(M$2,BPCiObIC!$B$1:$AG$1,0)))</f>
        <v>0</v>
      </c>
      <c r="N25" s="69">
        <f>M25*(1+INDEX(BPCiObIC!$B$2:$AG$43,MATCH($A25,BPCiObIC!$A$2:$A$43,0),MATCH(N$2,BPCiObIC!$B$1:$AG$1,0)))</f>
        <v>0</v>
      </c>
      <c r="O25" s="69">
        <f>N25*(1+INDEX(BPCiObIC!$B$2:$AG$43,MATCH($A25,BPCiObIC!$A$2:$A$43,0),MATCH(O$2,BPCiObIC!$B$1:$AG$1,0)))</f>
        <v>0</v>
      </c>
      <c r="P25" s="69">
        <f>O25*(1+INDEX(BPCiObIC!$B$2:$AG$43,MATCH($A25,BPCiObIC!$A$2:$A$43,0),MATCH(P$2,BPCiObIC!$B$1:$AG$1,0)))</f>
        <v>0</v>
      </c>
      <c r="Q25" s="69">
        <f>P25*(1+INDEX(BPCiObIC!$B$2:$AG$43,MATCH($A25,BPCiObIC!$A$2:$A$43,0),MATCH(Q$2,BPCiObIC!$B$1:$AG$1,0)))</f>
        <v>0</v>
      </c>
      <c r="R25" s="69">
        <f>Q25*(1+INDEX(BPCiObIC!$B$2:$AG$43,MATCH($A25,BPCiObIC!$A$2:$A$43,0),MATCH(R$2,BPCiObIC!$B$1:$AG$1,0)))</f>
        <v>0</v>
      </c>
      <c r="S25" s="69">
        <f>R25*(1+INDEX(BPCiObIC!$B$2:$AG$43,MATCH($A25,BPCiObIC!$A$2:$A$43,0),MATCH(S$2,BPCiObIC!$B$1:$AG$1,0)))</f>
        <v>0</v>
      </c>
      <c r="T25" s="69">
        <f>S25*(1+INDEX(BPCiObIC!$B$2:$AG$43,MATCH($A25,BPCiObIC!$A$2:$A$43,0),MATCH(T$2,BPCiObIC!$B$1:$AG$1,0)))</f>
        <v>0</v>
      </c>
      <c r="U25" s="69">
        <f>T25*(1+INDEX(BPCiObIC!$B$2:$AG$43,MATCH($A25,BPCiObIC!$A$2:$A$43,0),MATCH(U$2,BPCiObIC!$B$1:$AG$1,0)))</f>
        <v>0</v>
      </c>
      <c r="V25" s="69">
        <f>U25*(1+INDEX(BPCiObIC!$B$2:$AG$43,MATCH($A25,BPCiObIC!$A$2:$A$43,0),MATCH(V$2,BPCiObIC!$B$1:$AG$1,0)))</f>
        <v>0</v>
      </c>
      <c r="W25" s="69">
        <f>V25*(1+INDEX(BPCiObIC!$B$2:$AG$43,MATCH($A25,BPCiObIC!$A$2:$A$43,0),MATCH(W$2,BPCiObIC!$B$1:$AG$1,0)))</f>
        <v>0</v>
      </c>
      <c r="X25" s="69">
        <f>W25*(1+INDEX(BPCiObIC!$B$2:$AG$43,MATCH($A25,BPCiObIC!$A$2:$A$43,0),MATCH(X$2,BPCiObIC!$B$1:$AG$1,0)))</f>
        <v>0</v>
      </c>
      <c r="Y25" s="69">
        <f>X25*(1+INDEX(BPCiObIC!$B$2:$AG$43,MATCH($A25,BPCiObIC!$A$2:$A$43,0),MATCH(Y$2,BPCiObIC!$B$1:$AG$1,0)))</f>
        <v>0</v>
      </c>
      <c r="Z25" s="69">
        <f>Y25*(1+INDEX(BPCiObIC!$B$2:$AG$43,MATCH($A25,BPCiObIC!$A$2:$A$43,0),MATCH(Z$2,BPCiObIC!$B$1:$AG$1,0)))</f>
        <v>0</v>
      </c>
      <c r="AA25" s="69">
        <f>Z25*(1+INDEX(BPCiObIC!$B$2:$AG$43,MATCH($A25,BPCiObIC!$A$2:$A$43,0),MATCH(AA$2,BPCiObIC!$B$1:$AG$1,0)))</f>
        <v>0</v>
      </c>
      <c r="AB25" s="69">
        <f>AA25*(1+INDEX(BPCiObIC!$B$2:$AG$43,MATCH($A25,BPCiObIC!$A$2:$A$43,0),MATCH(AB$2,BPCiObIC!$B$1:$AG$1,0)))</f>
        <v>0</v>
      </c>
      <c r="AC25" s="69">
        <f>AB25*(1+INDEX(BPCiObIC!$B$2:$AG$43,MATCH($A25,BPCiObIC!$A$2:$A$43,0),MATCH(AC$2,BPCiObIC!$B$1:$AG$1,0)))</f>
        <v>0</v>
      </c>
      <c r="AD25" s="69">
        <f>AC25*(1+INDEX(BPCiObIC!$B$2:$AG$43,MATCH($A25,BPCiObIC!$A$2:$A$43,0),MATCH(AD$2,BPCiObIC!$B$1:$AG$1,0)))</f>
        <v>0</v>
      </c>
      <c r="AE25" s="69">
        <f>AD25*(1+INDEX(BPCiObIC!$B$2:$AG$43,MATCH($A25,BPCiObIC!$A$2:$A$43,0),MATCH(AE$2,BPCiObIC!$B$1:$AG$1,0)))</f>
        <v>0</v>
      </c>
      <c r="AF25" s="69">
        <f>AE25*(1+INDEX(BPCiObIC!$B$2:$AG$43,MATCH($A25,BPCiObIC!$A$2:$A$43,0),MATCH(AF$2,BPCiObIC!$B$1:$AG$1,0)))</f>
        <v>0</v>
      </c>
      <c r="AG25" s="69">
        <f>AF25*(1+INDEX(BPCiObIC!$B$2:$AG$43,MATCH($A25,BPCiObIC!$A$2:$A$43,0),MATCH(AG$2,BPCiObIC!$B$1:$AG$1,0)))</f>
        <v>0</v>
      </c>
      <c r="AH25" s="69">
        <f>AG25*(1+INDEX(BPCiObIC!$B$2:$AG$43,MATCH($A25,BPCiObIC!$A$2:$A$43,0),MATCH(AH$2,BPCiObIC!$B$1:$AG$1,0)))</f>
        <v>0</v>
      </c>
    </row>
    <row r="26" spans="1:34" s="67" customFormat="1" x14ac:dyDescent="0.25">
      <c r="A26" s="67" t="s">
        <v>136</v>
      </c>
      <c r="B26" s="67" t="s">
        <v>86</v>
      </c>
      <c r="C26" s="67" t="s">
        <v>27</v>
      </c>
      <c r="D26" s="68">
        <f>SUMIFS('Adjusted Elec'!$L$2:$L$20,'Adjusted Elec'!$I$2:$I$20,$C26)</f>
        <v>0</v>
      </c>
      <c r="E26" s="69">
        <f>D26*(1+INDEX(BPCiObIC!$B$2:$AG$43,MATCH($A26,BPCiObIC!$A$2:$A$43,0),MATCH(E$2,BPCiObIC!$B$1:$AG$1,0)))</f>
        <v>0</v>
      </c>
      <c r="F26" s="69">
        <f>E26*(1+INDEX(BPCiObIC!$B$2:$AG$43,MATCH($A26,BPCiObIC!$A$2:$A$43,0),MATCH(F$2,BPCiObIC!$B$1:$AG$1,0)))</f>
        <v>0</v>
      </c>
      <c r="G26" s="69">
        <f>F26*(1+INDEX(BPCiObIC!$B$2:$AG$43,MATCH($A26,BPCiObIC!$A$2:$A$43,0),MATCH(G$2,BPCiObIC!$B$1:$AG$1,0)))</f>
        <v>0</v>
      </c>
      <c r="H26" s="69">
        <f>G26*(1+INDEX(BPCiObIC!$B$2:$AG$43,MATCH($A26,BPCiObIC!$A$2:$A$43,0),MATCH(H$2,BPCiObIC!$B$1:$AG$1,0)))</f>
        <v>0</v>
      </c>
      <c r="I26" s="69">
        <f>H26*(1+INDEX(BPCiObIC!$B$2:$AG$43,MATCH($A26,BPCiObIC!$A$2:$A$43,0),MATCH(I$2,BPCiObIC!$B$1:$AG$1,0)))</f>
        <v>0</v>
      </c>
      <c r="J26" s="69">
        <f>I26*(1+INDEX(BPCiObIC!$B$2:$AG$43,MATCH($A26,BPCiObIC!$A$2:$A$43,0),MATCH(J$2,BPCiObIC!$B$1:$AG$1,0)))</f>
        <v>0</v>
      </c>
      <c r="K26" s="69">
        <f>J26*(1+INDEX(BPCiObIC!$B$2:$AG$43,MATCH($A26,BPCiObIC!$A$2:$A$43,0),MATCH(K$2,BPCiObIC!$B$1:$AG$1,0)))</f>
        <v>0</v>
      </c>
      <c r="L26" s="69">
        <f>K26*(1+INDEX(BPCiObIC!$B$2:$AG$43,MATCH($A26,BPCiObIC!$A$2:$A$43,0),MATCH(L$2,BPCiObIC!$B$1:$AG$1,0)))</f>
        <v>0</v>
      </c>
      <c r="M26" s="69">
        <f>L26*(1+INDEX(BPCiObIC!$B$2:$AG$43,MATCH($A26,BPCiObIC!$A$2:$A$43,0),MATCH(M$2,BPCiObIC!$B$1:$AG$1,0)))</f>
        <v>0</v>
      </c>
      <c r="N26" s="69">
        <f>M26*(1+INDEX(BPCiObIC!$B$2:$AG$43,MATCH($A26,BPCiObIC!$A$2:$A$43,0),MATCH(N$2,BPCiObIC!$B$1:$AG$1,0)))</f>
        <v>0</v>
      </c>
      <c r="O26" s="69">
        <f>N26*(1+INDEX(BPCiObIC!$B$2:$AG$43,MATCH($A26,BPCiObIC!$A$2:$A$43,0),MATCH(O$2,BPCiObIC!$B$1:$AG$1,0)))</f>
        <v>0</v>
      </c>
      <c r="P26" s="69">
        <f>O26*(1+INDEX(BPCiObIC!$B$2:$AG$43,MATCH($A26,BPCiObIC!$A$2:$A$43,0),MATCH(P$2,BPCiObIC!$B$1:$AG$1,0)))</f>
        <v>0</v>
      </c>
      <c r="Q26" s="69">
        <f>P26*(1+INDEX(BPCiObIC!$B$2:$AG$43,MATCH($A26,BPCiObIC!$A$2:$A$43,0),MATCH(Q$2,BPCiObIC!$B$1:$AG$1,0)))</f>
        <v>0</v>
      </c>
      <c r="R26" s="69">
        <f>Q26*(1+INDEX(BPCiObIC!$B$2:$AG$43,MATCH($A26,BPCiObIC!$A$2:$A$43,0),MATCH(R$2,BPCiObIC!$B$1:$AG$1,0)))</f>
        <v>0</v>
      </c>
      <c r="S26" s="69">
        <f>R26*(1+INDEX(BPCiObIC!$B$2:$AG$43,MATCH($A26,BPCiObIC!$A$2:$A$43,0),MATCH(S$2,BPCiObIC!$B$1:$AG$1,0)))</f>
        <v>0</v>
      </c>
      <c r="T26" s="69">
        <f>S26*(1+INDEX(BPCiObIC!$B$2:$AG$43,MATCH($A26,BPCiObIC!$A$2:$A$43,0),MATCH(T$2,BPCiObIC!$B$1:$AG$1,0)))</f>
        <v>0</v>
      </c>
      <c r="U26" s="69">
        <f>T26*(1+INDEX(BPCiObIC!$B$2:$AG$43,MATCH($A26,BPCiObIC!$A$2:$A$43,0),MATCH(U$2,BPCiObIC!$B$1:$AG$1,0)))</f>
        <v>0</v>
      </c>
      <c r="V26" s="69">
        <f>U26*(1+INDEX(BPCiObIC!$B$2:$AG$43,MATCH($A26,BPCiObIC!$A$2:$A$43,0),MATCH(V$2,BPCiObIC!$B$1:$AG$1,0)))</f>
        <v>0</v>
      </c>
      <c r="W26" s="69">
        <f>V26*(1+INDEX(BPCiObIC!$B$2:$AG$43,MATCH($A26,BPCiObIC!$A$2:$A$43,0),MATCH(W$2,BPCiObIC!$B$1:$AG$1,0)))</f>
        <v>0</v>
      </c>
      <c r="X26" s="69">
        <f>W26*(1+INDEX(BPCiObIC!$B$2:$AG$43,MATCH($A26,BPCiObIC!$A$2:$A$43,0),MATCH(X$2,BPCiObIC!$B$1:$AG$1,0)))</f>
        <v>0</v>
      </c>
      <c r="Y26" s="69">
        <f>X26*(1+INDEX(BPCiObIC!$B$2:$AG$43,MATCH($A26,BPCiObIC!$A$2:$A$43,0),MATCH(Y$2,BPCiObIC!$B$1:$AG$1,0)))</f>
        <v>0</v>
      </c>
      <c r="Z26" s="69">
        <f>Y26*(1+INDEX(BPCiObIC!$B$2:$AG$43,MATCH($A26,BPCiObIC!$A$2:$A$43,0),MATCH(Z$2,BPCiObIC!$B$1:$AG$1,0)))</f>
        <v>0</v>
      </c>
      <c r="AA26" s="69">
        <f>Z26*(1+INDEX(BPCiObIC!$B$2:$AG$43,MATCH($A26,BPCiObIC!$A$2:$A$43,0),MATCH(AA$2,BPCiObIC!$B$1:$AG$1,0)))</f>
        <v>0</v>
      </c>
      <c r="AB26" s="69">
        <f>AA26*(1+INDEX(BPCiObIC!$B$2:$AG$43,MATCH($A26,BPCiObIC!$A$2:$A$43,0),MATCH(AB$2,BPCiObIC!$B$1:$AG$1,0)))</f>
        <v>0</v>
      </c>
      <c r="AC26" s="69">
        <f>AB26*(1+INDEX(BPCiObIC!$B$2:$AG$43,MATCH($A26,BPCiObIC!$A$2:$A$43,0),MATCH(AC$2,BPCiObIC!$B$1:$AG$1,0)))</f>
        <v>0</v>
      </c>
      <c r="AD26" s="69">
        <f>AC26*(1+INDEX(BPCiObIC!$B$2:$AG$43,MATCH($A26,BPCiObIC!$A$2:$A$43,0),MATCH(AD$2,BPCiObIC!$B$1:$AG$1,0)))</f>
        <v>0</v>
      </c>
      <c r="AE26" s="69">
        <f>AD26*(1+INDEX(BPCiObIC!$B$2:$AG$43,MATCH($A26,BPCiObIC!$A$2:$A$43,0),MATCH(AE$2,BPCiObIC!$B$1:$AG$1,0)))</f>
        <v>0</v>
      </c>
      <c r="AF26" s="69">
        <f>AE26*(1+INDEX(BPCiObIC!$B$2:$AG$43,MATCH($A26,BPCiObIC!$A$2:$A$43,0),MATCH(AF$2,BPCiObIC!$B$1:$AG$1,0)))</f>
        <v>0</v>
      </c>
      <c r="AG26" s="69">
        <f>AF26*(1+INDEX(BPCiObIC!$B$2:$AG$43,MATCH($A26,BPCiObIC!$A$2:$A$43,0),MATCH(AG$2,BPCiObIC!$B$1:$AG$1,0)))</f>
        <v>0</v>
      </c>
      <c r="AH26" s="69">
        <f>AG26*(1+INDEX(BPCiObIC!$B$2:$AG$43,MATCH($A26,BPCiObIC!$A$2:$A$43,0),MATCH(AH$2,BPCiObIC!$B$1:$AG$1,0)))</f>
        <v>0</v>
      </c>
    </row>
    <row r="27" spans="1:34" s="70" customFormat="1" x14ac:dyDescent="0.25">
      <c r="A27" s="70" t="s">
        <v>137</v>
      </c>
      <c r="B27" s="70" t="s">
        <v>86</v>
      </c>
      <c r="C27" s="70" t="s">
        <v>28</v>
      </c>
      <c r="D27" s="71">
        <f>SUMIFS('Adjusted Elec'!$L$2:$L$20,'Adjusted Elec'!$I$2:$I$20,$C27)</f>
        <v>0</v>
      </c>
      <c r="E27" s="72">
        <f>D27*(1+INDEX(BPCiObIC!$B$2:$AG$43,MATCH($A27,BPCiObIC!$A$2:$A$43,0),MATCH(E$2,BPCiObIC!$B$1:$AG$1,0)))</f>
        <v>0</v>
      </c>
      <c r="F27" s="72">
        <f>E27*(1+INDEX(BPCiObIC!$B$2:$AG$43,MATCH($A27,BPCiObIC!$A$2:$A$43,0),MATCH(F$2,BPCiObIC!$B$1:$AG$1,0)))</f>
        <v>0</v>
      </c>
      <c r="G27" s="72">
        <f>F27*(1+INDEX(BPCiObIC!$B$2:$AG$43,MATCH($A27,BPCiObIC!$A$2:$A$43,0),MATCH(G$2,BPCiObIC!$B$1:$AG$1,0)))</f>
        <v>0</v>
      </c>
      <c r="H27" s="72">
        <f>G27*(1+INDEX(BPCiObIC!$B$2:$AG$43,MATCH($A27,BPCiObIC!$A$2:$A$43,0),MATCH(H$2,BPCiObIC!$B$1:$AG$1,0)))</f>
        <v>0</v>
      </c>
      <c r="I27" s="72">
        <f>H27*(1+INDEX(BPCiObIC!$B$2:$AG$43,MATCH($A27,BPCiObIC!$A$2:$A$43,0),MATCH(I$2,BPCiObIC!$B$1:$AG$1,0)))</f>
        <v>0</v>
      </c>
      <c r="J27" s="72">
        <f>I27*(1+INDEX(BPCiObIC!$B$2:$AG$43,MATCH($A27,BPCiObIC!$A$2:$A$43,0),MATCH(J$2,BPCiObIC!$B$1:$AG$1,0)))</f>
        <v>0</v>
      </c>
      <c r="K27" s="72">
        <f>J27*(1+INDEX(BPCiObIC!$B$2:$AG$43,MATCH($A27,BPCiObIC!$A$2:$A$43,0),MATCH(K$2,BPCiObIC!$B$1:$AG$1,0)))</f>
        <v>0</v>
      </c>
      <c r="L27" s="72">
        <f>K27*(1+INDEX(BPCiObIC!$B$2:$AG$43,MATCH($A27,BPCiObIC!$A$2:$A$43,0),MATCH(L$2,BPCiObIC!$B$1:$AG$1,0)))</f>
        <v>0</v>
      </c>
      <c r="M27" s="72">
        <f>L27*(1+INDEX(BPCiObIC!$B$2:$AG$43,MATCH($A27,BPCiObIC!$A$2:$A$43,0),MATCH(M$2,BPCiObIC!$B$1:$AG$1,0)))</f>
        <v>0</v>
      </c>
      <c r="N27" s="72">
        <f>M27*(1+INDEX(BPCiObIC!$B$2:$AG$43,MATCH($A27,BPCiObIC!$A$2:$A$43,0),MATCH(N$2,BPCiObIC!$B$1:$AG$1,0)))</f>
        <v>0</v>
      </c>
      <c r="O27" s="72">
        <f>N27*(1+INDEX(BPCiObIC!$B$2:$AG$43,MATCH($A27,BPCiObIC!$A$2:$A$43,0),MATCH(O$2,BPCiObIC!$B$1:$AG$1,0)))</f>
        <v>0</v>
      </c>
      <c r="P27" s="72">
        <f>O27*(1+INDEX(BPCiObIC!$B$2:$AG$43,MATCH($A27,BPCiObIC!$A$2:$A$43,0),MATCH(P$2,BPCiObIC!$B$1:$AG$1,0)))</f>
        <v>0</v>
      </c>
      <c r="Q27" s="72">
        <f>P27*(1+INDEX(BPCiObIC!$B$2:$AG$43,MATCH($A27,BPCiObIC!$A$2:$A$43,0),MATCH(Q$2,BPCiObIC!$B$1:$AG$1,0)))</f>
        <v>0</v>
      </c>
      <c r="R27" s="72">
        <f>Q27*(1+INDEX(BPCiObIC!$B$2:$AG$43,MATCH($A27,BPCiObIC!$A$2:$A$43,0),MATCH(R$2,BPCiObIC!$B$1:$AG$1,0)))</f>
        <v>0</v>
      </c>
      <c r="S27" s="72">
        <f>R27*(1+INDEX(BPCiObIC!$B$2:$AG$43,MATCH($A27,BPCiObIC!$A$2:$A$43,0),MATCH(S$2,BPCiObIC!$B$1:$AG$1,0)))</f>
        <v>0</v>
      </c>
      <c r="T27" s="72">
        <f>S27*(1+INDEX(BPCiObIC!$B$2:$AG$43,MATCH($A27,BPCiObIC!$A$2:$A$43,0),MATCH(T$2,BPCiObIC!$B$1:$AG$1,0)))</f>
        <v>0</v>
      </c>
      <c r="U27" s="72">
        <f>T27*(1+INDEX(BPCiObIC!$B$2:$AG$43,MATCH($A27,BPCiObIC!$A$2:$A$43,0),MATCH(U$2,BPCiObIC!$B$1:$AG$1,0)))</f>
        <v>0</v>
      </c>
      <c r="V27" s="72">
        <f>U27*(1+INDEX(BPCiObIC!$B$2:$AG$43,MATCH($A27,BPCiObIC!$A$2:$A$43,0),MATCH(V$2,BPCiObIC!$B$1:$AG$1,0)))</f>
        <v>0</v>
      </c>
      <c r="W27" s="72">
        <f>V27*(1+INDEX(BPCiObIC!$B$2:$AG$43,MATCH($A27,BPCiObIC!$A$2:$A$43,0),MATCH(W$2,BPCiObIC!$B$1:$AG$1,0)))</f>
        <v>0</v>
      </c>
      <c r="X27" s="72">
        <f>W27*(1+INDEX(BPCiObIC!$B$2:$AG$43,MATCH($A27,BPCiObIC!$A$2:$A$43,0),MATCH(X$2,BPCiObIC!$B$1:$AG$1,0)))</f>
        <v>0</v>
      </c>
      <c r="Y27" s="72">
        <f>X27*(1+INDEX(BPCiObIC!$B$2:$AG$43,MATCH($A27,BPCiObIC!$A$2:$A$43,0),MATCH(Y$2,BPCiObIC!$B$1:$AG$1,0)))</f>
        <v>0</v>
      </c>
      <c r="Z27" s="72">
        <f>Y27*(1+INDEX(BPCiObIC!$B$2:$AG$43,MATCH($A27,BPCiObIC!$A$2:$A$43,0),MATCH(Z$2,BPCiObIC!$B$1:$AG$1,0)))</f>
        <v>0</v>
      </c>
      <c r="AA27" s="72">
        <f>Z27*(1+INDEX(BPCiObIC!$B$2:$AG$43,MATCH($A27,BPCiObIC!$A$2:$A$43,0),MATCH(AA$2,BPCiObIC!$B$1:$AG$1,0)))</f>
        <v>0</v>
      </c>
      <c r="AB27" s="72">
        <f>AA27*(1+INDEX(BPCiObIC!$B$2:$AG$43,MATCH($A27,BPCiObIC!$A$2:$A$43,0),MATCH(AB$2,BPCiObIC!$B$1:$AG$1,0)))</f>
        <v>0</v>
      </c>
      <c r="AC27" s="72">
        <f>AB27*(1+INDEX(BPCiObIC!$B$2:$AG$43,MATCH($A27,BPCiObIC!$A$2:$A$43,0),MATCH(AC$2,BPCiObIC!$B$1:$AG$1,0)))</f>
        <v>0</v>
      </c>
      <c r="AD27" s="72">
        <f>AC27*(1+INDEX(BPCiObIC!$B$2:$AG$43,MATCH($A27,BPCiObIC!$A$2:$A$43,0),MATCH(AD$2,BPCiObIC!$B$1:$AG$1,0)))</f>
        <v>0</v>
      </c>
      <c r="AE27" s="72">
        <f>AD27*(1+INDEX(BPCiObIC!$B$2:$AG$43,MATCH($A27,BPCiObIC!$A$2:$A$43,0),MATCH(AE$2,BPCiObIC!$B$1:$AG$1,0)))</f>
        <v>0</v>
      </c>
      <c r="AF27" s="72">
        <f>AE27*(1+INDEX(BPCiObIC!$B$2:$AG$43,MATCH($A27,BPCiObIC!$A$2:$A$43,0),MATCH(AF$2,BPCiObIC!$B$1:$AG$1,0)))</f>
        <v>0</v>
      </c>
      <c r="AG27" s="72">
        <f>AF27*(1+INDEX(BPCiObIC!$B$2:$AG$43,MATCH($A27,BPCiObIC!$A$2:$A$43,0),MATCH(AG$2,BPCiObIC!$B$1:$AG$1,0)))</f>
        <v>0</v>
      </c>
      <c r="AH27" s="72">
        <f>AG27*(1+INDEX(BPCiObIC!$B$2:$AG$43,MATCH($A27,BPCiObIC!$A$2:$A$43,0),MATCH(AH$2,BPCiObIC!$B$1:$AG$1,0)))</f>
        <v>0</v>
      </c>
    </row>
    <row r="28" spans="1:34" s="61" customFormat="1" x14ac:dyDescent="0.25">
      <c r="A28" s="61" t="s">
        <v>110</v>
      </c>
      <c r="B28" s="61" t="s">
        <v>31</v>
      </c>
      <c r="C28" s="61" t="s">
        <v>4</v>
      </c>
      <c r="D28" s="62">
        <f>SUMIFS('Ind gov data'!$B$45:$N$45,'Ind gov data'!$B$41:$N$41,$B28)*SUMIFS(BIFUBC_IEA_Output_energy!$H:$H,BIFUBC_IEA_Output_energy!$C:$C,$B28,BIFUBC_IEA_Output_energy!$B:$B,$C28)</f>
        <v>0</v>
      </c>
      <c r="E28" s="63">
        <f>D28*(1+INDEX(BPCiObIC!$B$2:$AG$43,MATCH($A28,BPCiObIC!$A$2:$A$43,0),MATCH(E$2,BPCiObIC!$B$1:$AG$1,0)))</f>
        <v>0</v>
      </c>
      <c r="F28" s="63">
        <f>E28*(1+INDEX(BPCiObIC!$B$2:$AG$43,MATCH($A28,BPCiObIC!$A$2:$A$43,0),MATCH(F$2,BPCiObIC!$B$1:$AG$1,0)))</f>
        <v>0</v>
      </c>
      <c r="G28" s="63">
        <f>F28*(1+INDEX(BPCiObIC!$B$2:$AG$43,MATCH($A28,BPCiObIC!$A$2:$A$43,0),MATCH(G$2,BPCiObIC!$B$1:$AG$1,0)))</f>
        <v>0</v>
      </c>
      <c r="H28" s="63">
        <f>G28*(1+INDEX(BPCiObIC!$B$2:$AG$43,MATCH($A28,BPCiObIC!$A$2:$A$43,0),MATCH(H$2,BPCiObIC!$B$1:$AG$1,0)))</f>
        <v>0</v>
      </c>
      <c r="I28" s="63">
        <f>H28*(1+INDEX(BPCiObIC!$B$2:$AG$43,MATCH($A28,BPCiObIC!$A$2:$A$43,0),MATCH(I$2,BPCiObIC!$B$1:$AG$1,0)))</f>
        <v>0</v>
      </c>
      <c r="J28" s="63">
        <f>I28*(1+INDEX(BPCiObIC!$B$2:$AG$43,MATCH($A28,BPCiObIC!$A$2:$A$43,0),MATCH(J$2,BPCiObIC!$B$1:$AG$1,0)))</f>
        <v>0</v>
      </c>
      <c r="K28" s="63">
        <f>J28*(1+INDEX(BPCiObIC!$B$2:$AG$43,MATCH($A28,BPCiObIC!$A$2:$A$43,0),MATCH(K$2,BPCiObIC!$B$1:$AG$1,0)))</f>
        <v>0</v>
      </c>
      <c r="L28" s="63">
        <f>K28*(1+INDEX(BPCiObIC!$B$2:$AG$43,MATCH($A28,BPCiObIC!$A$2:$A$43,0),MATCH(L$2,BPCiObIC!$B$1:$AG$1,0)))</f>
        <v>0</v>
      </c>
      <c r="M28" s="63">
        <f>L28*(1+INDEX(BPCiObIC!$B$2:$AG$43,MATCH($A28,BPCiObIC!$A$2:$A$43,0),MATCH(M$2,BPCiObIC!$B$1:$AG$1,0)))</f>
        <v>0</v>
      </c>
      <c r="N28" s="63">
        <f>M28*(1+INDEX(BPCiObIC!$B$2:$AG$43,MATCH($A28,BPCiObIC!$A$2:$A$43,0),MATCH(N$2,BPCiObIC!$B$1:$AG$1,0)))</f>
        <v>0</v>
      </c>
      <c r="O28" s="63">
        <f>N28*(1+INDEX(BPCiObIC!$B$2:$AG$43,MATCH($A28,BPCiObIC!$A$2:$A$43,0),MATCH(O$2,BPCiObIC!$B$1:$AG$1,0)))</f>
        <v>0</v>
      </c>
      <c r="P28" s="63">
        <f>O28*(1+INDEX(BPCiObIC!$B$2:$AG$43,MATCH($A28,BPCiObIC!$A$2:$A$43,0),MATCH(P$2,BPCiObIC!$B$1:$AG$1,0)))</f>
        <v>0</v>
      </c>
      <c r="Q28" s="63">
        <f>P28*(1+INDEX(BPCiObIC!$B$2:$AG$43,MATCH($A28,BPCiObIC!$A$2:$A$43,0),MATCH(Q$2,BPCiObIC!$B$1:$AG$1,0)))</f>
        <v>0</v>
      </c>
      <c r="R28" s="63">
        <f>Q28*(1+INDEX(BPCiObIC!$B$2:$AG$43,MATCH($A28,BPCiObIC!$A$2:$A$43,0),MATCH(R$2,BPCiObIC!$B$1:$AG$1,0)))</f>
        <v>0</v>
      </c>
      <c r="S28" s="63">
        <f>R28*(1+INDEX(BPCiObIC!$B$2:$AG$43,MATCH($A28,BPCiObIC!$A$2:$A$43,0),MATCH(S$2,BPCiObIC!$B$1:$AG$1,0)))</f>
        <v>0</v>
      </c>
      <c r="T28" s="63">
        <f>S28*(1+INDEX(BPCiObIC!$B$2:$AG$43,MATCH($A28,BPCiObIC!$A$2:$A$43,0),MATCH(T$2,BPCiObIC!$B$1:$AG$1,0)))</f>
        <v>0</v>
      </c>
      <c r="U28" s="63">
        <f>T28*(1+INDEX(BPCiObIC!$B$2:$AG$43,MATCH($A28,BPCiObIC!$A$2:$A$43,0),MATCH(U$2,BPCiObIC!$B$1:$AG$1,0)))</f>
        <v>0</v>
      </c>
      <c r="V28" s="63">
        <f>U28*(1+INDEX(BPCiObIC!$B$2:$AG$43,MATCH($A28,BPCiObIC!$A$2:$A$43,0),MATCH(V$2,BPCiObIC!$B$1:$AG$1,0)))</f>
        <v>0</v>
      </c>
      <c r="W28" s="63">
        <f>V28*(1+INDEX(BPCiObIC!$B$2:$AG$43,MATCH($A28,BPCiObIC!$A$2:$A$43,0),MATCH(W$2,BPCiObIC!$B$1:$AG$1,0)))</f>
        <v>0</v>
      </c>
      <c r="X28" s="63">
        <f>W28*(1+INDEX(BPCiObIC!$B$2:$AG$43,MATCH($A28,BPCiObIC!$A$2:$A$43,0),MATCH(X$2,BPCiObIC!$B$1:$AG$1,0)))</f>
        <v>0</v>
      </c>
      <c r="Y28" s="63">
        <f>X28*(1+INDEX(BPCiObIC!$B$2:$AG$43,MATCH($A28,BPCiObIC!$A$2:$A$43,0),MATCH(Y$2,BPCiObIC!$B$1:$AG$1,0)))</f>
        <v>0</v>
      </c>
      <c r="Z28" s="63">
        <f>Y28*(1+INDEX(BPCiObIC!$B$2:$AG$43,MATCH($A28,BPCiObIC!$A$2:$A$43,0),MATCH(Z$2,BPCiObIC!$B$1:$AG$1,0)))</f>
        <v>0</v>
      </c>
      <c r="AA28" s="63">
        <f>Z28*(1+INDEX(BPCiObIC!$B$2:$AG$43,MATCH($A28,BPCiObIC!$A$2:$A$43,0),MATCH(AA$2,BPCiObIC!$B$1:$AG$1,0)))</f>
        <v>0</v>
      </c>
      <c r="AB28" s="63">
        <f>AA28*(1+INDEX(BPCiObIC!$B$2:$AG$43,MATCH($A28,BPCiObIC!$A$2:$A$43,0),MATCH(AB$2,BPCiObIC!$B$1:$AG$1,0)))</f>
        <v>0</v>
      </c>
      <c r="AC28" s="63">
        <f>AB28*(1+INDEX(BPCiObIC!$B$2:$AG$43,MATCH($A28,BPCiObIC!$A$2:$A$43,0),MATCH(AC$2,BPCiObIC!$B$1:$AG$1,0)))</f>
        <v>0</v>
      </c>
      <c r="AD28" s="63">
        <f>AC28*(1+INDEX(BPCiObIC!$B$2:$AG$43,MATCH($A28,BPCiObIC!$A$2:$A$43,0),MATCH(AD$2,BPCiObIC!$B$1:$AG$1,0)))</f>
        <v>0</v>
      </c>
      <c r="AE28" s="63">
        <f>AD28*(1+INDEX(BPCiObIC!$B$2:$AG$43,MATCH($A28,BPCiObIC!$A$2:$A$43,0),MATCH(AE$2,BPCiObIC!$B$1:$AG$1,0)))</f>
        <v>0</v>
      </c>
      <c r="AF28" s="63">
        <f>AE28*(1+INDEX(BPCiObIC!$B$2:$AG$43,MATCH($A28,BPCiObIC!$A$2:$A$43,0),MATCH(AF$2,BPCiObIC!$B$1:$AG$1,0)))</f>
        <v>0</v>
      </c>
      <c r="AG28" s="63">
        <f>AF28*(1+INDEX(BPCiObIC!$B$2:$AG$43,MATCH($A28,BPCiObIC!$A$2:$A$43,0),MATCH(AG$2,BPCiObIC!$B$1:$AG$1,0)))</f>
        <v>0</v>
      </c>
      <c r="AH28" s="63">
        <f>AG28*(1+INDEX(BPCiObIC!$B$2:$AG$43,MATCH($A28,BPCiObIC!$A$2:$A$43,0),MATCH(AH$2,BPCiObIC!$B$1:$AG$1,0)))</f>
        <v>0</v>
      </c>
    </row>
    <row r="29" spans="1:34" x14ac:dyDescent="0.25">
      <c r="A29" t="s">
        <v>111</v>
      </c>
      <c r="B29" t="s">
        <v>31</v>
      </c>
      <c r="C29" t="s">
        <v>5</v>
      </c>
      <c r="D29" s="58">
        <f>SUMIFS('Ind gov data'!$B$45:$N$45,'Ind gov data'!$B$41:$N$41,$B29)*SUMIFS(BIFUBC_IEA_Output_energy!$H:$H,BIFUBC_IEA_Output_energy!$C:$C,$B29,BIFUBC_IEA_Output_energy!$B:$B,$C29)</f>
        <v>0</v>
      </c>
      <c r="E29" s="19">
        <f>D29*(1+INDEX(BPCiObIC!$B$2:$AG$43,MATCH($A29,BPCiObIC!$A$2:$A$43,0),MATCH(E$2,BPCiObIC!$B$1:$AG$1,0)))</f>
        <v>0</v>
      </c>
      <c r="F29" s="19">
        <f>E29*(1+INDEX(BPCiObIC!$B$2:$AG$43,MATCH($A29,BPCiObIC!$A$2:$A$43,0),MATCH(F$2,BPCiObIC!$B$1:$AG$1,0)))</f>
        <v>0</v>
      </c>
      <c r="G29" s="19">
        <f>F29*(1+INDEX(BPCiObIC!$B$2:$AG$43,MATCH($A29,BPCiObIC!$A$2:$A$43,0),MATCH(G$2,BPCiObIC!$B$1:$AG$1,0)))</f>
        <v>0</v>
      </c>
      <c r="H29" s="19">
        <f>G29*(1+INDEX(BPCiObIC!$B$2:$AG$43,MATCH($A29,BPCiObIC!$A$2:$A$43,0),MATCH(H$2,BPCiObIC!$B$1:$AG$1,0)))</f>
        <v>0</v>
      </c>
      <c r="I29" s="19">
        <f>H29*(1+INDEX(BPCiObIC!$B$2:$AG$43,MATCH($A29,BPCiObIC!$A$2:$A$43,0),MATCH(I$2,BPCiObIC!$B$1:$AG$1,0)))</f>
        <v>0</v>
      </c>
      <c r="J29" s="19">
        <f>I29*(1+INDEX(BPCiObIC!$B$2:$AG$43,MATCH($A29,BPCiObIC!$A$2:$A$43,0),MATCH(J$2,BPCiObIC!$B$1:$AG$1,0)))</f>
        <v>0</v>
      </c>
      <c r="K29" s="19">
        <f>J29*(1+INDEX(BPCiObIC!$B$2:$AG$43,MATCH($A29,BPCiObIC!$A$2:$A$43,0),MATCH(K$2,BPCiObIC!$B$1:$AG$1,0)))</f>
        <v>0</v>
      </c>
      <c r="L29" s="19">
        <f>K29*(1+INDEX(BPCiObIC!$B$2:$AG$43,MATCH($A29,BPCiObIC!$A$2:$A$43,0),MATCH(L$2,BPCiObIC!$B$1:$AG$1,0)))</f>
        <v>0</v>
      </c>
      <c r="M29" s="19">
        <f>L29*(1+INDEX(BPCiObIC!$B$2:$AG$43,MATCH($A29,BPCiObIC!$A$2:$A$43,0),MATCH(M$2,BPCiObIC!$B$1:$AG$1,0)))</f>
        <v>0</v>
      </c>
      <c r="N29" s="19">
        <f>M29*(1+INDEX(BPCiObIC!$B$2:$AG$43,MATCH($A29,BPCiObIC!$A$2:$A$43,0),MATCH(N$2,BPCiObIC!$B$1:$AG$1,0)))</f>
        <v>0</v>
      </c>
      <c r="O29" s="19">
        <f>N29*(1+INDEX(BPCiObIC!$B$2:$AG$43,MATCH($A29,BPCiObIC!$A$2:$A$43,0),MATCH(O$2,BPCiObIC!$B$1:$AG$1,0)))</f>
        <v>0</v>
      </c>
      <c r="P29" s="19">
        <f>O29*(1+INDEX(BPCiObIC!$B$2:$AG$43,MATCH($A29,BPCiObIC!$A$2:$A$43,0),MATCH(P$2,BPCiObIC!$B$1:$AG$1,0)))</f>
        <v>0</v>
      </c>
      <c r="Q29" s="19">
        <f>P29*(1+INDEX(BPCiObIC!$B$2:$AG$43,MATCH($A29,BPCiObIC!$A$2:$A$43,0),MATCH(Q$2,BPCiObIC!$B$1:$AG$1,0)))</f>
        <v>0</v>
      </c>
      <c r="R29" s="19">
        <f>Q29*(1+INDEX(BPCiObIC!$B$2:$AG$43,MATCH($A29,BPCiObIC!$A$2:$A$43,0),MATCH(R$2,BPCiObIC!$B$1:$AG$1,0)))</f>
        <v>0</v>
      </c>
      <c r="S29" s="19">
        <f>R29*(1+INDEX(BPCiObIC!$B$2:$AG$43,MATCH($A29,BPCiObIC!$A$2:$A$43,0),MATCH(S$2,BPCiObIC!$B$1:$AG$1,0)))</f>
        <v>0</v>
      </c>
      <c r="T29" s="19">
        <f>S29*(1+INDEX(BPCiObIC!$B$2:$AG$43,MATCH($A29,BPCiObIC!$A$2:$A$43,0),MATCH(T$2,BPCiObIC!$B$1:$AG$1,0)))</f>
        <v>0</v>
      </c>
      <c r="U29" s="19">
        <f>T29*(1+INDEX(BPCiObIC!$B$2:$AG$43,MATCH($A29,BPCiObIC!$A$2:$A$43,0),MATCH(U$2,BPCiObIC!$B$1:$AG$1,0)))</f>
        <v>0</v>
      </c>
      <c r="V29" s="19">
        <f>U29*(1+INDEX(BPCiObIC!$B$2:$AG$43,MATCH($A29,BPCiObIC!$A$2:$A$43,0),MATCH(V$2,BPCiObIC!$B$1:$AG$1,0)))</f>
        <v>0</v>
      </c>
      <c r="W29" s="19">
        <f>V29*(1+INDEX(BPCiObIC!$B$2:$AG$43,MATCH($A29,BPCiObIC!$A$2:$A$43,0),MATCH(W$2,BPCiObIC!$B$1:$AG$1,0)))</f>
        <v>0</v>
      </c>
      <c r="X29" s="19">
        <f>W29*(1+INDEX(BPCiObIC!$B$2:$AG$43,MATCH($A29,BPCiObIC!$A$2:$A$43,0),MATCH(X$2,BPCiObIC!$B$1:$AG$1,0)))</f>
        <v>0</v>
      </c>
      <c r="Y29" s="19">
        <f>X29*(1+INDEX(BPCiObIC!$B$2:$AG$43,MATCH($A29,BPCiObIC!$A$2:$A$43,0),MATCH(Y$2,BPCiObIC!$B$1:$AG$1,0)))</f>
        <v>0</v>
      </c>
      <c r="Z29" s="19">
        <f>Y29*(1+INDEX(BPCiObIC!$B$2:$AG$43,MATCH($A29,BPCiObIC!$A$2:$A$43,0),MATCH(Z$2,BPCiObIC!$B$1:$AG$1,0)))</f>
        <v>0</v>
      </c>
      <c r="AA29" s="19">
        <f>Z29*(1+INDEX(BPCiObIC!$B$2:$AG$43,MATCH($A29,BPCiObIC!$A$2:$A$43,0),MATCH(AA$2,BPCiObIC!$B$1:$AG$1,0)))</f>
        <v>0</v>
      </c>
      <c r="AB29" s="19">
        <f>AA29*(1+INDEX(BPCiObIC!$B$2:$AG$43,MATCH($A29,BPCiObIC!$A$2:$A$43,0),MATCH(AB$2,BPCiObIC!$B$1:$AG$1,0)))</f>
        <v>0</v>
      </c>
      <c r="AC29" s="19">
        <f>AB29*(1+INDEX(BPCiObIC!$B$2:$AG$43,MATCH($A29,BPCiObIC!$A$2:$A$43,0),MATCH(AC$2,BPCiObIC!$B$1:$AG$1,0)))</f>
        <v>0</v>
      </c>
      <c r="AD29" s="19">
        <f>AC29*(1+INDEX(BPCiObIC!$B$2:$AG$43,MATCH($A29,BPCiObIC!$A$2:$A$43,0),MATCH(AD$2,BPCiObIC!$B$1:$AG$1,0)))</f>
        <v>0</v>
      </c>
      <c r="AE29" s="19">
        <f>AD29*(1+INDEX(BPCiObIC!$B$2:$AG$43,MATCH($A29,BPCiObIC!$A$2:$A$43,0),MATCH(AE$2,BPCiObIC!$B$1:$AG$1,0)))</f>
        <v>0</v>
      </c>
      <c r="AF29" s="19">
        <f>AE29*(1+INDEX(BPCiObIC!$B$2:$AG$43,MATCH($A29,BPCiObIC!$A$2:$A$43,0),MATCH(AF$2,BPCiObIC!$B$1:$AG$1,0)))</f>
        <v>0</v>
      </c>
      <c r="AG29" s="19">
        <f>AF29*(1+INDEX(BPCiObIC!$B$2:$AG$43,MATCH($A29,BPCiObIC!$A$2:$A$43,0),MATCH(AG$2,BPCiObIC!$B$1:$AG$1,0)))</f>
        <v>0</v>
      </c>
      <c r="AH29" s="19">
        <f>AG29*(1+INDEX(BPCiObIC!$B$2:$AG$43,MATCH($A29,BPCiObIC!$A$2:$A$43,0),MATCH(AH$2,BPCiObIC!$B$1:$AG$1,0)))</f>
        <v>0</v>
      </c>
    </row>
    <row r="30" spans="1:34" x14ac:dyDescent="0.25">
      <c r="A30" t="s">
        <v>112</v>
      </c>
      <c r="B30" t="s">
        <v>31</v>
      </c>
      <c r="C30" t="s">
        <v>6</v>
      </c>
      <c r="D30" s="58">
        <f>SUMIFS('Ind gov data'!$B$45:$N$45,'Ind gov data'!$B$41:$N$41,$B30)*SUMIFS(BIFUBC_IEA_Output_energy!$H:$H,BIFUBC_IEA_Output_energy!$C:$C,$B30,BIFUBC_IEA_Output_energy!$B:$B,$C30)</f>
        <v>0</v>
      </c>
      <c r="E30" s="19">
        <f>D30*(1+INDEX(BPCiObIC!$B$2:$AG$43,MATCH($A30,BPCiObIC!$A$2:$A$43,0),MATCH(E$2,BPCiObIC!$B$1:$AG$1,0)))</f>
        <v>0</v>
      </c>
      <c r="F30" s="19">
        <f>E30*(1+INDEX(BPCiObIC!$B$2:$AG$43,MATCH($A30,BPCiObIC!$A$2:$A$43,0),MATCH(F$2,BPCiObIC!$B$1:$AG$1,0)))</f>
        <v>0</v>
      </c>
      <c r="G30" s="19">
        <f>F30*(1+INDEX(BPCiObIC!$B$2:$AG$43,MATCH($A30,BPCiObIC!$A$2:$A$43,0),MATCH(G$2,BPCiObIC!$B$1:$AG$1,0)))</f>
        <v>0</v>
      </c>
      <c r="H30" s="19">
        <f>G30*(1+INDEX(BPCiObIC!$B$2:$AG$43,MATCH($A30,BPCiObIC!$A$2:$A$43,0),MATCH(H$2,BPCiObIC!$B$1:$AG$1,0)))</f>
        <v>0</v>
      </c>
      <c r="I30" s="19">
        <f>H30*(1+INDEX(BPCiObIC!$B$2:$AG$43,MATCH($A30,BPCiObIC!$A$2:$A$43,0),MATCH(I$2,BPCiObIC!$B$1:$AG$1,0)))</f>
        <v>0</v>
      </c>
      <c r="J30" s="19">
        <f>I30*(1+INDEX(BPCiObIC!$B$2:$AG$43,MATCH($A30,BPCiObIC!$A$2:$A$43,0),MATCH(J$2,BPCiObIC!$B$1:$AG$1,0)))</f>
        <v>0</v>
      </c>
      <c r="K30" s="19">
        <f>J30*(1+INDEX(BPCiObIC!$B$2:$AG$43,MATCH($A30,BPCiObIC!$A$2:$A$43,0),MATCH(K$2,BPCiObIC!$B$1:$AG$1,0)))</f>
        <v>0</v>
      </c>
      <c r="L30" s="19">
        <f>K30*(1+INDEX(BPCiObIC!$B$2:$AG$43,MATCH($A30,BPCiObIC!$A$2:$A$43,0),MATCH(L$2,BPCiObIC!$B$1:$AG$1,0)))</f>
        <v>0</v>
      </c>
      <c r="M30" s="19">
        <f>L30*(1+INDEX(BPCiObIC!$B$2:$AG$43,MATCH($A30,BPCiObIC!$A$2:$A$43,0),MATCH(M$2,BPCiObIC!$B$1:$AG$1,0)))</f>
        <v>0</v>
      </c>
      <c r="N30" s="19">
        <f>M30*(1+INDEX(BPCiObIC!$B$2:$AG$43,MATCH($A30,BPCiObIC!$A$2:$A$43,0),MATCH(N$2,BPCiObIC!$B$1:$AG$1,0)))</f>
        <v>0</v>
      </c>
      <c r="O30" s="19">
        <f>N30*(1+INDEX(BPCiObIC!$B$2:$AG$43,MATCH($A30,BPCiObIC!$A$2:$A$43,0),MATCH(O$2,BPCiObIC!$B$1:$AG$1,0)))</f>
        <v>0</v>
      </c>
      <c r="P30" s="19">
        <f>O30*(1+INDEX(BPCiObIC!$B$2:$AG$43,MATCH($A30,BPCiObIC!$A$2:$A$43,0),MATCH(P$2,BPCiObIC!$B$1:$AG$1,0)))</f>
        <v>0</v>
      </c>
      <c r="Q30" s="19">
        <f>P30*(1+INDEX(BPCiObIC!$B$2:$AG$43,MATCH($A30,BPCiObIC!$A$2:$A$43,0),MATCH(Q$2,BPCiObIC!$B$1:$AG$1,0)))</f>
        <v>0</v>
      </c>
      <c r="R30" s="19">
        <f>Q30*(1+INDEX(BPCiObIC!$B$2:$AG$43,MATCH($A30,BPCiObIC!$A$2:$A$43,0),MATCH(R$2,BPCiObIC!$B$1:$AG$1,0)))</f>
        <v>0</v>
      </c>
      <c r="S30" s="19">
        <f>R30*(1+INDEX(BPCiObIC!$B$2:$AG$43,MATCH($A30,BPCiObIC!$A$2:$A$43,0),MATCH(S$2,BPCiObIC!$B$1:$AG$1,0)))</f>
        <v>0</v>
      </c>
      <c r="T30" s="19">
        <f>S30*(1+INDEX(BPCiObIC!$B$2:$AG$43,MATCH($A30,BPCiObIC!$A$2:$A$43,0),MATCH(T$2,BPCiObIC!$B$1:$AG$1,0)))</f>
        <v>0</v>
      </c>
      <c r="U30" s="19">
        <f>T30*(1+INDEX(BPCiObIC!$B$2:$AG$43,MATCH($A30,BPCiObIC!$A$2:$A$43,0),MATCH(U$2,BPCiObIC!$B$1:$AG$1,0)))</f>
        <v>0</v>
      </c>
      <c r="V30" s="19">
        <f>U30*(1+INDEX(BPCiObIC!$B$2:$AG$43,MATCH($A30,BPCiObIC!$A$2:$A$43,0),MATCH(V$2,BPCiObIC!$B$1:$AG$1,0)))</f>
        <v>0</v>
      </c>
      <c r="W30" s="19">
        <f>V30*(1+INDEX(BPCiObIC!$B$2:$AG$43,MATCH($A30,BPCiObIC!$A$2:$A$43,0),MATCH(W$2,BPCiObIC!$B$1:$AG$1,0)))</f>
        <v>0</v>
      </c>
      <c r="X30" s="19">
        <f>W30*(1+INDEX(BPCiObIC!$B$2:$AG$43,MATCH($A30,BPCiObIC!$A$2:$A$43,0),MATCH(X$2,BPCiObIC!$B$1:$AG$1,0)))</f>
        <v>0</v>
      </c>
      <c r="Y30" s="19">
        <f>X30*(1+INDEX(BPCiObIC!$B$2:$AG$43,MATCH($A30,BPCiObIC!$A$2:$A$43,0),MATCH(Y$2,BPCiObIC!$B$1:$AG$1,0)))</f>
        <v>0</v>
      </c>
      <c r="Z30" s="19">
        <f>Y30*(1+INDEX(BPCiObIC!$B$2:$AG$43,MATCH($A30,BPCiObIC!$A$2:$A$43,0),MATCH(Z$2,BPCiObIC!$B$1:$AG$1,0)))</f>
        <v>0</v>
      </c>
      <c r="AA30" s="19">
        <f>Z30*(1+INDEX(BPCiObIC!$B$2:$AG$43,MATCH($A30,BPCiObIC!$A$2:$A$43,0),MATCH(AA$2,BPCiObIC!$B$1:$AG$1,0)))</f>
        <v>0</v>
      </c>
      <c r="AB30" s="19">
        <f>AA30*(1+INDEX(BPCiObIC!$B$2:$AG$43,MATCH($A30,BPCiObIC!$A$2:$A$43,0),MATCH(AB$2,BPCiObIC!$B$1:$AG$1,0)))</f>
        <v>0</v>
      </c>
      <c r="AC30" s="19">
        <f>AB30*(1+INDEX(BPCiObIC!$B$2:$AG$43,MATCH($A30,BPCiObIC!$A$2:$A$43,0),MATCH(AC$2,BPCiObIC!$B$1:$AG$1,0)))</f>
        <v>0</v>
      </c>
      <c r="AD30" s="19">
        <f>AC30*(1+INDEX(BPCiObIC!$B$2:$AG$43,MATCH($A30,BPCiObIC!$A$2:$A$43,0),MATCH(AD$2,BPCiObIC!$B$1:$AG$1,0)))</f>
        <v>0</v>
      </c>
      <c r="AE30" s="19">
        <f>AD30*(1+INDEX(BPCiObIC!$B$2:$AG$43,MATCH($A30,BPCiObIC!$A$2:$A$43,0),MATCH(AE$2,BPCiObIC!$B$1:$AG$1,0)))</f>
        <v>0</v>
      </c>
      <c r="AF30" s="19">
        <f>AE30*(1+INDEX(BPCiObIC!$B$2:$AG$43,MATCH($A30,BPCiObIC!$A$2:$A$43,0),MATCH(AF$2,BPCiObIC!$B$1:$AG$1,0)))</f>
        <v>0</v>
      </c>
      <c r="AG30" s="19">
        <f>AF30*(1+INDEX(BPCiObIC!$B$2:$AG$43,MATCH($A30,BPCiObIC!$A$2:$A$43,0),MATCH(AG$2,BPCiObIC!$B$1:$AG$1,0)))</f>
        <v>0</v>
      </c>
      <c r="AH30" s="19">
        <f>AG30*(1+INDEX(BPCiObIC!$B$2:$AG$43,MATCH($A30,BPCiObIC!$A$2:$A$43,0),MATCH(AH$2,BPCiObIC!$B$1:$AG$1,0)))</f>
        <v>0</v>
      </c>
    </row>
    <row r="31" spans="1:34" x14ac:dyDescent="0.25">
      <c r="A31" t="s">
        <v>113</v>
      </c>
      <c r="B31" t="s">
        <v>31</v>
      </c>
      <c r="C31" t="s">
        <v>7</v>
      </c>
      <c r="D31" s="58">
        <f>SUMIFS('Ind gov data'!$B$45:$N$45,'Ind gov data'!$B$41:$N$41,$B31)*SUMIFS(BIFUBC_IEA_Output_energy!$H:$H,BIFUBC_IEA_Output_energy!$C:$C,$B31,BIFUBC_IEA_Output_energy!$B:$B,$C31)</f>
        <v>0</v>
      </c>
      <c r="E31" s="19">
        <f>D31*(1+INDEX(BPCiObIC!$B$2:$AG$43,MATCH($A31,BPCiObIC!$A$2:$A$43,0),MATCH(E$2,BPCiObIC!$B$1:$AG$1,0)))</f>
        <v>0</v>
      </c>
      <c r="F31" s="19">
        <f>E31*(1+INDEX(BPCiObIC!$B$2:$AG$43,MATCH($A31,BPCiObIC!$A$2:$A$43,0),MATCH(F$2,BPCiObIC!$B$1:$AG$1,0)))</f>
        <v>0</v>
      </c>
      <c r="G31" s="19">
        <f>F31*(1+INDEX(BPCiObIC!$B$2:$AG$43,MATCH($A31,BPCiObIC!$A$2:$A$43,0),MATCH(G$2,BPCiObIC!$B$1:$AG$1,0)))</f>
        <v>0</v>
      </c>
      <c r="H31" s="19">
        <f>G31*(1+INDEX(BPCiObIC!$B$2:$AG$43,MATCH($A31,BPCiObIC!$A$2:$A$43,0),MATCH(H$2,BPCiObIC!$B$1:$AG$1,0)))</f>
        <v>0</v>
      </c>
      <c r="I31" s="19">
        <f>H31*(1+INDEX(BPCiObIC!$B$2:$AG$43,MATCH($A31,BPCiObIC!$A$2:$A$43,0),MATCH(I$2,BPCiObIC!$B$1:$AG$1,0)))</f>
        <v>0</v>
      </c>
      <c r="J31" s="19">
        <f>I31*(1+INDEX(BPCiObIC!$B$2:$AG$43,MATCH($A31,BPCiObIC!$A$2:$A$43,0),MATCH(J$2,BPCiObIC!$B$1:$AG$1,0)))</f>
        <v>0</v>
      </c>
      <c r="K31" s="19">
        <f>J31*(1+INDEX(BPCiObIC!$B$2:$AG$43,MATCH($A31,BPCiObIC!$A$2:$A$43,0),MATCH(K$2,BPCiObIC!$B$1:$AG$1,0)))</f>
        <v>0</v>
      </c>
      <c r="L31" s="19">
        <f>K31*(1+INDEX(BPCiObIC!$B$2:$AG$43,MATCH($A31,BPCiObIC!$A$2:$A$43,0),MATCH(L$2,BPCiObIC!$B$1:$AG$1,0)))</f>
        <v>0</v>
      </c>
      <c r="M31" s="19">
        <f>L31*(1+INDEX(BPCiObIC!$B$2:$AG$43,MATCH($A31,BPCiObIC!$A$2:$A$43,0),MATCH(M$2,BPCiObIC!$B$1:$AG$1,0)))</f>
        <v>0</v>
      </c>
      <c r="N31" s="19">
        <f>M31*(1+INDEX(BPCiObIC!$B$2:$AG$43,MATCH($A31,BPCiObIC!$A$2:$A$43,0),MATCH(N$2,BPCiObIC!$B$1:$AG$1,0)))</f>
        <v>0</v>
      </c>
      <c r="O31" s="19">
        <f>N31*(1+INDEX(BPCiObIC!$B$2:$AG$43,MATCH($A31,BPCiObIC!$A$2:$A$43,0),MATCH(O$2,BPCiObIC!$B$1:$AG$1,0)))</f>
        <v>0</v>
      </c>
      <c r="P31" s="19">
        <f>O31*(1+INDEX(BPCiObIC!$B$2:$AG$43,MATCH($A31,BPCiObIC!$A$2:$A$43,0),MATCH(P$2,BPCiObIC!$B$1:$AG$1,0)))</f>
        <v>0</v>
      </c>
      <c r="Q31" s="19">
        <f>P31*(1+INDEX(BPCiObIC!$B$2:$AG$43,MATCH($A31,BPCiObIC!$A$2:$A$43,0),MATCH(Q$2,BPCiObIC!$B$1:$AG$1,0)))</f>
        <v>0</v>
      </c>
      <c r="R31" s="19">
        <f>Q31*(1+INDEX(BPCiObIC!$B$2:$AG$43,MATCH($A31,BPCiObIC!$A$2:$A$43,0),MATCH(R$2,BPCiObIC!$B$1:$AG$1,0)))</f>
        <v>0</v>
      </c>
      <c r="S31" s="19">
        <f>R31*(1+INDEX(BPCiObIC!$B$2:$AG$43,MATCH($A31,BPCiObIC!$A$2:$A$43,0),MATCH(S$2,BPCiObIC!$B$1:$AG$1,0)))</f>
        <v>0</v>
      </c>
      <c r="T31" s="19">
        <f>S31*(1+INDEX(BPCiObIC!$B$2:$AG$43,MATCH($A31,BPCiObIC!$A$2:$A$43,0),MATCH(T$2,BPCiObIC!$B$1:$AG$1,0)))</f>
        <v>0</v>
      </c>
      <c r="U31" s="19">
        <f>T31*(1+INDEX(BPCiObIC!$B$2:$AG$43,MATCH($A31,BPCiObIC!$A$2:$A$43,0),MATCH(U$2,BPCiObIC!$B$1:$AG$1,0)))</f>
        <v>0</v>
      </c>
      <c r="V31" s="19">
        <f>U31*(1+INDEX(BPCiObIC!$B$2:$AG$43,MATCH($A31,BPCiObIC!$A$2:$A$43,0),MATCH(V$2,BPCiObIC!$B$1:$AG$1,0)))</f>
        <v>0</v>
      </c>
      <c r="W31" s="19">
        <f>V31*(1+INDEX(BPCiObIC!$B$2:$AG$43,MATCH($A31,BPCiObIC!$A$2:$A$43,0),MATCH(W$2,BPCiObIC!$B$1:$AG$1,0)))</f>
        <v>0</v>
      </c>
      <c r="X31" s="19">
        <f>W31*(1+INDEX(BPCiObIC!$B$2:$AG$43,MATCH($A31,BPCiObIC!$A$2:$A$43,0),MATCH(X$2,BPCiObIC!$B$1:$AG$1,0)))</f>
        <v>0</v>
      </c>
      <c r="Y31" s="19">
        <f>X31*(1+INDEX(BPCiObIC!$B$2:$AG$43,MATCH($A31,BPCiObIC!$A$2:$A$43,0),MATCH(Y$2,BPCiObIC!$B$1:$AG$1,0)))</f>
        <v>0</v>
      </c>
      <c r="Z31" s="19">
        <f>Y31*(1+INDEX(BPCiObIC!$B$2:$AG$43,MATCH($A31,BPCiObIC!$A$2:$A$43,0),MATCH(Z$2,BPCiObIC!$B$1:$AG$1,0)))</f>
        <v>0</v>
      </c>
      <c r="AA31" s="19">
        <f>Z31*(1+INDEX(BPCiObIC!$B$2:$AG$43,MATCH($A31,BPCiObIC!$A$2:$A$43,0),MATCH(AA$2,BPCiObIC!$B$1:$AG$1,0)))</f>
        <v>0</v>
      </c>
      <c r="AB31" s="19">
        <f>AA31*(1+INDEX(BPCiObIC!$B$2:$AG$43,MATCH($A31,BPCiObIC!$A$2:$A$43,0),MATCH(AB$2,BPCiObIC!$B$1:$AG$1,0)))</f>
        <v>0</v>
      </c>
      <c r="AC31" s="19">
        <f>AB31*(1+INDEX(BPCiObIC!$B$2:$AG$43,MATCH($A31,BPCiObIC!$A$2:$A$43,0),MATCH(AC$2,BPCiObIC!$B$1:$AG$1,0)))</f>
        <v>0</v>
      </c>
      <c r="AD31" s="19">
        <f>AC31*(1+INDEX(BPCiObIC!$B$2:$AG$43,MATCH($A31,BPCiObIC!$A$2:$A$43,0),MATCH(AD$2,BPCiObIC!$B$1:$AG$1,0)))</f>
        <v>0</v>
      </c>
      <c r="AE31" s="19">
        <f>AD31*(1+INDEX(BPCiObIC!$B$2:$AG$43,MATCH($A31,BPCiObIC!$A$2:$A$43,0),MATCH(AE$2,BPCiObIC!$B$1:$AG$1,0)))</f>
        <v>0</v>
      </c>
      <c r="AF31" s="19">
        <f>AE31*(1+INDEX(BPCiObIC!$B$2:$AG$43,MATCH($A31,BPCiObIC!$A$2:$A$43,0),MATCH(AF$2,BPCiObIC!$B$1:$AG$1,0)))</f>
        <v>0</v>
      </c>
      <c r="AG31" s="19">
        <f>AF31*(1+INDEX(BPCiObIC!$B$2:$AG$43,MATCH($A31,BPCiObIC!$A$2:$A$43,0),MATCH(AG$2,BPCiObIC!$B$1:$AG$1,0)))</f>
        <v>0</v>
      </c>
      <c r="AH31" s="19">
        <f>AG31*(1+INDEX(BPCiObIC!$B$2:$AG$43,MATCH($A31,BPCiObIC!$A$2:$A$43,0),MATCH(AH$2,BPCiObIC!$B$1:$AG$1,0)))</f>
        <v>0</v>
      </c>
    </row>
    <row r="32" spans="1:34" x14ac:dyDescent="0.25">
      <c r="A32" t="s">
        <v>115</v>
      </c>
      <c r="B32" t="s">
        <v>31</v>
      </c>
      <c r="C32" t="s">
        <v>8</v>
      </c>
      <c r="D32" s="58">
        <f>SUMIFS('Ind gov data'!$B$45:$N$45,'Ind gov data'!$B$41:$N$41,$B32)*SUMIFS(BIFUBC_IEA_Output_energy!$H:$H,BIFUBC_IEA_Output_energy!$C:$C,$B32,BIFUBC_IEA_Output_energy!$B:$B,$C32)</f>
        <v>0</v>
      </c>
      <c r="E32" s="19">
        <f>D32*(1+INDEX(BPCiObIC!$B$2:$AG$43,MATCH($A32,BPCiObIC!$A$2:$A$43,0),MATCH(E$2,BPCiObIC!$B$1:$AG$1,0)))</f>
        <v>0</v>
      </c>
      <c r="F32" s="19">
        <f>E32*(1+INDEX(BPCiObIC!$B$2:$AG$43,MATCH($A32,BPCiObIC!$A$2:$A$43,0),MATCH(F$2,BPCiObIC!$B$1:$AG$1,0)))</f>
        <v>0</v>
      </c>
      <c r="G32" s="19">
        <f>F32*(1+INDEX(BPCiObIC!$B$2:$AG$43,MATCH($A32,BPCiObIC!$A$2:$A$43,0),MATCH(G$2,BPCiObIC!$B$1:$AG$1,0)))</f>
        <v>0</v>
      </c>
      <c r="H32" s="19">
        <f>G32*(1+INDEX(BPCiObIC!$B$2:$AG$43,MATCH($A32,BPCiObIC!$A$2:$A$43,0),MATCH(H$2,BPCiObIC!$B$1:$AG$1,0)))</f>
        <v>0</v>
      </c>
      <c r="I32" s="19">
        <f>H32*(1+INDEX(BPCiObIC!$B$2:$AG$43,MATCH($A32,BPCiObIC!$A$2:$A$43,0),MATCH(I$2,BPCiObIC!$B$1:$AG$1,0)))</f>
        <v>0</v>
      </c>
      <c r="J32" s="19">
        <f>I32*(1+INDEX(BPCiObIC!$B$2:$AG$43,MATCH($A32,BPCiObIC!$A$2:$A$43,0),MATCH(J$2,BPCiObIC!$B$1:$AG$1,0)))</f>
        <v>0</v>
      </c>
      <c r="K32" s="19">
        <f>J32*(1+INDEX(BPCiObIC!$B$2:$AG$43,MATCH($A32,BPCiObIC!$A$2:$A$43,0),MATCH(K$2,BPCiObIC!$B$1:$AG$1,0)))</f>
        <v>0</v>
      </c>
      <c r="L32" s="19">
        <f>K32*(1+INDEX(BPCiObIC!$B$2:$AG$43,MATCH($A32,BPCiObIC!$A$2:$A$43,0),MATCH(L$2,BPCiObIC!$B$1:$AG$1,0)))</f>
        <v>0</v>
      </c>
      <c r="M32" s="19">
        <f>L32*(1+INDEX(BPCiObIC!$B$2:$AG$43,MATCH($A32,BPCiObIC!$A$2:$A$43,0),MATCH(M$2,BPCiObIC!$B$1:$AG$1,0)))</f>
        <v>0</v>
      </c>
      <c r="N32" s="19">
        <f>M32*(1+INDEX(BPCiObIC!$B$2:$AG$43,MATCH($A32,BPCiObIC!$A$2:$A$43,0),MATCH(N$2,BPCiObIC!$B$1:$AG$1,0)))</f>
        <v>0</v>
      </c>
      <c r="O32" s="19">
        <f>N32*(1+INDEX(BPCiObIC!$B$2:$AG$43,MATCH($A32,BPCiObIC!$A$2:$A$43,0),MATCH(O$2,BPCiObIC!$B$1:$AG$1,0)))</f>
        <v>0</v>
      </c>
      <c r="P32" s="19">
        <f>O32*(1+INDEX(BPCiObIC!$B$2:$AG$43,MATCH($A32,BPCiObIC!$A$2:$A$43,0),MATCH(P$2,BPCiObIC!$B$1:$AG$1,0)))</f>
        <v>0</v>
      </c>
      <c r="Q32" s="19">
        <f>P32*(1+INDEX(BPCiObIC!$B$2:$AG$43,MATCH($A32,BPCiObIC!$A$2:$A$43,0),MATCH(Q$2,BPCiObIC!$B$1:$AG$1,0)))</f>
        <v>0</v>
      </c>
      <c r="R32" s="19">
        <f>Q32*(1+INDEX(BPCiObIC!$B$2:$AG$43,MATCH($A32,BPCiObIC!$A$2:$A$43,0),MATCH(R$2,BPCiObIC!$B$1:$AG$1,0)))</f>
        <v>0</v>
      </c>
      <c r="S32" s="19">
        <f>R32*(1+INDEX(BPCiObIC!$B$2:$AG$43,MATCH($A32,BPCiObIC!$A$2:$A$43,0),MATCH(S$2,BPCiObIC!$B$1:$AG$1,0)))</f>
        <v>0</v>
      </c>
      <c r="T32" s="19">
        <f>S32*(1+INDEX(BPCiObIC!$B$2:$AG$43,MATCH($A32,BPCiObIC!$A$2:$A$43,0),MATCH(T$2,BPCiObIC!$B$1:$AG$1,0)))</f>
        <v>0</v>
      </c>
      <c r="U32" s="19">
        <f>T32*(1+INDEX(BPCiObIC!$B$2:$AG$43,MATCH($A32,BPCiObIC!$A$2:$A$43,0),MATCH(U$2,BPCiObIC!$B$1:$AG$1,0)))</f>
        <v>0</v>
      </c>
      <c r="V32" s="19">
        <f>U32*(1+INDEX(BPCiObIC!$B$2:$AG$43,MATCH($A32,BPCiObIC!$A$2:$A$43,0),MATCH(V$2,BPCiObIC!$B$1:$AG$1,0)))</f>
        <v>0</v>
      </c>
      <c r="W32" s="19">
        <f>V32*(1+INDEX(BPCiObIC!$B$2:$AG$43,MATCH($A32,BPCiObIC!$A$2:$A$43,0),MATCH(W$2,BPCiObIC!$B$1:$AG$1,0)))</f>
        <v>0</v>
      </c>
      <c r="X32" s="19">
        <f>W32*(1+INDEX(BPCiObIC!$B$2:$AG$43,MATCH($A32,BPCiObIC!$A$2:$A$43,0),MATCH(X$2,BPCiObIC!$B$1:$AG$1,0)))</f>
        <v>0</v>
      </c>
      <c r="Y32" s="19">
        <f>X32*(1+INDEX(BPCiObIC!$B$2:$AG$43,MATCH($A32,BPCiObIC!$A$2:$A$43,0),MATCH(Y$2,BPCiObIC!$B$1:$AG$1,0)))</f>
        <v>0</v>
      </c>
      <c r="Z32" s="19">
        <f>Y32*(1+INDEX(BPCiObIC!$B$2:$AG$43,MATCH($A32,BPCiObIC!$A$2:$A$43,0),MATCH(Z$2,BPCiObIC!$B$1:$AG$1,0)))</f>
        <v>0</v>
      </c>
      <c r="AA32" s="19">
        <f>Z32*(1+INDEX(BPCiObIC!$B$2:$AG$43,MATCH($A32,BPCiObIC!$A$2:$A$43,0),MATCH(AA$2,BPCiObIC!$B$1:$AG$1,0)))</f>
        <v>0</v>
      </c>
      <c r="AB32" s="19">
        <f>AA32*(1+INDEX(BPCiObIC!$B$2:$AG$43,MATCH($A32,BPCiObIC!$A$2:$A$43,0),MATCH(AB$2,BPCiObIC!$B$1:$AG$1,0)))</f>
        <v>0</v>
      </c>
      <c r="AC32" s="19">
        <f>AB32*(1+INDEX(BPCiObIC!$B$2:$AG$43,MATCH($A32,BPCiObIC!$A$2:$A$43,0),MATCH(AC$2,BPCiObIC!$B$1:$AG$1,0)))</f>
        <v>0</v>
      </c>
      <c r="AD32" s="19">
        <f>AC32*(1+INDEX(BPCiObIC!$B$2:$AG$43,MATCH($A32,BPCiObIC!$A$2:$A$43,0),MATCH(AD$2,BPCiObIC!$B$1:$AG$1,0)))</f>
        <v>0</v>
      </c>
      <c r="AE32" s="19">
        <f>AD32*(1+INDEX(BPCiObIC!$B$2:$AG$43,MATCH($A32,BPCiObIC!$A$2:$A$43,0),MATCH(AE$2,BPCiObIC!$B$1:$AG$1,0)))</f>
        <v>0</v>
      </c>
      <c r="AF32" s="19">
        <f>AE32*(1+INDEX(BPCiObIC!$B$2:$AG$43,MATCH($A32,BPCiObIC!$A$2:$A$43,0),MATCH(AF$2,BPCiObIC!$B$1:$AG$1,0)))</f>
        <v>0</v>
      </c>
      <c r="AG32" s="19">
        <f>AF32*(1+INDEX(BPCiObIC!$B$2:$AG$43,MATCH($A32,BPCiObIC!$A$2:$A$43,0),MATCH(AG$2,BPCiObIC!$B$1:$AG$1,0)))</f>
        <v>0</v>
      </c>
      <c r="AH32" s="19">
        <f>AG32*(1+INDEX(BPCiObIC!$B$2:$AG$43,MATCH($A32,BPCiObIC!$A$2:$A$43,0),MATCH(AH$2,BPCiObIC!$B$1:$AG$1,0)))</f>
        <v>0</v>
      </c>
    </row>
    <row r="33" spans="1:34" x14ac:dyDescent="0.25">
      <c r="A33" t="s">
        <v>116</v>
      </c>
      <c r="B33" t="s">
        <v>31</v>
      </c>
      <c r="C33" t="s">
        <v>9</v>
      </c>
      <c r="D33" s="58">
        <f>SUMIFS('Ind gov data'!$B$45:$N$45,'Ind gov data'!$B$41:$N$41,$B33)*SUMIFS(BIFUBC_IEA_Output_energy!$H:$H,BIFUBC_IEA_Output_energy!$C:$C,$B33,BIFUBC_IEA_Output_energy!$B:$B,$C33)</f>
        <v>0</v>
      </c>
      <c r="E33" s="19">
        <f>D33*(1+INDEX(BPCiObIC!$B$2:$AG$43,MATCH($A33,BPCiObIC!$A$2:$A$43,0),MATCH(E$2,BPCiObIC!$B$1:$AG$1,0)))</f>
        <v>0</v>
      </c>
      <c r="F33" s="19">
        <f>E33*(1+INDEX(BPCiObIC!$B$2:$AG$43,MATCH($A33,BPCiObIC!$A$2:$A$43,0),MATCH(F$2,BPCiObIC!$B$1:$AG$1,0)))</f>
        <v>0</v>
      </c>
      <c r="G33" s="19">
        <f>F33*(1+INDEX(BPCiObIC!$B$2:$AG$43,MATCH($A33,BPCiObIC!$A$2:$A$43,0),MATCH(G$2,BPCiObIC!$B$1:$AG$1,0)))</f>
        <v>0</v>
      </c>
      <c r="H33" s="19">
        <f>G33*(1+INDEX(BPCiObIC!$B$2:$AG$43,MATCH($A33,BPCiObIC!$A$2:$A$43,0),MATCH(H$2,BPCiObIC!$B$1:$AG$1,0)))</f>
        <v>0</v>
      </c>
      <c r="I33" s="19">
        <f>H33*(1+INDEX(BPCiObIC!$B$2:$AG$43,MATCH($A33,BPCiObIC!$A$2:$A$43,0),MATCH(I$2,BPCiObIC!$B$1:$AG$1,0)))</f>
        <v>0</v>
      </c>
      <c r="J33" s="19">
        <f>I33*(1+INDEX(BPCiObIC!$B$2:$AG$43,MATCH($A33,BPCiObIC!$A$2:$A$43,0),MATCH(J$2,BPCiObIC!$B$1:$AG$1,0)))</f>
        <v>0</v>
      </c>
      <c r="K33" s="19">
        <f>J33*(1+INDEX(BPCiObIC!$B$2:$AG$43,MATCH($A33,BPCiObIC!$A$2:$A$43,0),MATCH(K$2,BPCiObIC!$B$1:$AG$1,0)))</f>
        <v>0</v>
      </c>
      <c r="L33" s="19">
        <f>K33*(1+INDEX(BPCiObIC!$B$2:$AG$43,MATCH($A33,BPCiObIC!$A$2:$A$43,0),MATCH(L$2,BPCiObIC!$B$1:$AG$1,0)))</f>
        <v>0</v>
      </c>
      <c r="M33" s="19">
        <f>L33*(1+INDEX(BPCiObIC!$B$2:$AG$43,MATCH($A33,BPCiObIC!$A$2:$A$43,0),MATCH(M$2,BPCiObIC!$B$1:$AG$1,0)))</f>
        <v>0</v>
      </c>
      <c r="N33" s="19">
        <f>M33*(1+INDEX(BPCiObIC!$B$2:$AG$43,MATCH($A33,BPCiObIC!$A$2:$A$43,0),MATCH(N$2,BPCiObIC!$B$1:$AG$1,0)))</f>
        <v>0</v>
      </c>
      <c r="O33" s="19">
        <f>N33*(1+INDEX(BPCiObIC!$B$2:$AG$43,MATCH($A33,BPCiObIC!$A$2:$A$43,0),MATCH(O$2,BPCiObIC!$B$1:$AG$1,0)))</f>
        <v>0</v>
      </c>
      <c r="P33" s="19">
        <f>O33*(1+INDEX(BPCiObIC!$B$2:$AG$43,MATCH($A33,BPCiObIC!$A$2:$A$43,0),MATCH(P$2,BPCiObIC!$B$1:$AG$1,0)))</f>
        <v>0</v>
      </c>
      <c r="Q33" s="19">
        <f>P33*(1+INDEX(BPCiObIC!$B$2:$AG$43,MATCH($A33,BPCiObIC!$A$2:$A$43,0),MATCH(Q$2,BPCiObIC!$B$1:$AG$1,0)))</f>
        <v>0</v>
      </c>
      <c r="R33" s="19">
        <f>Q33*(1+INDEX(BPCiObIC!$B$2:$AG$43,MATCH($A33,BPCiObIC!$A$2:$A$43,0),MATCH(R$2,BPCiObIC!$B$1:$AG$1,0)))</f>
        <v>0</v>
      </c>
      <c r="S33" s="19">
        <f>R33*(1+INDEX(BPCiObIC!$B$2:$AG$43,MATCH($A33,BPCiObIC!$A$2:$A$43,0),MATCH(S$2,BPCiObIC!$B$1:$AG$1,0)))</f>
        <v>0</v>
      </c>
      <c r="T33" s="19">
        <f>S33*(1+INDEX(BPCiObIC!$B$2:$AG$43,MATCH($A33,BPCiObIC!$A$2:$A$43,0),MATCH(T$2,BPCiObIC!$B$1:$AG$1,0)))</f>
        <v>0</v>
      </c>
      <c r="U33" s="19">
        <f>T33*(1+INDEX(BPCiObIC!$B$2:$AG$43,MATCH($A33,BPCiObIC!$A$2:$A$43,0),MATCH(U$2,BPCiObIC!$B$1:$AG$1,0)))</f>
        <v>0</v>
      </c>
      <c r="V33" s="19">
        <f>U33*(1+INDEX(BPCiObIC!$B$2:$AG$43,MATCH($A33,BPCiObIC!$A$2:$A$43,0),MATCH(V$2,BPCiObIC!$B$1:$AG$1,0)))</f>
        <v>0</v>
      </c>
      <c r="W33" s="19">
        <f>V33*(1+INDEX(BPCiObIC!$B$2:$AG$43,MATCH($A33,BPCiObIC!$A$2:$A$43,0),MATCH(W$2,BPCiObIC!$B$1:$AG$1,0)))</f>
        <v>0</v>
      </c>
      <c r="X33" s="19">
        <f>W33*(1+INDEX(BPCiObIC!$B$2:$AG$43,MATCH($A33,BPCiObIC!$A$2:$A$43,0),MATCH(X$2,BPCiObIC!$B$1:$AG$1,0)))</f>
        <v>0</v>
      </c>
      <c r="Y33" s="19">
        <f>X33*(1+INDEX(BPCiObIC!$B$2:$AG$43,MATCH($A33,BPCiObIC!$A$2:$A$43,0),MATCH(Y$2,BPCiObIC!$B$1:$AG$1,0)))</f>
        <v>0</v>
      </c>
      <c r="Z33" s="19">
        <f>Y33*(1+INDEX(BPCiObIC!$B$2:$AG$43,MATCH($A33,BPCiObIC!$A$2:$A$43,0),MATCH(Z$2,BPCiObIC!$B$1:$AG$1,0)))</f>
        <v>0</v>
      </c>
      <c r="AA33" s="19">
        <f>Z33*(1+INDEX(BPCiObIC!$B$2:$AG$43,MATCH($A33,BPCiObIC!$A$2:$A$43,0),MATCH(AA$2,BPCiObIC!$B$1:$AG$1,0)))</f>
        <v>0</v>
      </c>
      <c r="AB33" s="19">
        <f>AA33*(1+INDEX(BPCiObIC!$B$2:$AG$43,MATCH($A33,BPCiObIC!$A$2:$A$43,0),MATCH(AB$2,BPCiObIC!$B$1:$AG$1,0)))</f>
        <v>0</v>
      </c>
      <c r="AC33" s="19">
        <f>AB33*(1+INDEX(BPCiObIC!$B$2:$AG$43,MATCH($A33,BPCiObIC!$A$2:$A$43,0),MATCH(AC$2,BPCiObIC!$B$1:$AG$1,0)))</f>
        <v>0</v>
      </c>
      <c r="AD33" s="19">
        <f>AC33*(1+INDEX(BPCiObIC!$B$2:$AG$43,MATCH($A33,BPCiObIC!$A$2:$A$43,0),MATCH(AD$2,BPCiObIC!$B$1:$AG$1,0)))</f>
        <v>0</v>
      </c>
      <c r="AE33" s="19">
        <f>AD33*(1+INDEX(BPCiObIC!$B$2:$AG$43,MATCH($A33,BPCiObIC!$A$2:$A$43,0),MATCH(AE$2,BPCiObIC!$B$1:$AG$1,0)))</f>
        <v>0</v>
      </c>
      <c r="AF33" s="19">
        <f>AE33*(1+INDEX(BPCiObIC!$B$2:$AG$43,MATCH($A33,BPCiObIC!$A$2:$A$43,0),MATCH(AF$2,BPCiObIC!$B$1:$AG$1,0)))</f>
        <v>0</v>
      </c>
      <c r="AG33" s="19">
        <f>AF33*(1+INDEX(BPCiObIC!$B$2:$AG$43,MATCH($A33,BPCiObIC!$A$2:$A$43,0),MATCH(AG$2,BPCiObIC!$B$1:$AG$1,0)))</f>
        <v>0</v>
      </c>
      <c r="AH33" s="19">
        <f>AG33*(1+INDEX(BPCiObIC!$B$2:$AG$43,MATCH($A33,BPCiObIC!$A$2:$A$43,0),MATCH(AH$2,BPCiObIC!$B$1:$AG$1,0)))</f>
        <v>0</v>
      </c>
    </row>
    <row r="34" spans="1:34" x14ac:dyDescent="0.25">
      <c r="A34" t="s">
        <v>117</v>
      </c>
      <c r="B34" t="s">
        <v>31</v>
      </c>
      <c r="C34" t="s">
        <v>10</v>
      </c>
      <c r="D34" s="58">
        <f>SUMIFS('Ind gov data'!$B$45:$N$45,'Ind gov data'!$B$41:$N$41,$B34)*SUMIFS(BIFUBC_IEA_Output_energy!$H:$H,BIFUBC_IEA_Output_energy!$C:$C,$B34,BIFUBC_IEA_Output_energy!$B:$B,$C34)</f>
        <v>0</v>
      </c>
      <c r="E34" s="19">
        <f>D34*(1+INDEX(BPCiObIC!$B$2:$AG$43,MATCH($A34,BPCiObIC!$A$2:$A$43,0),MATCH(E$2,BPCiObIC!$B$1:$AG$1,0)))</f>
        <v>0</v>
      </c>
      <c r="F34" s="19">
        <f>E34*(1+INDEX(BPCiObIC!$B$2:$AG$43,MATCH($A34,BPCiObIC!$A$2:$A$43,0),MATCH(F$2,BPCiObIC!$B$1:$AG$1,0)))</f>
        <v>0</v>
      </c>
      <c r="G34" s="19">
        <f>F34*(1+INDEX(BPCiObIC!$B$2:$AG$43,MATCH($A34,BPCiObIC!$A$2:$A$43,0),MATCH(G$2,BPCiObIC!$B$1:$AG$1,0)))</f>
        <v>0</v>
      </c>
      <c r="H34" s="19">
        <f>G34*(1+INDEX(BPCiObIC!$B$2:$AG$43,MATCH($A34,BPCiObIC!$A$2:$A$43,0),MATCH(H$2,BPCiObIC!$B$1:$AG$1,0)))</f>
        <v>0</v>
      </c>
      <c r="I34" s="19">
        <f>H34*(1+INDEX(BPCiObIC!$B$2:$AG$43,MATCH($A34,BPCiObIC!$A$2:$A$43,0),MATCH(I$2,BPCiObIC!$B$1:$AG$1,0)))</f>
        <v>0</v>
      </c>
      <c r="J34" s="19">
        <f>I34*(1+INDEX(BPCiObIC!$B$2:$AG$43,MATCH($A34,BPCiObIC!$A$2:$A$43,0),MATCH(J$2,BPCiObIC!$B$1:$AG$1,0)))</f>
        <v>0</v>
      </c>
      <c r="K34" s="19">
        <f>J34*(1+INDEX(BPCiObIC!$B$2:$AG$43,MATCH($A34,BPCiObIC!$A$2:$A$43,0),MATCH(K$2,BPCiObIC!$B$1:$AG$1,0)))</f>
        <v>0</v>
      </c>
      <c r="L34" s="19">
        <f>K34*(1+INDEX(BPCiObIC!$B$2:$AG$43,MATCH($A34,BPCiObIC!$A$2:$A$43,0),MATCH(L$2,BPCiObIC!$B$1:$AG$1,0)))</f>
        <v>0</v>
      </c>
      <c r="M34" s="19">
        <f>L34*(1+INDEX(BPCiObIC!$B$2:$AG$43,MATCH($A34,BPCiObIC!$A$2:$A$43,0),MATCH(M$2,BPCiObIC!$B$1:$AG$1,0)))</f>
        <v>0</v>
      </c>
      <c r="N34" s="19">
        <f>M34*(1+INDEX(BPCiObIC!$B$2:$AG$43,MATCH($A34,BPCiObIC!$A$2:$A$43,0),MATCH(N$2,BPCiObIC!$B$1:$AG$1,0)))</f>
        <v>0</v>
      </c>
      <c r="O34" s="19">
        <f>N34*(1+INDEX(BPCiObIC!$B$2:$AG$43,MATCH($A34,BPCiObIC!$A$2:$A$43,0),MATCH(O$2,BPCiObIC!$B$1:$AG$1,0)))</f>
        <v>0</v>
      </c>
      <c r="P34" s="19">
        <f>O34*(1+INDEX(BPCiObIC!$B$2:$AG$43,MATCH($A34,BPCiObIC!$A$2:$A$43,0),MATCH(P$2,BPCiObIC!$B$1:$AG$1,0)))</f>
        <v>0</v>
      </c>
      <c r="Q34" s="19">
        <f>P34*(1+INDEX(BPCiObIC!$B$2:$AG$43,MATCH($A34,BPCiObIC!$A$2:$A$43,0),MATCH(Q$2,BPCiObIC!$B$1:$AG$1,0)))</f>
        <v>0</v>
      </c>
      <c r="R34" s="19">
        <f>Q34*(1+INDEX(BPCiObIC!$B$2:$AG$43,MATCH($A34,BPCiObIC!$A$2:$A$43,0),MATCH(R$2,BPCiObIC!$B$1:$AG$1,0)))</f>
        <v>0</v>
      </c>
      <c r="S34" s="19">
        <f>R34*(1+INDEX(BPCiObIC!$B$2:$AG$43,MATCH($A34,BPCiObIC!$A$2:$A$43,0),MATCH(S$2,BPCiObIC!$B$1:$AG$1,0)))</f>
        <v>0</v>
      </c>
      <c r="T34" s="19">
        <f>S34*(1+INDEX(BPCiObIC!$B$2:$AG$43,MATCH($A34,BPCiObIC!$A$2:$A$43,0),MATCH(T$2,BPCiObIC!$B$1:$AG$1,0)))</f>
        <v>0</v>
      </c>
      <c r="U34" s="19">
        <f>T34*(1+INDEX(BPCiObIC!$B$2:$AG$43,MATCH($A34,BPCiObIC!$A$2:$A$43,0),MATCH(U$2,BPCiObIC!$B$1:$AG$1,0)))</f>
        <v>0</v>
      </c>
      <c r="V34" s="19">
        <f>U34*(1+INDEX(BPCiObIC!$B$2:$AG$43,MATCH($A34,BPCiObIC!$A$2:$A$43,0),MATCH(V$2,BPCiObIC!$B$1:$AG$1,0)))</f>
        <v>0</v>
      </c>
      <c r="W34" s="19">
        <f>V34*(1+INDEX(BPCiObIC!$B$2:$AG$43,MATCH($A34,BPCiObIC!$A$2:$A$43,0),MATCH(W$2,BPCiObIC!$B$1:$AG$1,0)))</f>
        <v>0</v>
      </c>
      <c r="X34" s="19">
        <f>W34*(1+INDEX(BPCiObIC!$B$2:$AG$43,MATCH($A34,BPCiObIC!$A$2:$A$43,0),MATCH(X$2,BPCiObIC!$B$1:$AG$1,0)))</f>
        <v>0</v>
      </c>
      <c r="Y34" s="19">
        <f>X34*(1+INDEX(BPCiObIC!$B$2:$AG$43,MATCH($A34,BPCiObIC!$A$2:$A$43,0),MATCH(Y$2,BPCiObIC!$B$1:$AG$1,0)))</f>
        <v>0</v>
      </c>
      <c r="Z34" s="19">
        <f>Y34*(1+INDEX(BPCiObIC!$B$2:$AG$43,MATCH($A34,BPCiObIC!$A$2:$A$43,0),MATCH(Z$2,BPCiObIC!$B$1:$AG$1,0)))</f>
        <v>0</v>
      </c>
      <c r="AA34" s="19">
        <f>Z34*(1+INDEX(BPCiObIC!$B$2:$AG$43,MATCH($A34,BPCiObIC!$A$2:$A$43,0),MATCH(AA$2,BPCiObIC!$B$1:$AG$1,0)))</f>
        <v>0</v>
      </c>
      <c r="AB34" s="19">
        <f>AA34*(1+INDEX(BPCiObIC!$B$2:$AG$43,MATCH($A34,BPCiObIC!$A$2:$A$43,0),MATCH(AB$2,BPCiObIC!$B$1:$AG$1,0)))</f>
        <v>0</v>
      </c>
      <c r="AC34" s="19">
        <f>AB34*(1+INDEX(BPCiObIC!$B$2:$AG$43,MATCH($A34,BPCiObIC!$A$2:$A$43,0),MATCH(AC$2,BPCiObIC!$B$1:$AG$1,0)))</f>
        <v>0</v>
      </c>
      <c r="AD34" s="19">
        <f>AC34*(1+INDEX(BPCiObIC!$B$2:$AG$43,MATCH($A34,BPCiObIC!$A$2:$A$43,0),MATCH(AD$2,BPCiObIC!$B$1:$AG$1,0)))</f>
        <v>0</v>
      </c>
      <c r="AE34" s="19">
        <f>AD34*(1+INDEX(BPCiObIC!$B$2:$AG$43,MATCH($A34,BPCiObIC!$A$2:$A$43,0),MATCH(AE$2,BPCiObIC!$B$1:$AG$1,0)))</f>
        <v>0</v>
      </c>
      <c r="AF34" s="19">
        <f>AE34*(1+INDEX(BPCiObIC!$B$2:$AG$43,MATCH($A34,BPCiObIC!$A$2:$A$43,0),MATCH(AF$2,BPCiObIC!$B$1:$AG$1,0)))</f>
        <v>0</v>
      </c>
      <c r="AG34" s="19">
        <f>AF34*(1+INDEX(BPCiObIC!$B$2:$AG$43,MATCH($A34,BPCiObIC!$A$2:$A$43,0),MATCH(AG$2,BPCiObIC!$B$1:$AG$1,0)))</f>
        <v>0</v>
      </c>
      <c r="AH34" s="19">
        <f>AG34*(1+INDEX(BPCiObIC!$B$2:$AG$43,MATCH($A34,BPCiObIC!$A$2:$A$43,0),MATCH(AH$2,BPCiObIC!$B$1:$AG$1,0)))</f>
        <v>0</v>
      </c>
    </row>
    <row r="35" spans="1:34" x14ac:dyDescent="0.25">
      <c r="A35" t="s">
        <v>118</v>
      </c>
      <c r="B35" t="s">
        <v>31</v>
      </c>
      <c r="C35" t="s">
        <v>11</v>
      </c>
      <c r="D35" s="58">
        <f>SUMIFS('Ind gov data'!$B$45:$N$45,'Ind gov data'!$B$41:$N$41,$B35)*SUMIFS(BIFUBC_IEA_Output_energy!$H:$H,BIFUBC_IEA_Output_energy!$C:$C,$B35,BIFUBC_IEA_Output_energy!$B:$B,$C35)</f>
        <v>39782825766743.602</v>
      </c>
      <c r="E35" s="19">
        <f>D35*(1+INDEX(BPCiObIC!$B$2:$AG$43,MATCH($A35,BPCiObIC!$A$2:$A$43,0),MATCH(E$2,BPCiObIC!$B$1:$AG$1,0)))</f>
        <v>41589481136064.18</v>
      </c>
      <c r="F35" s="19">
        <f>E35*(1+INDEX(BPCiObIC!$B$2:$AG$43,MATCH($A35,BPCiObIC!$A$2:$A$43,0),MATCH(F$2,BPCiObIC!$B$1:$AG$1,0)))</f>
        <v>43396136505385.359</v>
      </c>
      <c r="G35" s="19">
        <f>F35*(1+INDEX(BPCiObIC!$B$2:$AG$43,MATCH($A35,BPCiObIC!$A$2:$A$43,0),MATCH(G$2,BPCiObIC!$B$1:$AG$1,0)))</f>
        <v>45202791874705.938</v>
      </c>
      <c r="H35" s="19">
        <f>G35*(1+INDEX(BPCiObIC!$B$2:$AG$43,MATCH($A35,BPCiObIC!$A$2:$A$43,0),MATCH(H$2,BPCiObIC!$B$1:$AG$1,0)))</f>
        <v>47009447244026.523</v>
      </c>
      <c r="I35" s="19">
        <f>H35*(1+INDEX(BPCiObIC!$B$2:$AG$43,MATCH($A35,BPCiObIC!$A$2:$A$43,0),MATCH(I$2,BPCiObIC!$B$1:$AG$1,0)))</f>
        <v>48816102613347.703</v>
      </c>
      <c r="J35" s="19">
        <f>I35*(1+INDEX(BPCiObIC!$B$2:$AG$43,MATCH($A35,BPCiObIC!$A$2:$A$43,0),MATCH(J$2,BPCiObIC!$B$1:$AG$1,0)))</f>
        <v>50622757982668.281</v>
      </c>
      <c r="K35" s="19">
        <f>J35*(1+INDEX(BPCiObIC!$B$2:$AG$43,MATCH($A35,BPCiObIC!$A$2:$A$43,0),MATCH(K$2,BPCiObIC!$B$1:$AG$1,0)))</f>
        <v>52429413351988.859</v>
      </c>
      <c r="L35" s="19">
        <f>K35*(1+INDEX(BPCiObIC!$B$2:$AG$43,MATCH($A35,BPCiObIC!$A$2:$A$43,0),MATCH(L$2,BPCiObIC!$B$1:$AG$1,0)))</f>
        <v>54236068721309.438</v>
      </c>
      <c r="M35" s="19">
        <f>L35*(1+INDEX(BPCiObIC!$B$2:$AG$43,MATCH($A35,BPCiObIC!$A$2:$A$43,0),MATCH(M$2,BPCiObIC!$B$1:$AG$1,0)))</f>
        <v>56042724090630.617</v>
      </c>
      <c r="N35" s="19">
        <f>M35*(1+INDEX(BPCiObIC!$B$2:$AG$43,MATCH($A35,BPCiObIC!$A$2:$A$43,0),MATCH(N$2,BPCiObIC!$B$1:$AG$1,0)))</f>
        <v>57849379459951.195</v>
      </c>
      <c r="O35" s="19">
        <f>N35*(1+INDEX(BPCiObIC!$B$2:$AG$43,MATCH($A35,BPCiObIC!$A$2:$A$43,0),MATCH(O$2,BPCiObIC!$B$1:$AG$1,0)))</f>
        <v>59656034829271.773</v>
      </c>
      <c r="P35" s="19">
        <f>O35*(1+INDEX(BPCiObIC!$B$2:$AG$43,MATCH($A35,BPCiObIC!$A$2:$A$43,0),MATCH(P$2,BPCiObIC!$B$1:$AG$1,0)))</f>
        <v>61462690198592.953</v>
      </c>
      <c r="Q35" s="19">
        <f>P35*(1+INDEX(BPCiObIC!$B$2:$AG$43,MATCH($A35,BPCiObIC!$A$2:$A$43,0),MATCH(Q$2,BPCiObIC!$B$1:$AG$1,0)))</f>
        <v>63269345567913.531</v>
      </c>
      <c r="R35" s="19">
        <f>Q35*(1+INDEX(BPCiObIC!$B$2:$AG$43,MATCH($A35,BPCiObIC!$A$2:$A$43,0),MATCH(R$2,BPCiObIC!$B$1:$AG$1,0)))</f>
        <v>65076000937234.117</v>
      </c>
      <c r="S35" s="19">
        <f>R35*(1+INDEX(BPCiObIC!$B$2:$AG$43,MATCH($A35,BPCiObIC!$A$2:$A$43,0),MATCH(S$2,BPCiObIC!$B$1:$AG$1,0)))</f>
        <v>66882656306555.305</v>
      </c>
      <c r="T35" s="19">
        <f>S35*(1+INDEX(BPCiObIC!$B$2:$AG$43,MATCH($A35,BPCiObIC!$A$2:$A$43,0),MATCH(T$2,BPCiObIC!$B$1:$AG$1,0)))</f>
        <v>68689311675875.891</v>
      </c>
      <c r="U35" s="19">
        <f>T35*(1+INDEX(BPCiObIC!$B$2:$AG$43,MATCH($A35,BPCiObIC!$A$2:$A$43,0),MATCH(U$2,BPCiObIC!$B$1:$AG$1,0)))</f>
        <v>70495967045196.469</v>
      </c>
      <c r="V35" s="19">
        <f>U35*(1+INDEX(BPCiObIC!$B$2:$AG$43,MATCH($A35,BPCiObIC!$A$2:$A$43,0),MATCH(V$2,BPCiObIC!$B$1:$AG$1,0)))</f>
        <v>72302622414517.641</v>
      </c>
      <c r="W35" s="19">
        <f>V35*(1+INDEX(BPCiObIC!$B$2:$AG$43,MATCH($A35,BPCiObIC!$A$2:$A$43,0),MATCH(W$2,BPCiObIC!$B$1:$AG$1,0)))</f>
        <v>74109277783838.219</v>
      </c>
      <c r="X35" s="19">
        <f>W35*(1+INDEX(BPCiObIC!$B$2:$AG$43,MATCH($A35,BPCiObIC!$A$2:$A$43,0),MATCH(X$2,BPCiObIC!$B$1:$AG$1,0)))</f>
        <v>75915933153158.797</v>
      </c>
      <c r="Y35" s="19">
        <f>X35*(1+INDEX(BPCiObIC!$B$2:$AG$43,MATCH($A35,BPCiObIC!$A$2:$A$43,0),MATCH(Y$2,BPCiObIC!$B$1:$AG$1,0)))</f>
        <v>77722588522479.984</v>
      </c>
      <c r="Z35" s="19">
        <f>Y35*(1+INDEX(BPCiObIC!$B$2:$AG$43,MATCH($A35,BPCiObIC!$A$2:$A$43,0),MATCH(Z$2,BPCiObIC!$B$1:$AG$1,0)))</f>
        <v>79529243891800.563</v>
      </c>
      <c r="AA35" s="19">
        <f>Z35*(1+INDEX(BPCiObIC!$B$2:$AG$43,MATCH($A35,BPCiObIC!$A$2:$A$43,0),MATCH(AA$2,BPCiObIC!$B$1:$AG$1,0)))</f>
        <v>81335899261121.141</v>
      </c>
      <c r="AB35" s="19">
        <f>AA35*(1+INDEX(BPCiObIC!$B$2:$AG$43,MATCH($A35,BPCiObIC!$A$2:$A$43,0),MATCH(AB$2,BPCiObIC!$B$1:$AG$1,0)))</f>
        <v>83142554630442.328</v>
      </c>
      <c r="AC35" s="19">
        <f>AB35*(1+INDEX(BPCiObIC!$B$2:$AG$43,MATCH($A35,BPCiObIC!$A$2:$A$43,0),MATCH(AC$2,BPCiObIC!$B$1:$AG$1,0)))</f>
        <v>84949209999762.906</v>
      </c>
      <c r="AD35" s="19">
        <f>AC35*(1+INDEX(BPCiObIC!$B$2:$AG$43,MATCH($A35,BPCiObIC!$A$2:$A$43,0),MATCH(AD$2,BPCiObIC!$B$1:$AG$1,0)))</f>
        <v>86755865369083.484</v>
      </c>
      <c r="AE35" s="19">
        <f>AD35*(1+INDEX(BPCiObIC!$B$2:$AG$43,MATCH($A35,BPCiObIC!$A$2:$A$43,0),MATCH(AE$2,BPCiObIC!$B$1:$AG$1,0)))</f>
        <v>88562520738404.656</v>
      </c>
      <c r="AF35" s="19">
        <f>AE35*(1+INDEX(BPCiObIC!$B$2:$AG$43,MATCH($A35,BPCiObIC!$A$2:$A$43,0),MATCH(AF$2,BPCiObIC!$B$1:$AG$1,0)))</f>
        <v>90369176107725.25</v>
      </c>
      <c r="AG35" s="19">
        <f>AF35*(1+INDEX(BPCiObIC!$B$2:$AG$43,MATCH($A35,BPCiObIC!$A$2:$A$43,0),MATCH(AG$2,BPCiObIC!$B$1:$AG$1,0)))</f>
        <v>92175831477045.828</v>
      </c>
      <c r="AH35" s="19">
        <f>AG35*(1+INDEX(BPCiObIC!$B$2:$AG$43,MATCH($A35,BPCiObIC!$A$2:$A$43,0),MATCH(AH$2,BPCiObIC!$B$1:$AG$1,0)))</f>
        <v>93982486846367.016</v>
      </c>
    </row>
    <row r="36" spans="1:34" x14ac:dyDescent="0.25">
      <c r="A36" t="s">
        <v>119</v>
      </c>
      <c r="B36" t="s">
        <v>31</v>
      </c>
      <c r="C36" t="s">
        <v>12</v>
      </c>
      <c r="D36" s="58">
        <f>SUMIFS('Ind gov data'!$B$45:$N$45,'Ind gov data'!$B$41:$N$41,$B36)*SUMIFS(BIFUBC_IEA_Output_energy!$H:$H,BIFUBC_IEA_Output_energy!$C:$C,$B36,BIFUBC_IEA_Output_energy!$B:$B,$C36)</f>
        <v>0</v>
      </c>
      <c r="E36" s="19">
        <f>D36*(1+INDEX(BPCiObIC!$B$2:$AG$43,MATCH($A36,BPCiObIC!$A$2:$A$43,0),MATCH(E$2,BPCiObIC!$B$1:$AG$1,0)))</f>
        <v>0</v>
      </c>
      <c r="F36" s="19">
        <f>E36*(1+INDEX(BPCiObIC!$B$2:$AG$43,MATCH($A36,BPCiObIC!$A$2:$A$43,0),MATCH(F$2,BPCiObIC!$B$1:$AG$1,0)))</f>
        <v>0</v>
      </c>
      <c r="G36" s="19">
        <f>F36*(1+INDEX(BPCiObIC!$B$2:$AG$43,MATCH($A36,BPCiObIC!$A$2:$A$43,0),MATCH(G$2,BPCiObIC!$B$1:$AG$1,0)))</f>
        <v>0</v>
      </c>
      <c r="H36" s="19">
        <f>G36*(1+INDEX(BPCiObIC!$B$2:$AG$43,MATCH($A36,BPCiObIC!$A$2:$A$43,0),MATCH(H$2,BPCiObIC!$B$1:$AG$1,0)))</f>
        <v>0</v>
      </c>
      <c r="I36" s="19">
        <f>H36*(1+INDEX(BPCiObIC!$B$2:$AG$43,MATCH($A36,BPCiObIC!$A$2:$A$43,0),MATCH(I$2,BPCiObIC!$B$1:$AG$1,0)))</f>
        <v>0</v>
      </c>
      <c r="J36" s="19">
        <f>I36*(1+INDEX(BPCiObIC!$B$2:$AG$43,MATCH($A36,BPCiObIC!$A$2:$A$43,0),MATCH(J$2,BPCiObIC!$B$1:$AG$1,0)))</f>
        <v>0</v>
      </c>
      <c r="K36" s="19">
        <f>J36*(1+INDEX(BPCiObIC!$B$2:$AG$43,MATCH($A36,BPCiObIC!$A$2:$A$43,0),MATCH(K$2,BPCiObIC!$B$1:$AG$1,0)))</f>
        <v>0</v>
      </c>
      <c r="L36" s="19">
        <f>K36*(1+INDEX(BPCiObIC!$B$2:$AG$43,MATCH($A36,BPCiObIC!$A$2:$A$43,0),MATCH(L$2,BPCiObIC!$B$1:$AG$1,0)))</f>
        <v>0</v>
      </c>
      <c r="M36" s="19">
        <f>L36*(1+INDEX(BPCiObIC!$B$2:$AG$43,MATCH($A36,BPCiObIC!$A$2:$A$43,0),MATCH(M$2,BPCiObIC!$B$1:$AG$1,0)))</f>
        <v>0</v>
      </c>
      <c r="N36" s="19">
        <f>M36*(1+INDEX(BPCiObIC!$B$2:$AG$43,MATCH($A36,BPCiObIC!$A$2:$A$43,0),MATCH(N$2,BPCiObIC!$B$1:$AG$1,0)))</f>
        <v>0</v>
      </c>
      <c r="O36" s="19">
        <f>N36*(1+INDEX(BPCiObIC!$B$2:$AG$43,MATCH($A36,BPCiObIC!$A$2:$A$43,0),MATCH(O$2,BPCiObIC!$B$1:$AG$1,0)))</f>
        <v>0</v>
      </c>
      <c r="P36" s="19">
        <f>O36*(1+INDEX(BPCiObIC!$B$2:$AG$43,MATCH($A36,BPCiObIC!$A$2:$A$43,0),MATCH(P$2,BPCiObIC!$B$1:$AG$1,0)))</f>
        <v>0</v>
      </c>
      <c r="Q36" s="19">
        <f>P36*(1+INDEX(BPCiObIC!$B$2:$AG$43,MATCH($A36,BPCiObIC!$A$2:$A$43,0),MATCH(Q$2,BPCiObIC!$B$1:$AG$1,0)))</f>
        <v>0</v>
      </c>
      <c r="R36" s="19">
        <f>Q36*(1+INDEX(BPCiObIC!$B$2:$AG$43,MATCH($A36,BPCiObIC!$A$2:$A$43,0),MATCH(R$2,BPCiObIC!$B$1:$AG$1,0)))</f>
        <v>0</v>
      </c>
      <c r="S36" s="19">
        <f>R36*(1+INDEX(BPCiObIC!$B$2:$AG$43,MATCH($A36,BPCiObIC!$A$2:$A$43,0),MATCH(S$2,BPCiObIC!$B$1:$AG$1,0)))</f>
        <v>0</v>
      </c>
      <c r="T36" s="19">
        <f>S36*(1+INDEX(BPCiObIC!$B$2:$AG$43,MATCH($A36,BPCiObIC!$A$2:$A$43,0),MATCH(T$2,BPCiObIC!$B$1:$AG$1,0)))</f>
        <v>0</v>
      </c>
      <c r="U36" s="19">
        <f>T36*(1+INDEX(BPCiObIC!$B$2:$AG$43,MATCH($A36,BPCiObIC!$A$2:$A$43,0),MATCH(U$2,BPCiObIC!$B$1:$AG$1,0)))</f>
        <v>0</v>
      </c>
      <c r="V36" s="19">
        <f>U36*(1+INDEX(BPCiObIC!$B$2:$AG$43,MATCH($A36,BPCiObIC!$A$2:$A$43,0),MATCH(V$2,BPCiObIC!$B$1:$AG$1,0)))</f>
        <v>0</v>
      </c>
      <c r="W36" s="19">
        <f>V36*(1+INDEX(BPCiObIC!$B$2:$AG$43,MATCH($A36,BPCiObIC!$A$2:$A$43,0),MATCH(W$2,BPCiObIC!$B$1:$AG$1,0)))</f>
        <v>0</v>
      </c>
      <c r="X36" s="19">
        <f>W36*(1+INDEX(BPCiObIC!$B$2:$AG$43,MATCH($A36,BPCiObIC!$A$2:$A$43,0),MATCH(X$2,BPCiObIC!$B$1:$AG$1,0)))</f>
        <v>0</v>
      </c>
      <c r="Y36" s="19">
        <f>X36*(1+INDEX(BPCiObIC!$B$2:$AG$43,MATCH($A36,BPCiObIC!$A$2:$A$43,0),MATCH(Y$2,BPCiObIC!$B$1:$AG$1,0)))</f>
        <v>0</v>
      </c>
      <c r="Z36" s="19">
        <f>Y36*(1+INDEX(BPCiObIC!$B$2:$AG$43,MATCH($A36,BPCiObIC!$A$2:$A$43,0),MATCH(Z$2,BPCiObIC!$B$1:$AG$1,0)))</f>
        <v>0</v>
      </c>
      <c r="AA36" s="19">
        <f>Z36*(1+INDEX(BPCiObIC!$B$2:$AG$43,MATCH($A36,BPCiObIC!$A$2:$A$43,0),MATCH(AA$2,BPCiObIC!$B$1:$AG$1,0)))</f>
        <v>0</v>
      </c>
      <c r="AB36" s="19">
        <f>AA36*(1+INDEX(BPCiObIC!$B$2:$AG$43,MATCH($A36,BPCiObIC!$A$2:$A$43,0),MATCH(AB$2,BPCiObIC!$B$1:$AG$1,0)))</f>
        <v>0</v>
      </c>
      <c r="AC36" s="19">
        <f>AB36*(1+INDEX(BPCiObIC!$B$2:$AG$43,MATCH($A36,BPCiObIC!$A$2:$A$43,0),MATCH(AC$2,BPCiObIC!$B$1:$AG$1,0)))</f>
        <v>0</v>
      </c>
      <c r="AD36" s="19">
        <f>AC36*(1+INDEX(BPCiObIC!$B$2:$AG$43,MATCH($A36,BPCiObIC!$A$2:$A$43,0),MATCH(AD$2,BPCiObIC!$B$1:$AG$1,0)))</f>
        <v>0</v>
      </c>
      <c r="AE36" s="19">
        <f>AD36*(1+INDEX(BPCiObIC!$B$2:$AG$43,MATCH($A36,BPCiObIC!$A$2:$A$43,0),MATCH(AE$2,BPCiObIC!$B$1:$AG$1,0)))</f>
        <v>0</v>
      </c>
      <c r="AF36" s="19">
        <f>AE36*(1+INDEX(BPCiObIC!$B$2:$AG$43,MATCH($A36,BPCiObIC!$A$2:$A$43,0),MATCH(AF$2,BPCiObIC!$B$1:$AG$1,0)))</f>
        <v>0</v>
      </c>
      <c r="AG36" s="19">
        <f>AF36*(1+INDEX(BPCiObIC!$B$2:$AG$43,MATCH($A36,BPCiObIC!$A$2:$A$43,0),MATCH(AG$2,BPCiObIC!$B$1:$AG$1,0)))</f>
        <v>0</v>
      </c>
      <c r="AH36" s="19">
        <f>AG36*(1+INDEX(BPCiObIC!$B$2:$AG$43,MATCH($A36,BPCiObIC!$A$2:$A$43,0),MATCH(AH$2,BPCiObIC!$B$1:$AG$1,0)))</f>
        <v>0</v>
      </c>
    </row>
    <row r="37" spans="1:34" x14ac:dyDescent="0.25">
      <c r="A37" t="s">
        <v>120</v>
      </c>
      <c r="B37" t="s">
        <v>31</v>
      </c>
      <c r="C37" t="s">
        <v>13</v>
      </c>
      <c r="D37" s="58">
        <f>SUMIFS('Ind gov data'!$B$45:$N$45,'Ind gov data'!$B$41:$N$41,$B37)*SUMIFS(BIFUBC_IEA_Output_energy!$H:$H,BIFUBC_IEA_Output_energy!$C:$C,$B37,BIFUBC_IEA_Output_energy!$B:$B,$C37)</f>
        <v>0</v>
      </c>
      <c r="E37" s="19">
        <f>D37*(1+INDEX(BPCiObIC!$B$2:$AG$43,MATCH($A37,BPCiObIC!$A$2:$A$43,0),MATCH(E$2,BPCiObIC!$B$1:$AG$1,0)))</f>
        <v>0</v>
      </c>
      <c r="F37" s="19">
        <f>E37*(1+INDEX(BPCiObIC!$B$2:$AG$43,MATCH($A37,BPCiObIC!$A$2:$A$43,0),MATCH(F$2,BPCiObIC!$B$1:$AG$1,0)))</f>
        <v>0</v>
      </c>
      <c r="G37" s="19">
        <f>F37*(1+INDEX(BPCiObIC!$B$2:$AG$43,MATCH($A37,BPCiObIC!$A$2:$A$43,0),MATCH(G$2,BPCiObIC!$B$1:$AG$1,0)))</f>
        <v>0</v>
      </c>
      <c r="H37" s="19">
        <f>G37*(1+INDEX(BPCiObIC!$B$2:$AG$43,MATCH($A37,BPCiObIC!$A$2:$A$43,0),MATCH(H$2,BPCiObIC!$B$1:$AG$1,0)))</f>
        <v>0</v>
      </c>
      <c r="I37" s="19">
        <f>H37*(1+INDEX(BPCiObIC!$B$2:$AG$43,MATCH($A37,BPCiObIC!$A$2:$A$43,0),MATCH(I$2,BPCiObIC!$B$1:$AG$1,0)))</f>
        <v>0</v>
      </c>
      <c r="J37" s="19">
        <f>I37*(1+INDEX(BPCiObIC!$B$2:$AG$43,MATCH($A37,BPCiObIC!$A$2:$A$43,0),MATCH(J$2,BPCiObIC!$B$1:$AG$1,0)))</f>
        <v>0</v>
      </c>
      <c r="K37" s="19">
        <f>J37*(1+INDEX(BPCiObIC!$B$2:$AG$43,MATCH($A37,BPCiObIC!$A$2:$A$43,0),MATCH(K$2,BPCiObIC!$B$1:$AG$1,0)))</f>
        <v>0</v>
      </c>
      <c r="L37" s="19">
        <f>K37*(1+INDEX(BPCiObIC!$B$2:$AG$43,MATCH($A37,BPCiObIC!$A$2:$A$43,0),MATCH(L$2,BPCiObIC!$B$1:$AG$1,0)))</f>
        <v>0</v>
      </c>
      <c r="M37" s="19">
        <f>L37*(1+INDEX(BPCiObIC!$B$2:$AG$43,MATCH($A37,BPCiObIC!$A$2:$A$43,0),MATCH(M$2,BPCiObIC!$B$1:$AG$1,0)))</f>
        <v>0</v>
      </c>
      <c r="N37" s="19">
        <f>M37*(1+INDEX(BPCiObIC!$B$2:$AG$43,MATCH($A37,BPCiObIC!$A$2:$A$43,0),MATCH(N$2,BPCiObIC!$B$1:$AG$1,0)))</f>
        <v>0</v>
      </c>
      <c r="O37" s="19">
        <f>N37*(1+INDEX(BPCiObIC!$B$2:$AG$43,MATCH($A37,BPCiObIC!$A$2:$A$43,0),MATCH(O$2,BPCiObIC!$B$1:$AG$1,0)))</f>
        <v>0</v>
      </c>
      <c r="P37" s="19">
        <f>O37*(1+INDEX(BPCiObIC!$B$2:$AG$43,MATCH($A37,BPCiObIC!$A$2:$A$43,0),MATCH(P$2,BPCiObIC!$B$1:$AG$1,0)))</f>
        <v>0</v>
      </c>
      <c r="Q37" s="19">
        <f>P37*(1+INDEX(BPCiObIC!$B$2:$AG$43,MATCH($A37,BPCiObIC!$A$2:$A$43,0),MATCH(Q$2,BPCiObIC!$B$1:$AG$1,0)))</f>
        <v>0</v>
      </c>
      <c r="R37" s="19">
        <f>Q37*(1+INDEX(BPCiObIC!$B$2:$AG$43,MATCH($A37,BPCiObIC!$A$2:$A$43,0),MATCH(R$2,BPCiObIC!$B$1:$AG$1,0)))</f>
        <v>0</v>
      </c>
      <c r="S37" s="19">
        <f>R37*(1+INDEX(BPCiObIC!$B$2:$AG$43,MATCH($A37,BPCiObIC!$A$2:$A$43,0),MATCH(S$2,BPCiObIC!$B$1:$AG$1,0)))</f>
        <v>0</v>
      </c>
      <c r="T37" s="19">
        <f>S37*(1+INDEX(BPCiObIC!$B$2:$AG$43,MATCH($A37,BPCiObIC!$A$2:$A$43,0),MATCH(T$2,BPCiObIC!$B$1:$AG$1,0)))</f>
        <v>0</v>
      </c>
      <c r="U37" s="19">
        <f>T37*(1+INDEX(BPCiObIC!$B$2:$AG$43,MATCH($A37,BPCiObIC!$A$2:$A$43,0),MATCH(U$2,BPCiObIC!$B$1:$AG$1,0)))</f>
        <v>0</v>
      </c>
      <c r="V37" s="19">
        <f>U37*(1+INDEX(BPCiObIC!$B$2:$AG$43,MATCH($A37,BPCiObIC!$A$2:$A$43,0),MATCH(V$2,BPCiObIC!$B$1:$AG$1,0)))</f>
        <v>0</v>
      </c>
      <c r="W37" s="19">
        <f>V37*(1+INDEX(BPCiObIC!$B$2:$AG$43,MATCH($A37,BPCiObIC!$A$2:$A$43,0),MATCH(W$2,BPCiObIC!$B$1:$AG$1,0)))</f>
        <v>0</v>
      </c>
      <c r="X37" s="19">
        <f>W37*(1+INDEX(BPCiObIC!$B$2:$AG$43,MATCH($A37,BPCiObIC!$A$2:$A$43,0),MATCH(X$2,BPCiObIC!$B$1:$AG$1,0)))</f>
        <v>0</v>
      </c>
      <c r="Y37" s="19">
        <f>X37*(1+INDEX(BPCiObIC!$B$2:$AG$43,MATCH($A37,BPCiObIC!$A$2:$A$43,0),MATCH(Y$2,BPCiObIC!$B$1:$AG$1,0)))</f>
        <v>0</v>
      </c>
      <c r="Z37" s="19">
        <f>Y37*(1+INDEX(BPCiObIC!$B$2:$AG$43,MATCH($A37,BPCiObIC!$A$2:$A$43,0),MATCH(Z$2,BPCiObIC!$B$1:$AG$1,0)))</f>
        <v>0</v>
      </c>
      <c r="AA37" s="19">
        <f>Z37*(1+INDEX(BPCiObIC!$B$2:$AG$43,MATCH($A37,BPCiObIC!$A$2:$A$43,0),MATCH(AA$2,BPCiObIC!$B$1:$AG$1,0)))</f>
        <v>0</v>
      </c>
      <c r="AB37" s="19">
        <f>AA37*(1+INDEX(BPCiObIC!$B$2:$AG$43,MATCH($A37,BPCiObIC!$A$2:$A$43,0),MATCH(AB$2,BPCiObIC!$B$1:$AG$1,0)))</f>
        <v>0</v>
      </c>
      <c r="AC37" s="19">
        <f>AB37*(1+INDEX(BPCiObIC!$B$2:$AG$43,MATCH($A37,BPCiObIC!$A$2:$A$43,0),MATCH(AC$2,BPCiObIC!$B$1:$AG$1,0)))</f>
        <v>0</v>
      </c>
      <c r="AD37" s="19">
        <f>AC37*(1+INDEX(BPCiObIC!$B$2:$AG$43,MATCH($A37,BPCiObIC!$A$2:$A$43,0),MATCH(AD$2,BPCiObIC!$B$1:$AG$1,0)))</f>
        <v>0</v>
      </c>
      <c r="AE37" s="19">
        <f>AD37*(1+INDEX(BPCiObIC!$B$2:$AG$43,MATCH($A37,BPCiObIC!$A$2:$A$43,0),MATCH(AE$2,BPCiObIC!$B$1:$AG$1,0)))</f>
        <v>0</v>
      </c>
      <c r="AF37" s="19">
        <f>AE37*(1+INDEX(BPCiObIC!$B$2:$AG$43,MATCH($A37,BPCiObIC!$A$2:$A$43,0),MATCH(AF$2,BPCiObIC!$B$1:$AG$1,0)))</f>
        <v>0</v>
      </c>
      <c r="AG37" s="19">
        <f>AF37*(1+INDEX(BPCiObIC!$B$2:$AG$43,MATCH($A37,BPCiObIC!$A$2:$A$43,0),MATCH(AG$2,BPCiObIC!$B$1:$AG$1,0)))</f>
        <v>0</v>
      </c>
      <c r="AH37" s="19">
        <f>AG37*(1+INDEX(BPCiObIC!$B$2:$AG$43,MATCH($A37,BPCiObIC!$A$2:$A$43,0),MATCH(AH$2,BPCiObIC!$B$1:$AG$1,0)))</f>
        <v>0</v>
      </c>
    </row>
    <row r="38" spans="1:34" x14ac:dyDescent="0.25">
      <c r="A38" t="s">
        <v>122</v>
      </c>
      <c r="B38" t="s">
        <v>31</v>
      </c>
      <c r="C38" t="s">
        <v>14</v>
      </c>
      <c r="D38" s="58">
        <f>SUMIFS('Ind gov data'!$B$45:$N$45,'Ind gov data'!$B$41:$N$41,$B38)*SUMIFS(BIFUBC_IEA_Output_energy!$H:$H,BIFUBC_IEA_Output_energy!$C:$C,$B38,BIFUBC_IEA_Output_energy!$B:$B,$C38)</f>
        <v>0</v>
      </c>
      <c r="E38" s="19">
        <f>D38*(1+INDEX(BPCiObIC!$B$2:$AG$43,MATCH($A38,BPCiObIC!$A$2:$A$43,0),MATCH(E$2,BPCiObIC!$B$1:$AG$1,0)))</f>
        <v>0</v>
      </c>
      <c r="F38" s="19">
        <f>E38*(1+INDEX(BPCiObIC!$B$2:$AG$43,MATCH($A38,BPCiObIC!$A$2:$A$43,0),MATCH(F$2,BPCiObIC!$B$1:$AG$1,0)))</f>
        <v>0</v>
      </c>
      <c r="G38" s="19">
        <f>F38*(1+INDEX(BPCiObIC!$B$2:$AG$43,MATCH($A38,BPCiObIC!$A$2:$A$43,0),MATCH(G$2,BPCiObIC!$B$1:$AG$1,0)))</f>
        <v>0</v>
      </c>
      <c r="H38" s="19">
        <f>G38*(1+INDEX(BPCiObIC!$B$2:$AG$43,MATCH($A38,BPCiObIC!$A$2:$A$43,0),MATCH(H$2,BPCiObIC!$B$1:$AG$1,0)))</f>
        <v>0</v>
      </c>
      <c r="I38" s="19">
        <f>H38*(1+INDEX(BPCiObIC!$B$2:$AG$43,MATCH($A38,BPCiObIC!$A$2:$A$43,0),MATCH(I$2,BPCiObIC!$B$1:$AG$1,0)))</f>
        <v>0</v>
      </c>
      <c r="J38" s="19">
        <f>I38*(1+INDEX(BPCiObIC!$B$2:$AG$43,MATCH($A38,BPCiObIC!$A$2:$A$43,0),MATCH(J$2,BPCiObIC!$B$1:$AG$1,0)))</f>
        <v>0</v>
      </c>
      <c r="K38" s="19">
        <f>J38*(1+INDEX(BPCiObIC!$B$2:$AG$43,MATCH($A38,BPCiObIC!$A$2:$A$43,0),MATCH(K$2,BPCiObIC!$B$1:$AG$1,0)))</f>
        <v>0</v>
      </c>
      <c r="L38" s="19">
        <f>K38*(1+INDEX(BPCiObIC!$B$2:$AG$43,MATCH($A38,BPCiObIC!$A$2:$A$43,0),MATCH(L$2,BPCiObIC!$B$1:$AG$1,0)))</f>
        <v>0</v>
      </c>
      <c r="M38" s="19">
        <f>L38*(1+INDEX(BPCiObIC!$B$2:$AG$43,MATCH($A38,BPCiObIC!$A$2:$A$43,0),MATCH(M$2,BPCiObIC!$B$1:$AG$1,0)))</f>
        <v>0</v>
      </c>
      <c r="N38" s="19">
        <f>M38*(1+INDEX(BPCiObIC!$B$2:$AG$43,MATCH($A38,BPCiObIC!$A$2:$A$43,0),MATCH(N$2,BPCiObIC!$B$1:$AG$1,0)))</f>
        <v>0</v>
      </c>
      <c r="O38" s="19">
        <f>N38*(1+INDEX(BPCiObIC!$B$2:$AG$43,MATCH($A38,BPCiObIC!$A$2:$A$43,0),MATCH(O$2,BPCiObIC!$B$1:$AG$1,0)))</f>
        <v>0</v>
      </c>
      <c r="P38" s="19">
        <f>O38*(1+INDEX(BPCiObIC!$B$2:$AG$43,MATCH($A38,BPCiObIC!$A$2:$A$43,0),MATCH(P$2,BPCiObIC!$B$1:$AG$1,0)))</f>
        <v>0</v>
      </c>
      <c r="Q38" s="19">
        <f>P38*(1+INDEX(BPCiObIC!$B$2:$AG$43,MATCH($A38,BPCiObIC!$A$2:$A$43,0),MATCH(Q$2,BPCiObIC!$B$1:$AG$1,0)))</f>
        <v>0</v>
      </c>
      <c r="R38" s="19">
        <f>Q38*(1+INDEX(BPCiObIC!$B$2:$AG$43,MATCH($A38,BPCiObIC!$A$2:$A$43,0),MATCH(R$2,BPCiObIC!$B$1:$AG$1,0)))</f>
        <v>0</v>
      </c>
      <c r="S38" s="19">
        <f>R38*(1+INDEX(BPCiObIC!$B$2:$AG$43,MATCH($A38,BPCiObIC!$A$2:$A$43,0),MATCH(S$2,BPCiObIC!$B$1:$AG$1,0)))</f>
        <v>0</v>
      </c>
      <c r="T38" s="19">
        <f>S38*(1+INDEX(BPCiObIC!$B$2:$AG$43,MATCH($A38,BPCiObIC!$A$2:$A$43,0),MATCH(T$2,BPCiObIC!$B$1:$AG$1,0)))</f>
        <v>0</v>
      </c>
      <c r="U38" s="19">
        <f>T38*(1+INDEX(BPCiObIC!$B$2:$AG$43,MATCH($A38,BPCiObIC!$A$2:$A$43,0),MATCH(U$2,BPCiObIC!$B$1:$AG$1,0)))</f>
        <v>0</v>
      </c>
      <c r="V38" s="19">
        <f>U38*(1+INDEX(BPCiObIC!$B$2:$AG$43,MATCH($A38,BPCiObIC!$A$2:$A$43,0),MATCH(V$2,BPCiObIC!$B$1:$AG$1,0)))</f>
        <v>0</v>
      </c>
      <c r="W38" s="19">
        <f>V38*(1+INDEX(BPCiObIC!$B$2:$AG$43,MATCH($A38,BPCiObIC!$A$2:$A$43,0),MATCH(W$2,BPCiObIC!$B$1:$AG$1,0)))</f>
        <v>0</v>
      </c>
      <c r="X38" s="19">
        <f>W38*(1+INDEX(BPCiObIC!$B$2:$AG$43,MATCH($A38,BPCiObIC!$A$2:$A$43,0),MATCH(X$2,BPCiObIC!$B$1:$AG$1,0)))</f>
        <v>0</v>
      </c>
      <c r="Y38" s="19">
        <f>X38*(1+INDEX(BPCiObIC!$B$2:$AG$43,MATCH($A38,BPCiObIC!$A$2:$A$43,0),MATCH(Y$2,BPCiObIC!$B$1:$AG$1,0)))</f>
        <v>0</v>
      </c>
      <c r="Z38" s="19">
        <f>Y38*(1+INDEX(BPCiObIC!$B$2:$AG$43,MATCH($A38,BPCiObIC!$A$2:$A$43,0),MATCH(Z$2,BPCiObIC!$B$1:$AG$1,0)))</f>
        <v>0</v>
      </c>
      <c r="AA38" s="19">
        <f>Z38*(1+INDEX(BPCiObIC!$B$2:$AG$43,MATCH($A38,BPCiObIC!$A$2:$A$43,0),MATCH(AA$2,BPCiObIC!$B$1:$AG$1,0)))</f>
        <v>0</v>
      </c>
      <c r="AB38" s="19">
        <f>AA38*(1+INDEX(BPCiObIC!$B$2:$AG$43,MATCH($A38,BPCiObIC!$A$2:$A$43,0),MATCH(AB$2,BPCiObIC!$B$1:$AG$1,0)))</f>
        <v>0</v>
      </c>
      <c r="AC38" s="19">
        <f>AB38*(1+INDEX(BPCiObIC!$B$2:$AG$43,MATCH($A38,BPCiObIC!$A$2:$A$43,0),MATCH(AC$2,BPCiObIC!$B$1:$AG$1,0)))</f>
        <v>0</v>
      </c>
      <c r="AD38" s="19">
        <f>AC38*(1+INDEX(BPCiObIC!$B$2:$AG$43,MATCH($A38,BPCiObIC!$A$2:$A$43,0),MATCH(AD$2,BPCiObIC!$B$1:$AG$1,0)))</f>
        <v>0</v>
      </c>
      <c r="AE38" s="19">
        <f>AD38*(1+INDEX(BPCiObIC!$B$2:$AG$43,MATCH($A38,BPCiObIC!$A$2:$A$43,0),MATCH(AE$2,BPCiObIC!$B$1:$AG$1,0)))</f>
        <v>0</v>
      </c>
      <c r="AF38" s="19">
        <f>AE38*(1+INDEX(BPCiObIC!$B$2:$AG$43,MATCH($A38,BPCiObIC!$A$2:$A$43,0),MATCH(AF$2,BPCiObIC!$B$1:$AG$1,0)))</f>
        <v>0</v>
      </c>
      <c r="AG38" s="19">
        <f>AF38*(1+INDEX(BPCiObIC!$B$2:$AG$43,MATCH($A38,BPCiObIC!$A$2:$A$43,0),MATCH(AG$2,BPCiObIC!$B$1:$AG$1,0)))</f>
        <v>0</v>
      </c>
      <c r="AH38" s="19">
        <f>AG38*(1+INDEX(BPCiObIC!$B$2:$AG$43,MATCH($A38,BPCiObIC!$A$2:$A$43,0),MATCH(AH$2,BPCiObIC!$B$1:$AG$1,0)))</f>
        <v>0</v>
      </c>
    </row>
    <row r="39" spans="1:34" x14ac:dyDescent="0.25">
      <c r="A39" t="s">
        <v>123</v>
      </c>
      <c r="B39" t="s">
        <v>31</v>
      </c>
      <c r="C39" t="s">
        <v>15</v>
      </c>
      <c r="D39" s="58">
        <f>SUMIFS('Ind gov data'!$B$45:$N$45,'Ind gov data'!$B$41:$N$41,$B39)*SUMIFS(BIFUBC_IEA_Output_energy!$H:$H,BIFUBC_IEA_Output_energy!$C:$C,$B39,BIFUBC_IEA_Output_energy!$B:$B,$C39)</f>
        <v>0</v>
      </c>
      <c r="E39" s="19">
        <f>D39*(1+INDEX(BPCiObIC!$B$2:$AG$43,MATCH($A39,BPCiObIC!$A$2:$A$43,0),MATCH(E$2,BPCiObIC!$B$1:$AG$1,0)))</f>
        <v>0</v>
      </c>
      <c r="F39" s="19">
        <f>E39*(1+INDEX(BPCiObIC!$B$2:$AG$43,MATCH($A39,BPCiObIC!$A$2:$A$43,0),MATCH(F$2,BPCiObIC!$B$1:$AG$1,0)))</f>
        <v>0</v>
      </c>
      <c r="G39" s="19">
        <f>F39*(1+INDEX(BPCiObIC!$B$2:$AG$43,MATCH($A39,BPCiObIC!$A$2:$A$43,0),MATCH(G$2,BPCiObIC!$B$1:$AG$1,0)))</f>
        <v>0</v>
      </c>
      <c r="H39" s="19">
        <f>G39*(1+INDEX(BPCiObIC!$B$2:$AG$43,MATCH($A39,BPCiObIC!$A$2:$A$43,0),MATCH(H$2,BPCiObIC!$B$1:$AG$1,0)))</f>
        <v>0</v>
      </c>
      <c r="I39" s="19">
        <f>H39*(1+INDEX(BPCiObIC!$B$2:$AG$43,MATCH($A39,BPCiObIC!$A$2:$A$43,0),MATCH(I$2,BPCiObIC!$B$1:$AG$1,0)))</f>
        <v>0</v>
      </c>
      <c r="J39" s="19">
        <f>I39*(1+INDEX(BPCiObIC!$B$2:$AG$43,MATCH($A39,BPCiObIC!$A$2:$A$43,0),MATCH(J$2,BPCiObIC!$B$1:$AG$1,0)))</f>
        <v>0</v>
      </c>
      <c r="K39" s="19">
        <f>J39*(1+INDEX(BPCiObIC!$B$2:$AG$43,MATCH($A39,BPCiObIC!$A$2:$A$43,0),MATCH(K$2,BPCiObIC!$B$1:$AG$1,0)))</f>
        <v>0</v>
      </c>
      <c r="L39" s="19">
        <f>K39*(1+INDEX(BPCiObIC!$B$2:$AG$43,MATCH($A39,BPCiObIC!$A$2:$A$43,0),MATCH(L$2,BPCiObIC!$B$1:$AG$1,0)))</f>
        <v>0</v>
      </c>
      <c r="M39" s="19">
        <f>L39*(1+INDEX(BPCiObIC!$B$2:$AG$43,MATCH($A39,BPCiObIC!$A$2:$A$43,0),MATCH(M$2,BPCiObIC!$B$1:$AG$1,0)))</f>
        <v>0</v>
      </c>
      <c r="N39" s="19">
        <f>M39*(1+INDEX(BPCiObIC!$B$2:$AG$43,MATCH($A39,BPCiObIC!$A$2:$A$43,0),MATCH(N$2,BPCiObIC!$B$1:$AG$1,0)))</f>
        <v>0</v>
      </c>
      <c r="O39" s="19">
        <f>N39*(1+INDEX(BPCiObIC!$B$2:$AG$43,MATCH($A39,BPCiObIC!$A$2:$A$43,0),MATCH(O$2,BPCiObIC!$B$1:$AG$1,0)))</f>
        <v>0</v>
      </c>
      <c r="P39" s="19">
        <f>O39*(1+INDEX(BPCiObIC!$B$2:$AG$43,MATCH($A39,BPCiObIC!$A$2:$A$43,0),MATCH(P$2,BPCiObIC!$B$1:$AG$1,0)))</f>
        <v>0</v>
      </c>
      <c r="Q39" s="19">
        <f>P39*(1+INDEX(BPCiObIC!$B$2:$AG$43,MATCH($A39,BPCiObIC!$A$2:$A$43,0),MATCH(Q$2,BPCiObIC!$B$1:$AG$1,0)))</f>
        <v>0</v>
      </c>
      <c r="R39" s="19">
        <f>Q39*(1+INDEX(BPCiObIC!$B$2:$AG$43,MATCH($A39,BPCiObIC!$A$2:$A$43,0),MATCH(R$2,BPCiObIC!$B$1:$AG$1,0)))</f>
        <v>0</v>
      </c>
      <c r="S39" s="19">
        <f>R39*(1+INDEX(BPCiObIC!$B$2:$AG$43,MATCH($A39,BPCiObIC!$A$2:$A$43,0),MATCH(S$2,BPCiObIC!$B$1:$AG$1,0)))</f>
        <v>0</v>
      </c>
      <c r="T39" s="19">
        <f>S39*(1+INDEX(BPCiObIC!$B$2:$AG$43,MATCH($A39,BPCiObIC!$A$2:$A$43,0),MATCH(T$2,BPCiObIC!$B$1:$AG$1,0)))</f>
        <v>0</v>
      </c>
      <c r="U39" s="19">
        <f>T39*(1+INDEX(BPCiObIC!$B$2:$AG$43,MATCH($A39,BPCiObIC!$A$2:$A$43,0),MATCH(U$2,BPCiObIC!$B$1:$AG$1,0)))</f>
        <v>0</v>
      </c>
      <c r="V39" s="19">
        <f>U39*(1+INDEX(BPCiObIC!$B$2:$AG$43,MATCH($A39,BPCiObIC!$A$2:$A$43,0),MATCH(V$2,BPCiObIC!$B$1:$AG$1,0)))</f>
        <v>0</v>
      </c>
      <c r="W39" s="19">
        <f>V39*(1+INDEX(BPCiObIC!$B$2:$AG$43,MATCH($A39,BPCiObIC!$A$2:$A$43,0),MATCH(W$2,BPCiObIC!$B$1:$AG$1,0)))</f>
        <v>0</v>
      </c>
      <c r="X39" s="19">
        <f>W39*(1+INDEX(BPCiObIC!$B$2:$AG$43,MATCH($A39,BPCiObIC!$A$2:$A$43,0),MATCH(X$2,BPCiObIC!$B$1:$AG$1,0)))</f>
        <v>0</v>
      </c>
      <c r="Y39" s="19">
        <f>X39*(1+INDEX(BPCiObIC!$B$2:$AG$43,MATCH($A39,BPCiObIC!$A$2:$A$43,0),MATCH(Y$2,BPCiObIC!$B$1:$AG$1,0)))</f>
        <v>0</v>
      </c>
      <c r="Z39" s="19">
        <f>Y39*(1+INDEX(BPCiObIC!$B$2:$AG$43,MATCH($A39,BPCiObIC!$A$2:$A$43,0),MATCH(Z$2,BPCiObIC!$B$1:$AG$1,0)))</f>
        <v>0</v>
      </c>
      <c r="AA39" s="19">
        <f>Z39*(1+INDEX(BPCiObIC!$B$2:$AG$43,MATCH($A39,BPCiObIC!$A$2:$A$43,0),MATCH(AA$2,BPCiObIC!$B$1:$AG$1,0)))</f>
        <v>0</v>
      </c>
      <c r="AB39" s="19">
        <f>AA39*(1+INDEX(BPCiObIC!$B$2:$AG$43,MATCH($A39,BPCiObIC!$A$2:$A$43,0),MATCH(AB$2,BPCiObIC!$B$1:$AG$1,0)))</f>
        <v>0</v>
      </c>
      <c r="AC39" s="19">
        <f>AB39*(1+INDEX(BPCiObIC!$B$2:$AG$43,MATCH($A39,BPCiObIC!$A$2:$A$43,0),MATCH(AC$2,BPCiObIC!$B$1:$AG$1,0)))</f>
        <v>0</v>
      </c>
      <c r="AD39" s="19">
        <f>AC39*(1+INDEX(BPCiObIC!$B$2:$AG$43,MATCH($A39,BPCiObIC!$A$2:$A$43,0),MATCH(AD$2,BPCiObIC!$B$1:$AG$1,0)))</f>
        <v>0</v>
      </c>
      <c r="AE39" s="19">
        <f>AD39*(1+INDEX(BPCiObIC!$B$2:$AG$43,MATCH($A39,BPCiObIC!$A$2:$A$43,0),MATCH(AE$2,BPCiObIC!$B$1:$AG$1,0)))</f>
        <v>0</v>
      </c>
      <c r="AF39" s="19">
        <f>AE39*(1+INDEX(BPCiObIC!$B$2:$AG$43,MATCH($A39,BPCiObIC!$A$2:$A$43,0),MATCH(AF$2,BPCiObIC!$B$1:$AG$1,0)))</f>
        <v>0</v>
      </c>
      <c r="AG39" s="19">
        <f>AF39*(1+INDEX(BPCiObIC!$B$2:$AG$43,MATCH($A39,BPCiObIC!$A$2:$A$43,0),MATCH(AG$2,BPCiObIC!$B$1:$AG$1,0)))</f>
        <v>0</v>
      </c>
      <c r="AH39" s="19">
        <f>AG39*(1+INDEX(BPCiObIC!$B$2:$AG$43,MATCH($A39,BPCiObIC!$A$2:$A$43,0),MATCH(AH$2,BPCiObIC!$B$1:$AG$1,0)))</f>
        <v>0</v>
      </c>
    </row>
    <row r="40" spans="1:34" x14ac:dyDescent="0.25">
      <c r="A40" t="s">
        <v>124</v>
      </c>
      <c r="B40" t="s">
        <v>31</v>
      </c>
      <c r="C40" t="s">
        <v>16</v>
      </c>
      <c r="D40" s="58">
        <f>SUMIFS('Ind gov data'!$B$45:$N$45,'Ind gov data'!$B$41:$N$41,$B40)*SUMIFS(BIFUBC_IEA_Output_energy!$H:$H,BIFUBC_IEA_Output_energy!$C:$C,$B40,BIFUBC_IEA_Output_energy!$B:$B,$C40)</f>
        <v>271021248246453.66</v>
      </c>
      <c r="E40" s="19">
        <f>D40*(1+INDEX(BPCiObIC!$B$2:$AG$43,MATCH($A40,BPCiObIC!$A$2:$A$43,0),MATCH(E$2,BPCiObIC!$B$1:$AG$1,0)))</f>
        <v>283193469749319.81</v>
      </c>
      <c r="F40" s="19">
        <f>E40*(1+INDEX(BPCiObIC!$B$2:$AG$43,MATCH($A40,BPCiObIC!$A$2:$A$43,0),MATCH(F$2,BPCiObIC!$B$1:$AG$1,0)))</f>
        <v>295365691252186</v>
      </c>
      <c r="G40" s="19">
        <f>F40*(1+INDEX(BPCiObIC!$B$2:$AG$43,MATCH($A40,BPCiObIC!$A$2:$A$43,0),MATCH(G$2,BPCiObIC!$B$1:$AG$1,0)))</f>
        <v>307537912755055.31</v>
      </c>
      <c r="H40" s="19">
        <f>G40*(1+INDEX(BPCiObIC!$B$2:$AG$43,MATCH($A40,BPCiObIC!$A$2:$A$43,0),MATCH(H$2,BPCiObIC!$B$1:$AG$1,0)))</f>
        <v>319710134257921.5</v>
      </c>
      <c r="I40" s="19">
        <f>H40*(1+INDEX(BPCiObIC!$B$2:$AG$43,MATCH($A40,BPCiObIC!$A$2:$A$43,0),MATCH(I$2,BPCiObIC!$B$1:$AG$1,0)))</f>
        <v>331882355760787.69</v>
      </c>
      <c r="J40" s="19">
        <f>I40*(1+INDEX(BPCiObIC!$B$2:$AG$43,MATCH($A40,BPCiObIC!$A$2:$A$43,0),MATCH(J$2,BPCiObIC!$B$1:$AG$1,0)))</f>
        <v>344054577263653.88</v>
      </c>
      <c r="K40" s="19">
        <f>J40*(1+INDEX(BPCiObIC!$B$2:$AG$43,MATCH($A40,BPCiObIC!$A$2:$A$43,0),MATCH(K$2,BPCiObIC!$B$1:$AG$1,0)))</f>
        <v>356226798766523.25</v>
      </c>
      <c r="L40" s="19">
        <f>K40*(1+INDEX(BPCiObIC!$B$2:$AG$43,MATCH($A40,BPCiObIC!$A$2:$A$43,0),MATCH(L$2,BPCiObIC!$B$1:$AG$1,0)))</f>
        <v>368399020269389.44</v>
      </c>
      <c r="M40" s="19">
        <f>L40*(1+INDEX(BPCiObIC!$B$2:$AG$43,MATCH($A40,BPCiObIC!$A$2:$A$43,0),MATCH(M$2,BPCiObIC!$B$1:$AG$1,0)))</f>
        <v>380571241772255.56</v>
      </c>
      <c r="N40" s="19">
        <f>M40*(1+INDEX(BPCiObIC!$B$2:$AG$43,MATCH($A40,BPCiObIC!$A$2:$A$43,0),MATCH(N$2,BPCiObIC!$B$1:$AG$1,0)))</f>
        <v>392743463275124.94</v>
      </c>
      <c r="O40" s="19">
        <f>N40*(1+INDEX(BPCiObIC!$B$2:$AG$43,MATCH($A40,BPCiObIC!$A$2:$A$43,0),MATCH(O$2,BPCiObIC!$B$1:$AG$1,0)))</f>
        <v>404915684777991.06</v>
      </c>
      <c r="P40" s="19">
        <f>O40*(1+INDEX(BPCiObIC!$B$2:$AG$43,MATCH($A40,BPCiObIC!$A$2:$A$43,0),MATCH(P$2,BPCiObIC!$B$1:$AG$1,0)))</f>
        <v>417087906280857.25</v>
      </c>
      <c r="Q40" s="19">
        <f>P40*(1+INDEX(BPCiObIC!$B$2:$AG$43,MATCH($A40,BPCiObIC!$A$2:$A$43,0),MATCH(Q$2,BPCiObIC!$B$1:$AG$1,0)))</f>
        <v>429260127783726.63</v>
      </c>
      <c r="R40" s="19">
        <f>Q40*(1+INDEX(BPCiObIC!$B$2:$AG$43,MATCH($A40,BPCiObIC!$A$2:$A$43,0),MATCH(R$2,BPCiObIC!$B$1:$AG$1,0)))</f>
        <v>441432349286592.81</v>
      </c>
      <c r="S40" s="19">
        <f>R40*(1+INDEX(BPCiObIC!$B$2:$AG$43,MATCH($A40,BPCiObIC!$A$2:$A$43,0),MATCH(S$2,BPCiObIC!$B$1:$AG$1,0)))</f>
        <v>453604570789459</v>
      </c>
      <c r="T40" s="19">
        <f>S40*(1+INDEX(BPCiObIC!$B$2:$AG$43,MATCH($A40,BPCiObIC!$A$2:$A$43,0),MATCH(T$2,BPCiObIC!$B$1:$AG$1,0)))</f>
        <v>465776792292325.13</v>
      </c>
      <c r="U40" s="19">
        <f>T40*(1+INDEX(BPCiObIC!$B$2:$AG$43,MATCH($A40,BPCiObIC!$A$2:$A$43,0),MATCH(U$2,BPCiObIC!$B$1:$AG$1,0)))</f>
        <v>477949013795194.5</v>
      </c>
      <c r="V40" s="19">
        <f>U40*(1+INDEX(BPCiObIC!$B$2:$AG$43,MATCH($A40,BPCiObIC!$A$2:$A$43,0),MATCH(V$2,BPCiObIC!$B$1:$AG$1,0)))</f>
        <v>490121235298060.63</v>
      </c>
      <c r="W40" s="19">
        <f>V40*(1+INDEX(BPCiObIC!$B$2:$AG$43,MATCH($A40,BPCiObIC!$A$2:$A$43,0),MATCH(W$2,BPCiObIC!$B$1:$AG$1,0)))</f>
        <v>502293456800926.81</v>
      </c>
      <c r="X40" s="19">
        <f>W40*(1+INDEX(BPCiObIC!$B$2:$AG$43,MATCH($A40,BPCiObIC!$A$2:$A$43,0),MATCH(X$2,BPCiObIC!$B$1:$AG$1,0)))</f>
        <v>514465678303796.19</v>
      </c>
      <c r="Y40" s="19">
        <f>X40*(1+INDEX(BPCiObIC!$B$2:$AG$43,MATCH($A40,BPCiObIC!$A$2:$A$43,0),MATCH(Y$2,BPCiObIC!$B$1:$AG$1,0)))</f>
        <v>526637899806662.31</v>
      </c>
      <c r="Z40" s="19">
        <f>Y40*(1+INDEX(BPCiObIC!$B$2:$AG$43,MATCH($A40,BPCiObIC!$A$2:$A$43,0),MATCH(Z$2,BPCiObIC!$B$1:$AG$1,0)))</f>
        <v>538810121309528.5</v>
      </c>
      <c r="AA40" s="19">
        <f>Z40*(1+INDEX(BPCiObIC!$B$2:$AG$43,MATCH($A40,BPCiObIC!$A$2:$A$43,0),MATCH(AA$2,BPCiObIC!$B$1:$AG$1,0)))</f>
        <v>550982342812397.88</v>
      </c>
      <c r="AB40" s="19">
        <f>AA40*(1+INDEX(BPCiObIC!$B$2:$AG$43,MATCH($A40,BPCiObIC!$A$2:$A$43,0),MATCH(AB$2,BPCiObIC!$B$1:$AG$1,0)))</f>
        <v>563154564315264</v>
      </c>
      <c r="AC40" s="19">
        <f>AB40*(1+INDEX(BPCiObIC!$B$2:$AG$43,MATCH($A40,BPCiObIC!$A$2:$A$43,0),MATCH(AC$2,BPCiObIC!$B$1:$AG$1,0)))</f>
        <v>575326785818130.13</v>
      </c>
      <c r="AD40" s="19">
        <f>AC40*(1+INDEX(BPCiObIC!$B$2:$AG$43,MATCH($A40,BPCiObIC!$A$2:$A$43,0),MATCH(AD$2,BPCiObIC!$B$1:$AG$1,0)))</f>
        <v>587499007320996.25</v>
      </c>
      <c r="AE40" s="19">
        <f>AD40*(1+INDEX(BPCiObIC!$B$2:$AG$43,MATCH($A40,BPCiObIC!$A$2:$A$43,0),MATCH(AE$2,BPCiObIC!$B$1:$AG$1,0)))</f>
        <v>599671228823865.63</v>
      </c>
      <c r="AF40" s="19">
        <f>AE40*(1+INDEX(BPCiObIC!$B$2:$AG$43,MATCH($A40,BPCiObIC!$A$2:$A$43,0),MATCH(AF$2,BPCiObIC!$B$1:$AG$1,0)))</f>
        <v>611843450326731.75</v>
      </c>
      <c r="AG40" s="19">
        <f>AF40*(1+INDEX(BPCiObIC!$B$2:$AG$43,MATCH($A40,BPCiObIC!$A$2:$A$43,0),MATCH(AG$2,BPCiObIC!$B$1:$AG$1,0)))</f>
        <v>624015671829598</v>
      </c>
      <c r="AH40" s="19">
        <f>AG40*(1+INDEX(BPCiObIC!$B$2:$AG$43,MATCH($A40,BPCiObIC!$A$2:$A$43,0),MATCH(AH$2,BPCiObIC!$B$1:$AG$1,0)))</f>
        <v>636187893332467.38</v>
      </c>
    </row>
    <row r="41" spans="1:34" x14ac:dyDescent="0.25">
      <c r="A41" t="s">
        <v>125</v>
      </c>
      <c r="B41" t="s">
        <v>31</v>
      </c>
      <c r="C41" t="s">
        <v>17</v>
      </c>
      <c r="D41" s="58">
        <f>SUMIFS('Ind gov data'!$B$45:$N$45,'Ind gov data'!$B$41:$N$41,$B41)*SUMIFS(BIFUBC_IEA_Output_energy!$H:$H,BIFUBC_IEA_Output_energy!$C:$C,$B41,BIFUBC_IEA_Output_energy!$B:$B,$C41)</f>
        <v>196108947092968.53</v>
      </c>
      <c r="E41" s="19">
        <f>D41*(1+INDEX(BPCiObIC!$B$2:$AG$43,MATCH($A41,BPCiObIC!$A$2:$A$43,0),MATCH(E$2,BPCiObIC!$B$1:$AG$1,0)))</f>
        <v>204908629545112.56</v>
      </c>
      <c r="F41" s="19">
        <f>E41*(1+INDEX(BPCiObIC!$B$2:$AG$43,MATCH($A41,BPCiObIC!$A$2:$A$43,0),MATCH(F$2,BPCiObIC!$B$1:$AG$1,0)))</f>
        <v>213708311997256.63</v>
      </c>
      <c r="G41" s="19">
        <f>F41*(1+INDEX(BPCiObIC!$B$2:$AG$43,MATCH($A41,BPCiObIC!$A$2:$A$43,0),MATCH(G$2,BPCiObIC!$B$1:$AG$1,0)))</f>
        <v>222507994449400.66</v>
      </c>
      <c r="H41" s="19">
        <f>G41*(1+INDEX(BPCiObIC!$B$2:$AG$43,MATCH($A41,BPCiObIC!$A$2:$A$43,0),MATCH(H$2,BPCiObIC!$B$1:$AG$1,0)))</f>
        <v>231307676901544.69</v>
      </c>
      <c r="I41" s="19">
        <f>H41*(1+INDEX(BPCiObIC!$B$2:$AG$43,MATCH($A41,BPCiObIC!$A$2:$A$43,0),MATCH(I$2,BPCiObIC!$B$1:$AG$1,0)))</f>
        <v>240107359353688.72</v>
      </c>
      <c r="J41" s="19">
        <f>I41*(1+INDEX(BPCiObIC!$B$2:$AG$43,MATCH($A41,BPCiObIC!$A$2:$A$43,0),MATCH(J$2,BPCiObIC!$B$1:$AG$1,0)))</f>
        <v>248907041805832.78</v>
      </c>
      <c r="K41" s="19">
        <f>J41*(1+INDEX(BPCiObIC!$B$2:$AG$43,MATCH($A41,BPCiObIC!$A$2:$A$43,0),MATCH(K$2,BPCiObIC!$B$1:$AG$1,0)))</f>
        <v>257706724257973.75</v>
      </c>
      <c r="L41" s="19">
        <f>K41*(1+INDEX(BPCiObIC!$B$2:$AG$43,MATCH($A41,BPCiObIC!$A$2:$A$43,0),MATCH(L$2,BPCiObIC!$B$1:$AG$1,0)))</f>
        <v>266506406710117.81</v>
      </c>
      <c r="M41" s="19">
        <f>L41*(1+INDEX(BPCiObIC!$B$2:$AG$43,MATCH($A41,BPCiObIC!$A$2:$A$43,0),MATCH(M$2,BPCiObIC!$B$1:$AG$1,0)))</f>
        <v>275306089162261.84</v>
      </c>
      <c r="N41" s="19">
        <f>M41*(1+INDEX(BPCiObIC!$B$2:$AG$43,MATCH($A41,BPCiObIC!$A$2:$A$43,0),MATCH(N$2,BPCiObIC!$B$1:$AG$1,0)))</f>
        <v>284105771614405.94</v>
      </c>
      <c r="O41" s="19">
        <f>N41*(1+INDEX(BPCiObIC!$B$2:$AG$43,MATCH($A41,BPCiObIC!$A$2:$A$43,0),MATCH(O$2,BPCiObIC!$B$1:$AG$1,0)))</f>
        <v>292905454066550</v>
      </c>
      <c r="P41" s="19">
        <f>O41*(1+INDEX(BPCiObIC!$B$2:$AG$43,MATCH($A41,BPCiObIC!$A$2:$A$43,0),MATCH(P$2,BPCiObIC!$B$1:$AG$1,0)))</f>
        <v>301705136518694.06</v>
      </c>
      <c r="Q41" s="19">
        <f>P41*(1+INDEX(BPCiObIC!$B$2:$AG$43,MATCH($A41,BPCiObIC!$A$2:$A$43,0),MATCH(Q$2,BPCiObIC!$B$1:$AG$1,0)))</f>
        <v>310504818970838.13</v>
      </c>
      <c r="R41" s="19">
        <f>Q41*(1+INDEX(BPCiObIC!$B$2:$AG$43,MATCH($A41,BPCiObIC!$A$2:$A$43,0),MATCH(R$2,BPCiObIC!$B$1:$AG$1,0)))</f>
        <v>319304501422982.13</v>
      </c>
      <c r="S41" s="19">
        <f>R41*(1+INDEX(BPCiObIC!$B$2:$AG$43,MATCH($A41,BPCiObIC!$A$2:$A$43,0),MATCH(S$2,BPCiObIC!$B$1:$AG$1,0)))</f>
        <v>328104183875123.06</v>
      </c>
      <c r="T41" s="19">
        <f>S41*(1+INDEX(BPCiObIC!$B$2:$AG$43,MATCH($A41,BPCiObIC!$A$2:$A$43,0),MATCH(T$2,BPCiObIC!$B$1:$AG$1,0)))</f>
        <v>336903866327267.13</v>
      </c>
      <c r="U41" s="19">
        <f>T41*(1+INDEX(BPCiObIC!$B$2:$AG$43,MATCH($A41,BPCiObIC!$A$2:$A$43,0),MATCH(U$2,BPCiObIC!$B$1:$AG$1,0)))</f>
        <v>345703548779411.13</v>
      </c>
      <c r="V41" s="19">
        <f>U41*(1+INDEX(BPCiObIC!$B$2:$AG$43,MATCH($A41,BPCiObIC!$A$2:$A$43,0),MATCH(V$2,BPCiObIC!$B$1:$AG$1,0)))</f>
        <v>354503231231555.19</v>
      </c>
      <c r="W41" s="19">
        <f>V41*(1+INDEX(BPCiObIC!$B$2:$AG$43,MATCH($A41,BPCiObIC!$A$2:$A$43,0),MATCH(W$2,BPCiObIC!$B$1:$AG$1,0)))</f>
        <v>363302913683699.25</v>
      </c>
      <c r="X41" s="19">
        <f>W41*(1+INDEX(BPCiObIC!$B$2:$AG$43,MATCH($A41,BPCiObIC!$A$2:$A$43,0),MATCH(X$2,BPCiObIC!$B$1:$AG$1,0)))</f>
        <v>372102596135843.31</v>
      </c>
      <c r="Y41" s="19">
        <f>X41*(1+INDEX(BPCiObIC!$B$2:$AG$43,MATCH($A41,BPCiObIC!$A$2:$A$43,0),MATCH(Y$2,BPCiObIC!$B$1:$AG$1,0)))</f>
        <v>380902278587987.38</v>
      </c>
      <c r="Z41" s="19">
        <f>Y41*(1+INDEX(BPCiObIC!$B$2:$AG$43,MATCH($A41,BPCiObIC!$A$2:$A$43,0),MATCH(Z$2,BPCiObIC!$B$1:$AG$1,0)))</f>
        <v>389701961040131.44</v>
      </c>
      <c r="AA41" s="19">
        <f>Z41*(1+INDEX(BPCiObIC!$B$2:$AG$43,MATCH($A41,BPCiObIC!$A$2:$A$43,0),MATCH(AA$2,BPCiObIC!$B$1:$AG$1,0)))</f>
        <v>398501643492275.5</v>
      </c>
      <c r="AB41" s="19">
        <f>AA41*(1+INDEX(BPCiObIC!$B$2:$AG$43,MATCH($A41,BPCiObIC!$A$2:$A$43,0),MATCH(AB$2,BPCiObIC!$B$1:$AG$1,0)))</f>
        <v>407301325944416.5</v>
      </c>
      <c r="AC41" s="19">
        <f>AB41*(1+INDEX(BPCiObIC!$B$2:$AG$43,MATCH($A41,BPCiObIC!$A$2:$A$43,0),MATCH(AC$2,BPCiObIC!$B$1:$AG$1,0)))</f>
        <v>416101008396560.56</v>
      </c>
      <c r="AD41" s="19">
        <f>AC41*(1+INDEX(BPCiObIC!$B$2:$AG$43,MATCH($A41,BPCiObIC!$A$2:$A$43,0),MATCH(AD$2,BPCiObIC!$B$1:$AG$1,0)))</f>
        <v>424900690848704.63</v>
      </c>
      <c r="AE41" s="19">
        <f>AD41*(1+INDEX(BPCiObIC!$B$2:$AG$43,MATCH($A41,BPCiObIC!$A$2:$A$43,0),MATCH(AE$2,BPCiObIC!$B$1:$AG$1,0)))</f>
        <v>433700373300848.69</v>
      </c>
      <c r="AF41" s="19">
        <f>AE41*(1+INDEX(BPCiObIC!$B$2:$AG$43,MATCH($A41,BPCiObIC!$A$2:$A$43,0),MATCH(AF$2,BPCiObIC!$B$1:$AG$1,0)))</f>
        <v>442500055752992.69</v>
      </c>
      <c r="AG41" s="19">
        <f>AF41*(1+INDEX(BPCiObIC!$B$2:$AG$43,MATCH($A41,BPCiObIC!$A$2:$A$43,0),MATCH(AG$2,BPCiObIC!$B$1:$AG$1,0)))</f>
        <v>451299738205136.75</v>
      </c>
      <c r="AH41" s="19">
        <f>AG41*(1+INDEX(BPCiObIC!$B$2:$AG$43,MATCH($A41,BPCiObIC!$A$2:$A$43,0),MATCH(AH$2,BPCiObIC!$B$1:$AG$1,0)))</f>
        <v>460099420657280.88</v>
      </c>
    </row>
    <row r="42" spans="1:34" x14ac:dyDescent="0.25">
      <c r="A42" t="s">
        <v>126</v>
      </c>
      <c r="B42" t="s">
        <v>31</v>
      </c>
      <c r="C42" t="s">
        <v>18</v>
      </c>
      <c r="D42" s="58">
        <f>SUMIFS('Ind gov data'!$B$45:$N$45,'Ind gov data'!$B$41:$N$41,$B42)*SUMIFS(BIFUBC_IEA_Output_energy!$H:$H,BIFUBC_IEA_Output_energy!$C:$C,$B42,BIFUBC_IEA_Output_energy!$B:$B,$C42)</f>
        <v>103925634697885.2</v>
      </c>
      <c r="E42" s="19">
        <f>D42*(1+INDEX(BPCiObIC!$B$2:$AG$43,MATCH($A42,BPCiObIC!$A$2:$A$43,0),MATCH(E$2,BPCiObIC!$B$1:$AG$1,0)))</f>
        <v>108588923127787.23</v>
      </c>
      <c r="F42" s="19">
        <f>E42*(1+INDEX(BPCiObIC!$B$2:$AG$43,MATCH($A42,BPCiObIC!$A$2:$A$43,0),MATCH(F$2,BPCiObIC!$B$1:$AG$1,0)))</f>
        <v>113252211557689.28</v>
      </c>
      <c r="G42" s="19">
        <f>F42*(1+INDEX(BPCiObIC!$B$2:$AG$43,MATCH($A42,BPCiObIC!$A$2:$A$43,0),MATCH(G$2,BPCiObIC!$B$1:$AG$1,0)))</f>
        <v>117915499987591.33</v>
      </c>
      <c r="H42" s="19">
        <f>G42*(1+INDEX(BPCiObIC!$B$2:$AG$43,MATCH($A42,BPCiObIC!$A$2:$A$43,0),MATCH(H$2,BPCiObIC!$B$1:$AG$1,0)))</f>
        <v>122578788417493.36</v>
      </c>
      <c r="I42" s="19">
        <f>H42*(1+INDEX(BPCiObIC!$B$2:$AG$43,MATCH($A42,BPCiObIC!$A$2:$A$43,0),MATCH(I$2,BPCiObIC!$B$1:$AG$1,0)))</f>
        <v>127242076847395.41</v>
      </c>
      <c r="J42" s="19">
        <f>I42*(1+INDEX(BPCiObIC!$B$2:$AG$43,MATCH($A42,BPCiObIC!$A$2:$A$43,0),MATCH(J$2,BPCiObIC!$B$1:$AG$1,0)))</f>
        <v>131905365277297.45</v>
      </c>
      <c r="K42" s="19">
        <f>J42*(1+INDEX(BPCiObIC!$B$2:$AG$43,MATCH($A42,BPCiObIC!$A$2:$A$43,0),MATCH(K$2,BPCiObIC!$B$1:$AG$1,0)))</f>
        <v>136568653707197.86</v>
      </c>
      <c r="L42" s="19">
        <f>K42*(1+INDEX(BPCiObIC!$B$2:$AG$43,MATCH($A42,BPCiObIC!$A$2:$A$43,0),MATCH(L$2,BPCiObIC!$B$1:$AG$1,0)))</f>
        <v>141231942137099.91</v>
      </c>
      <c r="M42" s="19">
        <f>L42*(1+INDEX(BPCiObIC!$B$2:$AG$43,MATCH($A42,BPCiObIC!$A$2:$A$43,0),MATCH(M$2,BPCiObIC!$B$1:$AG$1,0)))</f>
        <v>145895230567001.94</v>
      </c>
      <c r="N42" s="19">
        <f>M42*(1+INDEX(BPCiObIC!$B$2:$AG$43,MATCH($A42,BPCiObIC!$A$2:$A$43,0),MATCH(N$2,BPCiObIC!$B$1:$AG$1,0)))</f>
        <v>150558518996904</v>
      </c>
      <c r="O42" s="19">
        <f>N42*(1+INDEX(BPCiObIC!$B$2:$AG$43,MATCH($A42,BPCiObIC!$A$2:$A$43,0),MATCH(O$2,BPCiObIC!$B$1:$AG$1,0)))</f>
        <v>155221807426806.03</v>
      </c>
      <c r="P42" s="19">
        <f>O42*(1+INDEX(BPCiObIC!$B$2:$AG$43,MATCH($A42,BPCiObIC!$A$2:$A$43,0),MATCH(P$2,BPCiObIC!$B$1:$AG$1,0)))</f>
        <v>159885095856708.06</v>
      </c>
      <c r="Q42" s="19">
        <f>P42*(1+INDEX(BPCiObIC!$B$2:$AG$43,MATCH($A42,BPCiObIC!$A$2:$A$43,0),MATCH(Q$2,BPCiObIC!$B$1:$AG$1,0)))</f>
        <v>164548384286610.09</v>
      </c>
      <c r="R42" s="19">
        <f>Q42*(1+INDEX(BPCiObIC!$B$2:$AG$43,MATCH($A42,BPCiObIC!$A$2:$A$43,0),MATCH(R$2,BPCiObIC!$B$1:$AG$1,0)))</f>
        <v>169211672716512.13</v>
      </c>
      <c r="S42" s="19">
        <f>R42*(1+INDEX(BPCiObIC!$B$2:$AG$43,MATCH($A42,BPCiObIC!$A$2:$A$43,0),MATCH(S$2,BPCiObIC!$B$1:$AG$1,0)))</f>
        <v>173874961146412.53</v>
      </c>
      <c r="T42" s="19">
        <f>S42*(1+INDEX(BPCiObIC!$B$2:$AG$43,MATCH($A42,BPCiObIC!$A$2:$A$43,0),MATCH(T$2,BPCiObIC!$B$1:$AG$1,0)))</f>
        <v>178538249576314.59</v>
      </c>
      <c r="U42" s="19">
        <f>T42*(1+INDEX(BPCiObIC!$B$2:$AG$43,MATCH($A42,BPCiObIC!$A$2:$A$43,0),MATCH(U$2,BPCiObIC!$B$1:$AG$1,0)))</f>
        <v>183201538006216.63</v>
      </c>
      <c r="V42" s="19">
        <f>U42*(1+INDEX(BPCiObIC!$B$2:$AG$43,MATCH($A42,BPCiObIC!$A$2:$A$43,0),MATCH(V$2,BPCiObIC!$B$1:$AG$1,0)))</f>
        <v>187864826436118.66</v>
      </c>
      <c r="W42" s="19">
        <f>V42*(1+INDEX(BPCiObIC!$B$2:$AG$43,MATCH($A42,BPCiObIC!$A$2:$A$43,0),MATCH(W$2,BPCiObIC!$B$1:$AG$1,0)))</f>
        <v>192528114866020.69</v>
      </c>
      <c r="X42" s="19">
        <f>W42*(1+INDEX(BPCiObIC!$B$2:$AG$43,MATCH($A42,BPCiObIC!$A$2:$A$43,0),MATCH(X$2,BPCiObIC!$B$1:$AG$1,0)))</f>
        <v>197191403295922.72</v>
      </c>
      <c r="Y42" s="19">
        <f>X42*(1+INDEX(BPCiObIC!$B$2:$AG$43,MATCH($A42,BPCiObIC!$A$2:$A$43,0),MATCH(Y$2,BPCiObIC!$B$1:$AG$1,0)))</f>
        <v>201854691725824.78</v>
      </c>
      <c r="Z42" s="19">
        <f>Y42*(1+INDEX(BPCiObIC!$B$2:$AG$43,MATCH($A42,BPCiObIC!$A$2:$A$43,0),MATCH(Z$2,BPCiObIC!$B$1:$AG$1,0)))</f>
        <v>206517980155726.81</v>
      </c>
      <c r="AA42" s="19">
        <f>Z42*(1+INDEX(BPCiObIC!$B$2:$AG$43,MATCH($A42,BPCiObIC!$A$2:$A$43,0),MATCH(AA$2,BPCiObIC!$B$1:$AG$1,0)))</f>
        <v>211181268585628.88</v>
      </c>
      <c r="AB42" s="19">
        <f>AA42*(1+INDEX(BPCiObIC!$B$2:$AG$43,MATCH($A42,BPCiObIC!$A$2:$A$43,0),MATCH(AB$2,BPCiObIC!$B$1:$AG$1,0)))</f>
        <v>215844557015529.28</v>
      </c>
      <c r="AC42" s="19">
        <f>AB42*(1+INDEX(BPCiObIC!$B$2:$AG$43,MATCH($A42,BPCiObIC!$A$2:$A$43,0),MATCH(AC$2,BPCiObIC!$B$1:$AG$1,0)))</f>
        <v>220507845445431.34</v>
      </c>
      <c r="AD42" s="19">
        <f>AC42*(1+INDEX(BPCiObIC!$B$2:$AG$43,MATCH($A42,BPCiObIC!$A$2:$A$43,0),MATCH(AD$2,BPCiObIC!$B$1:$AG$1,0)))</f>
        <v>225171133875333.41</v>
      </c>
      <c r="AE42" s="19">
        <f>AD42*(1+INDEX(BPCiObIC!$B$2:$AG$43,MATCH($A42,BPCiObIC!$A$2:$A$43,0),MATCH(AE$2,BPCiObIC!$B$1:$AG$1,0)))</f>
        <v>229834422305235.44</v>
      </c>
      <c r="AF42" s="19">
        <f>AE42*(1+INDEX(BPCiObIC!$B$2:$AG$43,MATCH($A42,BPCiObIC!$A$2:$A$43,0),MATCH(AF$2,BPCiObIC!$B$1:$AG$1,0)))</f>
        <v>234497710735137.47</v>
      </c>
      <c r="AG42" s="19">
        <f>AF42*(1+INDEX(BPCiObIC!$B$2:$AG$43,MATCH($A42,BPCiObIC!$A$2:$A$43,0),MATCH(AG$2,BPCiObIC!$B$1:$AG$1,0)))</f>
        <v>239160999165039.53</v>
      </c>
      <c r="AH42" s="19">
        <f>AG42*(1+INDEX(BPCiObIC!$B$2:$AG$43,MATCH($A42,BPCiObIC!$A$2:$A$43,0),MATCH(AH$2,BPCiObIC!$B$1:$AG$1,0)))</f>
        <v>243824287594941.59</v>
      </c>
    </row>
    <row r="43" spans="1:34" x14ac:dyDescent="0.25">
      <c r="A43" t="s">
        <v>127</v>
      </c>
      <c r="B43" t="s">
        <v>31</v>
      </c>
      <c r="C43" t="s">
        <v>19</v>
      </c>
      <c r="D43" s="58">
        <f>SUMIFS('Ind gov data'!$B$45:$N$45,'Ind gov data'!$B$41:$N$41,$B43)*SUMIFS(BIFUBC_IEA_Output_energy!$H:$H,BIFUBC_IEA_Output_energy!$C:$C,$B43,BIFUBC_IEA_Output_energy!$B:$B,$C43)</f>
        <v>0</v>
      </c>
      <c r="E43" s="19">
        <f>D43*(1+INDEX(BPCiObIC!$B$2:$AG$43,MATCH($A43,BPCiObIC!$A$2:$A$43,0),MATCH(E$2,BPCiObIC!$B$1:$AG$1,0)))</f>
        <v>0</v>
      </c>
      <c r="F43" s="19">
        <f>E43*(1+INDEX(BPCiObIC!$B$2:$AG$43,MATCH($A43,BPCiObIC!$A$2:$A$43,0),MATCH(F$2,BPCiObIC!$B$1:$AG$1,0)))</f>
        <v>0</v>
      </c>
      <c r="G43" s="19">
        <f>F43*(1+INDEX(BPCiObIC!$B$2:$AG$43,MATCH($A43,BPCiObIC!$A$2:$A$43,0),MATCH(G$2,BPCiObIC!$B$1:$AG$1,0)))</f>
        <v>0</v>
      </c>
      <c r="H43" s="19">
        <f>G43*(1+INDEX(BPCiObIC!$B$2:$AG$43,MATCH($A43,BPCiObIC!$A$2:$A$43,0),MATCH(H$2,BPCiObIC!$B$1:$AG$1,0)))</f>
        <v>0</v>
      </c>
      <c r="I43" s="19">
        <f>H43*(1+INDEX(BPCiObIC!$B$2:$AG$43,MATCH($A43,BPCiObIC!$A$2:$A$43,0),MATCH(I$2,BPCiObIC!$B$1:$AG$1,0)))</f>
        <v>0</v>
      </c>
      <c r="J43" s="19">
        <f>I43*(1+INDEX(BPCiObIC!$B$2:$AG$43,MATCH($A43,BPCiObIC!$A$2:$A$43,0),MATCH(J$2,BPCiObIC!$B$1:$AG$1,0)))</f>
        <v>0</v>
      </c>
      <c r="K43" s="19">
        <f>J43*(1+INDEX(BPCiObIC!$B$2:$AG$43,MATCH($A43,BPCiObIC!$A$2:$A$43,0),MATCH(K$2,BPCiObIC!$B$1:$AG$1,0)))</f>
        <v>0</v>
      </c>
      <c r="L43" s="19">
        <f>K43*(1+INDEX(BPCiObIC!$B$2:$AG$43,MATCH($A43,BPCiObIC!$A$2:$A$43,0),MATCH(L$2,BPCiObIC!$B$1:$AG$1,0)))</f>
        <v>0</v>
      </c>
      <c r="M43" s="19">
        <f>L43*(1+INDEX(BPCiObIC!$B$2:$AG$43,MATCH($A43,BPCiObIC!$A$2:$A$43,0),MATCH(M$2,BPCiObIC!$B$1:$AG$1,0)))</f>
        <v>0</v>
      </c>
      <c r="N43" s="19">
        <f>M43*(1+INDEX(BPCiObIC!$B$2:$AG$43,MATCH($A43,BPCiObIC!$A$2:$A$43,0),MATCH(N$2,BPCiObIC!$B$1:$AG$1,0)))</f>
        <v>0</v>
      </c>
      <c r="O43" s="19">
        <f>N43*(1+INDEX(BPCiObIC!$B$2:$AG$43,MATCH($A43,BPCiObIC!$A$2:$A$43,0),MATCH(O$2,BPCiObIC!$B$1:$AG$1,0)))</f>
        <v>0</v>
      </c>
      <c r="P43" s="19">
        <f>O43*(1+INDEX(BPCiObIC!$B$2:$AG$43,MATCH($A43,BPCiObIC!$A$2:$A$43,0),MATCH(P$2,BPCiObIC!$B$1:$AG$1,0)))</f>
        <v>0</v>
      </c>
      <c r="Q43" s="19">
        <f>P43*(1+INDEX(BPCiObIC!$B$2:$AG$43,MATCH($A43,BPCiObIC!$A$2:$A$43,0),MATCH(Q$2,BPCiObIC!$B$1:$AG$1,0)))</f>
        <v>0</v>
      </c>
      <c r="R43" s="19">
        <f>Q43*(1+INDEX(BPCiObIC!$B$2:$AG$43,MATCH($A43,BPCiObIC!$A$2:$A$43,0),MATCH(R$2,BPCiObIC!$B$1:$AG$1,0)))</f>
        <v>0</v>
      </c>
      <c r="S43" s="19">
        <f>R43*(1+INDEX(BPCiObIC!$B$2:$AG$43,MATCH($A43,BPCiObIC!$A$2:$A$43,0),MATCH(S$2,BPCiObIC!$B$1:$AG$1,0)))</f>
        <v>0</v>
      </c>
      <c r="T43" s="19">
        <f>S43*(1+INDEX(BPCiObIC!$B$2:$AG$43,MATCH($A43,BPCiObIC!$A$2:$A$43,0),MATCH(T$2,BPCiObIC!$B$1:$AG$1,0)))</f>
        <v>0</v>
      </c>
      <c r="U43" s="19">
        <f>T43*(1+INDEX(BPCiObIC!$B$2:$AG$43,MATCH($A43,BPCiObIC!$A$2:$A$43,0),MATCH(U$2,BPCiObIC!$B$1:$AG$1,0)))</f>
        <v>0</v>
      </c>
      <c r="V43" s="19">
        <f>U43*(1+INDEX(BPCiObIC!$B$2:$AG$43,MATCH($A43,BPCiObIC!$A$2:$A$43,0),MATCH(V$2,BPCiObIC!$B$1:$AG$1,0)))</f>
        <v>0</v>
      </c>
      <c r="W43" s="19">
        <f>V43*(1+INDEX(BPCiObIC!$B$2:$AG$43,MATCH($A43,BPCiObIC!$A$2:$A$43,0),MATCH(W$2,BPCiObIC!$B$1:$AG$1,0)))</f>
        <v>0</v>
      </c>
      <c r="X43" s="19">
        <f>W43*(1+INDEX(BPCiObIC!$B$2:$AG$43,MATCH($A43,BPCiObIC!$A$2:$A$43,0),MATCH(X$2,BPCiObIC!$B$1:$AG$1,0)))</f>
        <v>0</v>
      </c>
      <c r="Y43" s="19">
        <f>X43*(1+INDEX(BPCiObIC!$B$2:$AG$43,MATCH($A43,BPCiObIC!$A$2:$A$43,0),MATCH(Y$2,BPCiObIC!$B$1:$AG$1,0)))</f>
        <v>0</v>
      </c>
      <c r="Z43" s="19">
        <f>Y43*(1+INDEX(BPCiObIC!$B$2:$AG$43,MATCH($A43,BPCiObIC!$A$2:$A$43,0),MATCH(Z$2,BPCiObIC!$B$1:$AG$1,0)))</f>
        <v>0</v>
      </c>
      <c r="AA43" s="19">
        <f>Z43*(1+INDEX(BPCiObIC!$B$2:$AG$43,MATCH($A43,BPCiObIC!$A$2:$A$43,0),MATCH(AA$2,BPCiObIC!$B$1:$AG$1,0)))</f>
        <v>0</v>
      </c>
      <c r="AB43" s="19">
        <f>AA43*(1+INDEX(BPCiObIC!$B$2:$AG$43,MATCH($A43,BPCiObIC!$A$2:$A$43,0),MATCH(AB$2,BPCiObIC!$B$1:$AG$1,0)))</f>
        <v>0</v>
      </c>
      <c r="AC43" s="19">
        <f>AB43*(1+INDEX(BPCiObIC!$B$2:$AG$43,MATCH($A43,BPCiObIC!$A$2:$A$43,0),MATCH(AC$2,BPCiObIC!$B$1:$AG$1,0)))</f>
        <v>0</v>
      </c>
      <c r="AD43" s="19">
        <f>AC43*(1+INDEX(BPCiObIC!$B$2:$AG$43,MATCH($A43,BPCiObIC!$A$2:$A$43,0),MATCH(AD$2,BPCiObIC!$B$1:$AG$1,0)))</f>
        <v>0</v>
      </c>
      <c r="AE43" s="19">
        <f>AD43*(1+INDEX(BPCiObIC!$B$2:$AG$43,MATCH($A43,BPCiObIC!$A$2:$A$43,0),MATCH(AE$2,BPCiObIC!$B$1:$AG$1,0)))</f>
        <v>0</v>
      </c>
      <c r="AF43" s="19">
        <f>AE43*(1+INDEX(BPCiObIC!$B$2:$AG$43,MATCH($A43,BPCiObIC!$A$2:$A$43,0),MATCH(AF$2,BPCiObIC!$B$1:$AG$1,0)))</f>
        <v>0</v>
      </c>
      <c r="AG43" s="19">
        <f>AF43*(1+INDEX(BPCiObIC!$B$2:$AG$43,MATCH($A43,BPCiObIC!$A$2:$A$43,0),MATCH(AG$2,BPCiObIC!$B$1:$AG$1,0)))</f>
        <v>0</v>
      </c>
      <c r="AH43" s="19">
        <f>AG43*(1+INDEX(BPCiObIC!$B$2:$AG$43,MATCH($A43,BPCiObIC!$A$2:$A$43,0),MATCH(AH$2,BPCiObIC!$B$1:$AG$1,0)))</f>
        <v>0</v>
      </c>
    </row>
    <row r="44" spans="1:34" x14ac:dyDescent="0.25">
      <c r="A44" t="s">
        <v>128</v>
      </c>
      <c r="B44" t="s">
        <v>31</v>
      </c>
      <c r="C44" t="s">
        <v>20</v>
      </c>
      <c r="D44" s="58">
        <f>SUMIFS('Ind gov data'!$B$45:$N$45,'Ind gov data'!$B$41:$N$41,$B44)*SUMIFS(BIFUBC_IEA_Output_energy!$H:$H,BIFUBC_IEA_Output_energy!$C:$C,$B44,BIFUBC_IEA_Output_energy!$B:$B,$C44)</f>
        <v>0</v>
      </c>
      <c r="E44" s="19">
        <f>D44*(1+INDEX(BPCiObIC!$B$2:$AG$43,MATCH($A44,BPCiObIC!$A$2:$A$43,0),MATCH(E$2,BPCiObIC!$B$1:$AG$1,0)))</f>
        <v>0</v>
      </c>
      <c r="F44" s="19">
        <f>E44*(1+INDEX(BPCiObIC!$B$2:$AG$43,MATCH($A44,BPCiObIC!$A$2:$A$43,0),MATCH(F$2,BPCiObIC!$B$1:$AG$1,0)))</f>
        <v>0</v>
      </c>
      <c r="G44" s="19">
        <f>F44*(1+INDEX(BPCiObIC!$B$2:$AG$43,MATCH($A44,BPCiObIC!$A$2:$A$43,0),MATCH(G$2,BPCiObIC!$B$1:$AG$1,0)))</f>
        <v>0</v>
      </c>
      <c r="H44" s="19">
        <f>G44*(1+INDEX(BPCiObIC!$B$2:$AG$43,MATCH($A44,BPCiObIC!$A$2:$A$43,0),MATCH(H$2,BPCiObIC!$B$1:$AG$1,0)))</f>
        <v>0</v>
      </c>
      <c r="I44" s="19">
        <f>H44*(1+INDEX(BPCiObIC!$B$2:$AG$43,MATCH($A44,BPCiObIC!$A$2:$A$43,0),MATCH(I$2,BPCiObIC!$B$1:$AG$1,0)))</f>
        <v>0</v>
      </c>
      <c r="J44" s="19">
        <f>I44*(1+INDEX(BPCiObIC!$B$2:$AG$43,MATCH($A44,BPCiObIC!$A$2:$A$43,0),MATCH(J$2,BPCiObIC!$B$1:$AG$1,0)))</f>
        <v>0</v>
      </c>
      <c r="K44" s="19">
        <f>J44*(1+INDEX(BPCiObIC!$B$2:$AG$43,MATCH($A44,BPCiObIC!$A$2:$A$43,0),MATCH(K$2,BPCiObIC!$B$1:$AG$1,0)))</f>
        <v>0</v>
      </c>
      <c r="L44" s="19">
        <f>K44*(1+INDEX(BPCiObIC!$B$2:$AG$43,MATCH($A44,BPCiObIC!$A$2:$A$43,0),MATCH(L$2,BPCiObIC!$B$1:$AG$1,0)))</f>
        <v>0</v>
      </c>
      <c r="M44" s="19">
        <f>L44*(1+INDEX(BPCiObIC!$B$2:$AG$43,MATCH($A44,BPCiObIC!$A$2:$A$43,0),MATCH(M$2,BPCiObIC!$B$1:$AG$1,0)))</f>
        <v>0</v>
      </c>
      <c r="N44" s="19">
        <f>M44*(1+INDEX(BPCiObIC!$B$2:$AG$43,MATCH($A44,BPCiObIC!$A$2:$A$43,0),MATCH(N$2,BPCiObIC!$B$1:$AG$1,0)))</f>
        <v>0</v>
      </c>
      <c r="O44" s="19">
        <f>N44*(1+INDEX(BPCiObIC!$B$2:$AG$43,MATCH($A44,BPCiObIC!$A$2:$A$43,0),MATCH(O$2,BPCiObIC!$B$1:$AG$1,0)))</f>
        <v>0</v>
      </c>
      <c r="P44" s="19">
        <f>O44*(1+INDEX(BPCiObIC!$B$2:$AG$43,MATCH($A44,BPCiObIC!$A$2:$A$43,0),MATCH(P$2,BPCiObIC!$B$1:$AG$1,0)))</f>
        <v>0</v>
      </c>
      <c r="Q44" s="19">
        <f>P44*(1+INDEX(BPCiObIC!$B$2:$AG$43,MATCH($A44,BPCiObIC!$A$2:$A$43,0),MATCH(Q$2,BPCiObIC!$B$1:$AG$1,0)))</f>
        <v>0</v>
      </c>
      <c r="R44" s="19">
        <f>Q44*(1+INDEX(BPCiObIC!$B$2:$AG$43,MATCH($A44,BPCiObIC!$A$2:$A$43,0),MATCH(R$2,BPCiObIC!$B$1:$AG$1,0)))</f>
        <v>0</v>
      </c>
      <c r="S44" s="19">
        <f>R44*(1+INDEX(BPCiObIC!$B$2:$AG$43,MATCH($A44,BPCiObIC!$A$2:$A$43,0),MATCH(S$2,BPCiObIC!$B$1:$AG$1,0)))</f>
        <v>0</v>
      </c>
      <c r="T44" s="19">
        <f>S44*(1+INDEX(BPCiObIC!$B$2:$AG$43,MATCH($A44,BPCiObIC!$A$2:$A$43,0),MATCH(T$2,BPCiObIC!$B$1:$AG$1,0)))</f>
        <v>0</v>
      </c>
      <c r="U44" s="19">
        <f>T44*(1+INDEX(BPCiObIC!$B$2:$AG$43,MATCH($A44,BPCiObIC!$A$2:$A$43,0),MATCH(U$2,BPCiObIC!$B$1:$AG$1,0)))</f>
        <v>0</v>
      </c>
      <c r="V44" s="19">
        <f>U44*(1+INDEX(BPCiObIC!$B$2:$AG$43,MATCH($A44,BPCiObIC!$A$2:$A$43,0),MATCH(V$2,BPCiObIC!$B$1:$AG$1,0)))</f>
        <v>0</v>
      </c>
      <c r="W44" s="19">
        <f>V44*(1+INDEX(BPCiObIC!$B$2:$AG$43,MATCH($A44,BPCiObIC!$A$2:$A$43,0),MATCH(W$2,BPCiObIC!$B$1:$AG$1,0)))</f>
        <v>0</v>
      </c>
      <c r="X44" s="19">
        <f>W44*(1+INDEX(BPCiObIC!$B$2:$AG$43,MATCH($A44,BPCiObIC!$A$2:$A$43,0),MATCH(X$2,BPCiObIC!$B$1:$AG$1,0)))</f>
        <v>0</v>
      </c>
      <c r="Y44" s="19">
        <f>X44*(1+INDEX(BPCiObIC!$B$2:$AG$43,MATCH($A44,BPCiObIC!$A$2:$A$43,0),MATCH(Y$2,BPCiObIC!$B$1:$AG$1,0)))</f>
        <v>0</v>
      </c>
      <c r="Z44" s="19">
        <f>Y44*(1+INDEX(BPCiObIC!$B$2:$AG$43,MATCH($A44,BPCiObIC!$A$2:$A$43,0),MATCH(Z$2,BPCiObIC!$B$1:$AG$1,0)))</f>
        <v>0</v>
      </c>
      <c r="AA44" s="19">
        <f>Z44*(1+INDEX(BPCiObIC!$B$2:$AG$43,MATCH($A44,BPCiObIC!$A$2:$A$43,0),MATCH(AA$2,BPCiObIC!$B$1:$AG$1,0)))</f>
        <v>0</v>
      </c>
      <c r="AB44" s="19">
        <f>AA44*(1+INDEX(BPCiObIC!$B$2:$AG$43,MATCH($A44,BPCiObIC!$A$2:$A$43,0),MATCH(AB$2,BPCiObIC!$B$1:$AG$1,0)))</f>
        <v>0</v>
      </c>
      <c r="AC44" s="19">
        <f>AB44*(1+INDEX(BPCiObIC!$B$2:$AG$43,MATCH($A44,BPCiObIC!$A$2:$A$43,0),MATCH(AC$2,BPCiObIC!$B$1:$AG$1,0)))</f>
        <v>0</v>
      </c>
      <c r="AD44" s="19">
        <f>AC44*(1+INDEX(BPCiObIC!$B$2:$AG$43,MATCH($A44,BPCiObIC!$A$2:$A$43,0),MATCH(AD$2,BPCiObIC!$B$1:$AG$1,0)))</f>
        <v>0</v>
      </c>
      <c r="AE44" s="19">
        <f>AD44*(1+INDEX(BPCiObIC!$B$2:$AG$43,MATCH($A44,BPCiObIC!$A$2:$A$43,0),MATCH(AE$2,BPCiObIC!$B$1:$AG$1,0)))</f>
        <v>0</v>
      </c>
      <c r="AF44" s="19">
        <f>AE44*(1+INDEX(BPCiObIC!$B$2:$AG$43,MATCH($A44,BPCiObIC!$A$2:$A$43,0),MATCH(AF$2,BPCiObIC!$B$1:$AG$1,0)))</f>
        <v>0</v>
      </c>
      <c r="AG44" s="19">
        <f>AF44*(1+INDEX(BPCiObIC!$B$2:$AG$43,MATCH($A44,BPCiObIC!$A$2:$A$43,0),MATCH(AG$2,BPCiObIC!$B$1:$AG$1,0)))</f>
        <v>0</v>
      </c>
      <c r="AH44" s="19">
        <f>AG44*(1+INDEX(BPCiObIC!$B$2:$AG$43,MATCH($A44,BPCiObIC!$A$2:$A$43,0),MATCH(AH$2,BPCiObIC!$B$1:$AG$1,0)))</f>
        <v>0</v>
      </c>
    </row>
    <row r="45" spans="1:34" x14ac:dyDescent="0.25">
      <c r="A45" t="s">
        <v>129</v>
      </c>
      <c r="B45" t="s">
        <v>31</v>
      </c>
      <c r="C45" t="s">
        <v>21</v>
      </c>
      <c r="D45" s="58">
        <f>SUMIFS('Ind gov data'!$B$45:$N$45,'Ind gov data'!$B$41:$N$41,$B45)*SUMIFS(BIFUBC_IEA_Output_energy!$H:$H,BIFUBC_IEA_Output_energy!$C:$C,$B45,BIFUBC_IEA_Output_energy!$B:$B,$C45)</f>
        <v>0</v>
      </c>
      <c r="E45" s="19">
        <f>D45*(1+INDEX(BPCiObIC!$B$2:$AG$43,MATCH($A45,BPCiObIC!$A$2:$A$43,0),MATCH(E$2,BPCiObIC!$B$1:$AG$1,0)))</f>
        <v>0</v>
      </c>
      <c r="F45" s="19">
        <f>E45*(1+INDEX(BPCiObIC!$B$2:$AG$43,MATCH($A45,BPCiObIC!$A$2:$A$43,0),MATCH(F$2,BPCiObIC!$B$1:$AG$1,0)))</f>
        <v>0</v>
      </c>
      <c r="G45" s="19">
        <f>F45*(1+INDEX(BPCiObIC!$B$2:$AG$43,MATCH($A45,BPCiObIC!$A$2:$A$43,0),MATCH(G$2,BPCiObIC!$B$1:$AG$1,0)))</f>
        <v>0</v>
      </c>
      <c r="H45" s="19">
        <f>G45*(1+INDEX(BPCiObIC!$B$2:$AG$43,MATCH($A45,BPCiObIC!$A$2:$A$43,0),MATCH(H$2,BPCiObIC!$B$1:$AG$1,0)))</f>
        <v>0</v>
      </c>
      <c r="I45" s="19">
        <f>H45*(1+INDEX(BPCiObIC!$B$2:$AG$43,MATCH($A45,BPCiObIC!$A$2:$A$43,0),MATCH(I$2,BPCiObIC!$B$1:$AG$1,0)))</f>
        <v>0</v>
      </c>
      <c r="J45" s="19">
        <f>I45*(1+INDEX(BPCiObIC!$B$2:$AG$43,MATCH($A45,BPCiObIC!$A$2:$A$43,0),MATCH(J$2,BPCiObIC!$B$1:$AG$1,0)))</f>
        <v>0</v>
      </c>
      <c r="K45" s="19">
        <f>J45*(1+INDEX(BPCiObIC!$B$2:$AG$43,MATCH($A45,BPCiObIC!$A$2:$A$43,0),MATCH(K$2,BPCiObIC!$B$1:$AG$1,0)))</f>
        <v>0</v>
      </c>
      <c r="L45" s="19">
        <f>K45*(1+INDEX(BPCiObIC!$B$2:$AG$43,MATCH($A45,BPCiObIC!$A$2:$A$43,0),MATCH(L$2,BPCiObIC!$B$1:$AG$1,0)))</f>
        <v>0</v>
      </c>
      <c r="M45" s="19">
        <f>L45*(1+INDEX(BPCiObIC!$B$2:$AG$43,MATCH($A45,BPCiObIC!$A$2:$A$43,0),MATCH(M$2,BPCiObIC!$B$1:$AG$1,0)))</f>
        <v>0</v>
      </c>
      <c r="N45" s="19">
        <f>M45*(1+INDEX(BPCiObIC!$B$2:$AG$43,MATCH($A45,BPCiObIC!$A$2:$A$43,0),MATCH(N$2,BPCiObIC!$B$1:$AG$1,0)))</f>
        <v>0</v>
      </c>
      <c r="O45" s="19">
        <f>N45*(1+INDEX(BPCiObIC!$B$2:$AG$43,MATCH($A45,BPCiObIC!$A$2:$A$43,0),MATCH(O$2,BPCiObIC!$B$1:$AG$1,0)))</f>
        <v>0</v>
      </c>
      <c r="P45" s="19">
        <f>O45*(1+INDEX(BPCiObIC!$B$2:$AG$43,MATCH($A45,BPCiObIC!$A$2:$A$43,0),MATCH(P$2,BPCiObIC!$B$1:$AG$1,0)))</f>
        <v>0</v>
      </c>
      <c r="Q45" s="19">
        <f>P45*(1+INDEX(BPCiObIC!$B$2:$AG$43,MATCH($A45,BPCiObIC!$A$2:$A$43,0),MATCH(Q$2,BPCiObIC!$B$1:$AG$1,0)))</f>
        <v>0</v>
      </c>
      <c r="R45" s="19">
        <f>Q45*(1+INDEX(BPCiObIC!$B$2:$AG$43,MATCH($A45,BPCiObIC!$A$2:$A$43,0),MATCH(R$2,BPCiObIC!$B$1:$AG$1,0)))</f>
        <v>0</v>
      </c>
      <c r="S45" s="19">
        <f>R45*(1+INDEX(BPCiObIC!$B$2:$AG$43,MATCH($A45,BPCiObIC!$A$2:$A$43,0),MATCH(S$2,BPCiObIC!$B$1:$AG$1,0)))</f>
        <v>0</v>
      </c>
      <c r="T45" s="19">
        <f>S45*(1+INDEX(BPCiObIC!$B$2:$AG$43,MATCH($A45,BPCiObIC!$A$2:$A$43,0),MATCH(T$2,BPCiObIC!$B$1:$AG$1,0)))</f>
        <v>0</v>
      </c>
      <c r="U45" s="19">
        <f>T45*(1+INDEX(BPCiObIC!$B$2:$AG$43,MATCH($A45,BPCiObIC!$A$2:$A$43,0),MATCH(U$2,BPCiObIC!$B$1:$AG$1,0)))</f>
        <v>0</v>
      </c>
      <c r="V45" s="19">
        <f>U45*(1+INDEX(BPCiObIC!$B$2:$AG$43,MATCH($A45,BPCiObIC!$A$2:$A$43,0),MATCH(V$2,BPCiObIC!$B$1:$AG$1,0)))</f>
        <v>0</v>
      </c>
      <c r="W45" s="19">
        <f>V45*(1+INDEX(BPCiObIC!$B$2:$AG$43,MATCH($A45,BPCiObIC!$A$2:$A$43,0),MATCH(W$2,BPCiObIC!$B$1:$AG$1,0)))</f>
        <v>0</v>
      </c>
      <c r="X45" s="19">
        <f>W45*(1+INDEX(BPCiObIC!$B$2:$AG$43,MATCH($A45,BPCiObIC!$A$2:$A$43,0),MATCH(X$2,BPCiObIC!$B$1:$AG$1,0)))</f>
        <v>0</v>
      </c>
      <c r="Y45" s="19">
        <f>X45*(1+INDEX(BPCiObIC!$B$2:$AG$43,MATCH($A45,BPCiObIC!$A$2:$A$43,0),MATCH(Y$2,BPCiObIC!$B$1:$AG$1,0)))</f>
        <v>0</v>
      </c>
      <c r="Z45" s="19">
        <f>Y45*(1+INDEX(BPCiObIC!$B$2:$AG$43,MATCH($A45,BPCiObIC!$A$2:$A$43,0),MATCH(Z$2,BPCiObIC!$B$1:$AG$1,0)))</f>
        <v>0</v>
      </c>
      <c r="AA45" s="19">
        <f>Z45*(1+INDEX(BPCiObIC!$B$2:$AG$43,MATCH($A45,BPCiObIC!$A$2:$A$43,0),MATCH(AA$2,BPCiObIC!$B$1:$AG$1,0)))</f>
        <v>0</v>
      </c>
      <c r="AB45" s="19">
        <f>AA45*(1+INDEX(BPCiObIC!$B$2:$AG$43,MATCH($A45,BPCiObIC!$A$2:$A$43,0),MATCH(AB$2,BPCiObIC!$B$1:$AG$1,0)))</f>
        <v>0</v>
      </c>
      <c r="AC45" s="19">
        <f>AB45*(1+INDEX(BPCiObIC!$B$2:$AG$43,MATCH($A45,BPCiObIC!$A$2:$A$43,0),MATCH(AC$2,BPCiObIC!$B$1:$AG$1,0)))</f>
        <v>0</v>
      </c>
      <c r="AD45" s="19">
        <f>AC45*(1+INDEX(BPCiObIC!$B$2:$AG$43,MATCH($A45,BPCiObIC!$A$2:$A$43,0),MATCH(AD$2,BPCiObIC!$B$1:$AG$1,0)))</f>
        <v>0</v>
      </c>
      <c r="AE45" s="19">
        <f>AD45*(1+INDEX(BPCiObIC!$B$2:$AG$43,MATCH($A45,BPCiObIC!$A$2:$A$43,0),MATCH(AE$2,BPCiObIC!$B$1:$AG$1,0)))</f>
        <v>0</v>
      </c>
      <c r="AF45" s="19">
        <f>AE45*(1+INDEX(BPCiObIC!$B$2:$AG$43,MATCH($A45,BPCiObIC!$A$2:$A$43,0),MATCH(AF$2,BPCiObIC!$B$1:$AG$1,0)))</f>
        <v>0</v>
      </c>
      <c r="AG45" s="19">
        <f>AF45*(1+INDEX(BPCiObIC!$B$2:$AG$43,MATCH($A45,BPCiObIC!$A$2:$A$43,0),MATCH(AG$2,BPCiObIC!$B$1:$AG$1,0)))</f>
        <v>0</v>
      </c>
      <c r="AH45" s="19">
        <f>AG45*(1+INDEX(BPCiObIC!$B$2:$AG$43,MATCH($A45,BPCiObIC!$A$2:$A$43,0),MATCH(AH$2,BPCiObIC!$B$1:$AG$1,0)))</f>
        <v>0</v>
      </c>
    </row>
    <row r="46" spans="1:34" x14ac:dyDescent="0.25">
      <c r="A46" t="s">
        <v>130</v>
      </c>
      <c r="B46" t="s">
        <v>31</v>
      </c>
      <c r="C46" t="s">
        <v>22</v>
      </c>
      <c r="D46" s="58">
        <f>SUMIFS('Ind gov data'!$B$45:$N$45,'Ind gov data'!$B$41:$N$41,$B46)*SUMIFS(BIFUBC_IEA_Output_energy!$H:$H,BIFUBC_IEA_Output_energy!$C:$C,$B46,BIFUBC_IEA_Output_energy!$B:$B,$C46)</f>
        <v>0</v>
      </c>
      <c r="E46" s="19">
        <f>D46*(1+INDEX(BPCiObIC!$B$2:$AG$43,MATCH($A46,BPCiObIC!$A$2:$A$43,0),MATCH(E$2,BPCiObIC!$B$1:$AG$1,0)))</f>
        <v>0</v>
      </c>
      <c r="F46" s="19">
        <f>E46*(1+INDEX(BPCiObIC!$B$2:$AG$43,MATCH($A46,BPCiObIC!$A$2:$A$43,0),MATCH(F$2,BPCiObIC!$B$1:$AG$1,0)))</f>
        <v>0</v>
      </c>
      <c r="G46" s="19">
        <f>F46*(1+INDEX(BPCiObIC!$B$2:$AG$43,MATCH($A46,BPCiObIC!$A$2:$A$43,0),MATCH(G$2,BPCiObIC!$B$1:$AG$1,0)))</f>
        <v>0</v>
      </c>
      <c r="H46" s="19">
        <f>G46*(1+INDEX(BPCiObIC!$B$2:$AG$43,MATCH($A46,BPCiObIC!$A$2:$A$43,0),MATCH(H$2,BPCiObIC!$B$1:$AG$1,0)))</f>
        <v>0</v>
      </c>
      <c r="I46" s="19">
        <f>H46*(1+INDEX(BPCiObIC!$B$2:$AG$43,MATCH($A46,BPCiObIC!$A$2:$A$43,0),MATCH(I$2,BPCiObIC!$B$1:$AG$1,0)))</f>
        <v>0</v>
      </c>
      <c r="J46" s="19">
        <f>I46*(1+INDEX(BPCiObIC!$B$2:$AG$43,MATCH($A46,BPCiObIC!$A$2:$A$43,0),MATCH(J$2,BPCiObIC!$B$1:$AG$1,0)))</f>
        <v>0</v>
      </c>
      <c r="K46" s="19">
        <f>J46*(1+INDEX(BPCiObIC!$B$2:$AG$43,MATCH($A46,BPCiObIC!$A$2:$A$43,0),MATCH(K$2,BPCiObIC!$B$1:$AG$1,0)))</f>
        <v>0</v>
      </c>
      <c r="L46" s="19">
        <f>K46*(1+INDEX(BPCiObIC!$B$2:$AG$43,MATCH($A46,BPCiObIC!$A$2:$A$43,0),MATCH(L$2,BPCiObIC!$B$1:$AG$1,0)))</f>
        <v>0</v>
      </c>
      <c r="M46" s="19">
        <f>L46*(1+INDEX(BPCiObIC!$B$2:$AG$43,MATCH($A46,BPCiObIC!$A$2:$A$43,0),MATCH(M$2,BPCiObIC!$B$1:$AG$1,0)))</f>
        <v>0</v>
      </c>
      <c r="N46" s="19">
        <f>M46*(1+INDEX(BPCiObIC!$B$2:$AG$43,MATCH($A46,BPCiObIC!$A$2:$A$43,0),MATCH(N$2,BPCiObIC!$B$1:$AG$1,0)))</f>
        <v>0</v>
      </c>
      <c r="O46" s="19">
        <f>N46*(1+INDEX(BPCiObIC!$B$2:$AG$43,MATCH($A46,BPCiObIC!$A$2:$A$43,0),MATCH(O$2,BPCiObIC!$B$1:$AG$1,0)))</f>
        <v>0</v>
      </c>
      <c r="P46" s="19">
        <f>O46*(1+INDEX(BPCiObIC!$B$2:$AG$43,MATCH($A46,BPCiObIC!$A$2:$A$43,0),MATCH(P$2,BPCiObIC!$B$1:$AG$1,0)))</f>
        <v>0</v>
      </c>
      <c r="Q46" s="19">
        <f>P46*(1+INDEX(BPCiObIC!$B$2:$AG$43,MATCH($A46,BPCiObIC!$A$2:$A$43,0),MATCH(Q$2,BPCiObIC!$B$1:$AG$1,0)))</f>
        <v>0</v>
      </c>
      <c r="R46" s="19">
        <f>Q46*(1+INDEX(BPCiObIC!$B$2:$AG$43,MATCH($A46,BPCiObIC!$A$2:$A$43,0),MATCH(R$2,BPCiObIC!$B$1:$AG$1,0)))</f>
        <v>0</v>
      </c>
      <c r="S46" s="19">
        <f>R46*(1+INDEX(BPCiObIC!$B$2:$AG$43,MATCH($A46,BPCiObIC!$A$2:$A$43,0),MATCH(S$2,BPCiObIC!$B$1:$AG$1,0)))</f>
        <v>0</v>
      </c>
      <c r="T46" s="19">
        <f>S46*(1+INDEX(BPCiObIC!$B$2:$AG$43,MATCH($A46,BPCiObIC!$A$2:$A$43,0),MATCH(T$2,BPCiObIC!$B$1:$AG$1,0)))</f>
        <v>0</v>
      </c>
      <c r="U46" s="19">
        <f>T46*(1+INDEX(BPCiObIC!$B$2:$AG$43,MATCH($A46,BPCiObIC!$A$2:$A$43,0),MATCH(U$2,BPCiObIC!$B$1:$AG$1,0)))</f>
        <v>0</v>
      </c>
      <c r="V46" s="19">
        <f>U46*(1+INDEX(BPCiObIC!$B$2:$AG$43,MATCH($A46,BPCiObIC!$A$2:$A$43,0),MATCH(V$2,BPCiObIC!$B$1:$AG$1,0)))</f>
        <v>0</v>
      </c>
      <c r="W46" s="19">
        <f>V46*(1+INDEX(BPCiObIC!$B$2:$AG$43,MATCH($A46,BPCiObIC!$A$2:$A$43,0),MATCH(W$2,BPCiObIC!$B$1:$AG$1,0)))</f>
        <v>0</v>
      </c>
      <c r="X46" s="19">
        <f>W46*(1+INDEX(BPCiObIC!$B$2:$AG$43,MATCH($A46,BPCiObIC!$A$2:$A$43,0),MATCH(X$2,BPCiObIC!$B$1:$AG$1,0)))</f>
        <v>0</v>
      </c>
      <c r="Y46" s="19">
        <f>X46*(1+INDEX(BPCiObIC!$B$2:$AG$43,MATCH($A46,BPCiObIC!$A$2:$A$43,0),MATCH(Y$2,BPCiObIC!$B$1:$AG$1,0)))</f>
        <v>0</v>
      </c>
      <c r="Z46" s="19">
        <f>Y46*(1+INDEX(BPCiObIC!$B$2:$AG$43,MATCH($A46,BPCiObIC!$A$2:$A$43,0),MATCH(Z$2,BPCiObIC!$B$1:$AG$1,0)))</f>
        <v>0</v>
      </c>
      <c r="AA46" s="19">
        <f>Z46*(1+INDEX(BPCiObIC!$B$2:$AG$43,MATCH($A46,BPCiObIC!$A$2:$A$43,0),MATCH(AA$2,BPCiObIC!$B$1:$AG$1,0)))</f>
        <v>0</v>
      </c>
      <c r="AB46" s="19">
        <f>AA46*(1+INDEX(BPCiObIC!$B$2:$AG$43,MATCH($A46,BPCiObIC!$A$2:$A$43,0),MATCH(AB$2,BPCiObIC!$B$1:$AG$1,0)))</f>
        <v>0</v>
      </c>
      <c r="AC46" s="19">
        <f>AB46*(1+INDEX(BPCiObIC!$B$2:$AG$43,MATCH($A46,BPCiObIC!$A$2:$A$43,0),MATCH(AC$2,BPCiObIC!$B$1:$AG$1,0)))</f>
        <v>0</v>
      </c>
      <c r="AD46" s="19">
        <f>AC46*(1+INDEX(BPCiObIC!$B$2:$AG$43,MATCH($A46,BPCiObIC!$A$2:$A$43,0),MATCH(AD$2,BPCiObIC!$B$1:$AG$1,0)))</f>
        <v>0</v>
      </c>
      <c r="AE46" s="19">
        <f>AD46*(1+INDEX(BPCiObIC!$B$2:$AG$43,MATCH($A46,BPCiObIC!$A$2:$A$43,0),MATCH(AE$2,BPCiObIC!$B$1:$AG$1,0)))</f>
        <v>0</v>
      </c>
      <c r="AF46" s="19">
        <f>AE46*(1+INDEX(BPCiObIC!$B$2:$AG$43,MATCH($A46,BPCiObIC!$A$2:$A$43,0),MATCH(AF$2,BPCiObIC!$B$1:$AG$1,0)))</f>
        <v>0</v>
      </c>
      <c r="AG46" s="19">
        <f>AF46*(1+INDEX(BPCiObIC!$B$2:$AG$43,MATCH($A46,BPCiObIC!$A$2:$A$43,0),MATCH(AG$2,BPCiObIC!$B$1:$AG$1,0)))</f>
        <v>0</v>
      </c>
      <c r="AH46" s="19">
        <f>AG46*(1+INDEX(BPCiObIC!$B$2:$AG$43,MATCH($A46,BPCiObIC!$A$2:$A$43,0),MATCH(AH$2,BPCiObIC!$B$1:$AG$1,0)))</f>
        <v>0</v>
      </c>
    </row>
    <row r="47" spans="1:34" x14ac:dyDescent="0.25">
      <c r="A47" t="s">
        <v>131</v>
      </c>
      <c r="B47" t="s">
        <v>31</v>
      </c>
      <c r="C47" t="s">
        <v>23</v>
      </c>
      <c r="D47" s="58">
        <f>SUMIFS('Ind gov data'!$B$45:$N$45,'Ind gov data'!$B$41:$N$41,$B47)*SUMIFS(BIFUBC_IEA_Output_energy!$H:$H,BIFUBC_IEA_Output_energy!$C:$C,$B47,BIFUBC_IEA_Output_energy!$B:$B,$C47)</f>
        <v>0</v>
      </c>
      <c r="E47" s="19">
        <f>D47*(1+INDEX(BPCiObIC!$B$2:$AG$43,MATCH($A47,BPCiObIC!$A$2:$A$43,0),MATCH(E$2,BPCiObIC!$B$1:$AG$1,0)))</f>
        <v>0</v>
      </c>
      <c r="F47" s="19">
        <f>E47*(1+INDEX(BPCiObIC!$B$2:$AG$43,MATCH($A47,BPCiObIC!$A$2:$A$43,0),MATCH(F$2,BPCiObIC!$B$1:$AG$1,0)))</f>
        <v>0</v>
      </c>
      <c r="G47" s="19">
        <f>F47*(1+INDEX(BPCiObIC!$B$2:$AG$43,MATCH($A47,BPCiObIC!$A$2:$A$43,0),MATCH(G$2,BPCiObIC!$B$1:$AG$1,0)))</f>
        <v>0</v>
      </c>
      <c r="H47" s="19">
        <f>G47*(1+INDEX(BPCiObIC!$B$2:$AG$43,MATCH($A47,BPCiObIC!$A$2:$A$43,0),MATCH(H$2,BPCiObIC!$B$1:$AG$1,0)))</f>
        <v>0</v>
      </c>
      <c r="I47" s="19">
        <f>H47*(1+INDEX(BPCiObIC!$B$2:$AG$43,MATCH($A47,BPCiObIC!$A$2:$A$43,0),MATCH(I$2,BPCiObIC!$B$1:$AG$1,0)))</f>
        <v>0</v>
      </c>
      <c r="J47" s="19">
        <f>I47*(1+INDEX(BPCiObIC!$B$2:$AG$43,MATCH($A47,BPCiObIC!$A$2:$A$43,0),MATCH(J$2,BPCiObIC!$B$1:$AG$1,0)))</f>
        <v>0</v>
      </c>
      <c r="K47" s="19">
        <f>J47*(1+INDEX(BPCiObIC!$B$2:$AG$43,MATCH($A47,BPCiObIC!$A$2:$A$43,0),MATCH(K$2,BPCiObIC!$B$1:$AG$1,0)))</f>
        <v>0</v>
      </c>
      <c r="L47" s="19">
        <f>K47*(1+INDEX(BPCiObIC!$B$2:$AG$43,MATCH($A47,BPCiObIC!$A$2:$A$43,0),MATCH(L$2,BPCiObIC!$B$1:$AG$1,0)))</f>
        <v>0</v>
      </c>
      <c r="M47" s="19">
        <f>L47*(1+INDEX(BPCiObIC!$B$2:$AG$43,MATCH($A47,BPCiObIC!$A$2:$A$43,0),MATCH(M$2,BPCiObIC!$B$1:$AG$1,0)))</f>
        <v>0</v>
      </c>
      <c r="N47" s="19">
        <f>M47*(1+INDEX(BPCiObIC!$B$2:$AG$43,MATCH($A47,BPCiObIC!$A$2:$A$43,0),MATCH(N$2,BPCiObIC!$B$1:$AG$1,0)))</f>
        <v>0</v>
      </c>
      <c r="O47" s="19">
        <f>N47*(1+INDEX(BPCiObIC!$B$2:$AG$43,MATCH($A47,BPCiObIC!$A$2:$A$43,0),MATCH(O$2,BPCiObIC!$B$1:$AG$1,0)))</f>
        <v>0</v>
      </c>
      <c r="P47" s="19">
        <f>O47*(1+INDEX(BPCiObIC!$B$2:$AG$43,MATCH($A47,BPCiObIC!$A$2:$A$43,0),MATCH(P$2,BPCiObIC!$B$1:$AG$1,0)))</f>
        <v>0</v>
      </c>
      <c r="Q47" s="19">
        <f>P47*(1+INDEX(BPCiObIC!$B$2:$AG$43,MATCH($A47,BPCiObIC!$A$2:$A$43,0),MATCH(Q$2,BPCiObIC!$B$1:$AG$1,0)))</f>
        <v>0</v>
      </c>
      <c r="R47" s="19">
        <f>Q47*(1+INDEX(BPCiObIC!$B$2:$AG$43,MATCH($A47,BPCiObIC!$A$2:$A$43,0),MATCH(R$2,BPCiObIC!$B$1:$AG$1,0)))</f>
        <v>0</v>
      </c>
      <c r="S47" s="19">
        <f>R47*(1+INDEX(BPCiObIC!$B$2:$AG$43,MATCH($A47,BPCiObIC!$A$2:$A$43,0),MATCH(S$2,BPCiObIC!$B$1:$AG$1,0)))</f>
        <v>0</v>
      </c>
      <c r="T47" s="19">
        <f>S47*(1+INDEX(BPCiObIC!$B$2:$AG$43,MATCH($A47,BPCiObIC!$A$2:$A$43,0),MATCH(T$2,BPCiObIC!$B$1:$AG$1,0)))</f>
        <v>0</v>
      </c>
      <c r="U47" s="19">
        <f>T47*(1+INDEX(BPCiObIC!$B$2:$AG$43,MATCH($A47,BPCiObIC!$A$2:$A$43,0),MATCH(U$2,BPCiObIC!$B$1:$AG$1,0)))</f>
        <v>0</v>
      </c>
      <c r="V47" s="19">
        <f>U47*(1+INDEX(BPCiObIC!$B$2:$AG$43,MATCH($A47,BPCiObIC!$A$2:$A$43,0),MATCH(V$2,BPCiObIC!$B$1:$AG$1,0)))</f>
        <v>0</v>
      </c>
      <c r="W47" s="19">
        <f>V47*(1+INDEX(BPCiObIC!$B$2:$AG$43,MATCH($A47,BPCiObIC!$A$2:$A$43,0),MATCH(W$2,BPCiObIC!$B$1:$AG$1,0)))</f>
        <v>0</v>
      </c>
      <c r="X47" s="19">
        <f>W47*(1+INDEX(BPCiObIC!$B$2:$AG$43,MATCH($A47,BPCiObIC!$A$2:$A$43,0),MATCH(X$2,BPCiObIC!$B$1:$AG$1,0)))</f>
        <v>0</v>
      </c>
      <c r="Y47" s="19">
        <f>X47*(1+INDEX(BPCiObIC!$B$2:$AG$43,MATCH($A47,BPCiObIC!$A$2:$A$43,0),MATCH(Y$2,BPCiObIC!$B$1:$AG$1,0)))</f>
        <v>0</v>
      </c>
      <c r="Z47" s="19">
        <f>Y47*(1+INDEX(BPCiObIC!$B$2:$AG$43,MATCH($A47,BPCiObIC!$A$2:$A$43,0),MATCH(Z$2,BPCiObIC!$B$1:$AG$1,0)))</f>
        <v>0</v>
      </c>
      <c r="AA47" s="19">
        <f>Z47*(1+INDEX(BPCiObIC!$B$2:$AG$43,MATCH($A47,BPCiObIC!$A$2:$A$43,0),MATCH(AA$2,BPCiObIC!$B$1:$AG$1,0)))</f>
        <v>0</v>
      </c>
      <c r="AB47" s="19">
        <f>AA47*(1+INDEX(BPCiObIC!$B$2:$AG$43,MATCH($A47,BPCiObIC!$A$2:$A$43,0),MATCH(AB$2,BPCiObIC!$B$1:$AG$1,0)))</f>
        <v>0</v>
      </c>
      <c r="AC47" s="19">
        <f>AB47*(1+INDEX(BPCiObIC!$B$2:$AG$43,MATCH($A47,BPCiObIC!$A$2:$A$43,0),MATCH(AC$2,BPCiObIC!$B$1:$AG$1,0)))</f>
        <v>0</v>
      </c>
      <c r="AD47" s="19">
        <f>AC47*(1+INDEX(BPCiObIC!$B$2:$AG$43,MATCH($A47,BPCiObIC!$A$2:$A$43,0),MATCH(AD$2,BPCiObIC!$B$1:$AG$1,0)))</f>
        <v>0</v>
      </c>
      <c r="AE47" s="19">
        <f>AD47*(1+INDEX(BPCiObIC!$B$2:$AG$43,MATCH($A47,BPCiObIC!$A$2:$A$43,0),MATCH(AE$2,BPCiObIC!$B$1:$AG$1,0)))</f>
        <v>0</v>
      </c>
      <c r="AF47" s="19">
        <f>AE47*(1+INDEX(BPCiObIC!$B$2:$AG$43,MATCH($A47,BPCiObIC!$A$2:$A$43,0),MATCH(AF$2,BPCiObIC!$B$1:$AG$1,0)))</f>
        <v>0</v>
      </c>
      <c r="AG47" s="19">
        <f>AF47*(1+INDEX(BPCiObIC!$B$2:$AG$43,MATCH($A47,BPCiObIC!$A$2:$A$43,0),MATCH(AG$2,BPCiObIC!$B$1:$AG$1,0)))</f>
        <v>0</v>
      </c>
      <c r="AH47" s="19">
        <f>AG47*(1+INDEX(BPCiObIC!$B$2:$AG$43,MATCH($A47,BPCiObIC!$A$2:$A$43,0),MATCH(AH$2,BPCiObIC!$B$1:$AG$1,0)))</f>
        <v>0</v>
      </c>
    </row>
    <row r="48" spans="1:34" x14ac:dyDescent="0.25">
      <c r="A48" t="s">
        <v>132</v>
      </c>
      <c r="B48" t="s">
        <v>31</v>
      </c>
      <c r="C48" t="s">
        <v>24</v>
      </c>
      <c r="D48" s="58">
        <f>SUMIFS('Ind gov data'!$B$45:$N$45,'Ind gov data'!$B$41:$N$41,$B48)*SUMIFS(BIFUBC_IEA_Output_energy!$H:$H,BIFUBC_IEA_Output_energy!$C:$C,$B48,BIFUBC_IEA_Output_energy!$B:$B,$C48)</f>
        <v>0</v>
      </c>
      <c r="E48" s="19">
        <f>D48*(1+INDEX(BPCiObIC!$B$2:$AG$43,MATCH($A48,BPCiObIC!$A$2:$A$43,0),MATCH(E$2,BPCiObIC!$B$1:$AG$1,0)))</f>
        <v>0</v>
      </c>
      <c r="F48" s="19">
        <f>E48*(1+INDEX(BPCiObIC!$B$2:$AG$43,MATCH($A48,BPCiObIC!$A$2:$A$43,0),MATCH(F$2,BPCiObIC!$B$1:$AG$1,0)))</f>
        <v>0</v>
      </c>
      <c r="G48" s="19">
        <f>F48*(1+INDEX(BPCiObIC!$B$2:$AG$43,MATCH($A48,BPCiObIC!$A$2:$A$43,0),MATCH(G$2,BPCiObIC!$B$1:$AG$1,0)))</f>
        <v>0</v>
      </c>
      <c r="H48" s="19">
        <f>G48*(1+INDEX(BPCiObIC!$B$2:$AG$43,MATCH($A48,BPCiObIC!$A$2:$A$43,0),MATCH(H$2,BPCiObIC!$B$1:$AG$1,0)))</f>
        <v>0</v>
      </c>
      <c r="I48" s="19">
        <f>H48*(1+INDEX(BPCiObIC!$B$2:$AG$43,MATCH($A48,BPCiObIC!$A$2:$A$43,0),MATCH(I$2,BPCiObIC!$B$1:$AG$1,0)))</f>
        <v>0</v>
      </c>
      <c r="J48" s="19">
        <f>I48*(1+INDEX(BPCiObIC!$B$2:$AG$43,MATCH($A48,BPCiObIC!$A$2:$A$43,0),MATCH(J$2,BPCiObIC!$B$1:$AG$1,0)))</f>
        <v>0</v>
      </c>
      <c r="K48" s="19">
        <f>J48*(1+INDEX(BPCiObIC!$B$2:$AG$43,MATCH($A48,BPCiObIC!$A$2:$A$43,0),MATCH(K$2,BPCiObIC!$B$1:$AG$1,0)))</f>
        <v>0</v>
      </c>
      <c r="L48" s="19">
        <f>K48*(1+INDEX(BPCiObIC!$B$2:$AG$43,MATCH($A48,BPCiObIC!$A$2:$A$43,0),MATCH(L$2,BPCiObIC!$B$1:$AG$1,0)))</f>
        <v>0</v>
      </c>
      <c r="M48" s="19">
        <f>L48*(1+INDEX(BPCiObIC!$B$2:$AG$43,MATCH($A48,BPCiObIC!$A$2:$A$43,0),MATCH(M$2,BPCiObIC!$B$1:$AG$1,0)))</f>
        <v>0</v>
      </c>
      <c r="N48" s="19">
        <f>M48*(1+INDEX(BPCiObIC!$B$2:$AG$43,MATCH($A48,BPCiObIC!$A$2:$A$43,0),MATCH(N$2,BPCiObIC!$B$1:$AG$1,0)))</f>
        <v>0</v>
      </c>
      <c r="O48" s="19">
        <f>N48*(1+INDEX(BPCiObIC!$B$2:$AG$43,MATCH($A48,BPCiObIC!$A$2:$A$43,0),MATCH(O$2,BPCiObIC!$B$1:$AG$1,0)))</f>
        <v>0</v>
      </c>
      <c r="P48" s="19">
        <f>O48*(1+INDEX(BPCiObIC!$B$2:$AG$43,MATCH($A48,BPCiObIC!$A$2:$A$43,0),MATCH(P$2,BPCiObIC!$B$1:$AG$1,0)))</f>
        <v>0</v>
      </c>
      <c r="Q48" s="19">
        <f>P48*(1+INDEX(BPCiObIC!$B$2:$AG$43,MATCH($A48,BPCiObIC!$A$2:$A$43,0),MATCH(Q$2,BPCiObIC!$B$1:$AG$1,0)))</f>
        <v>0</v>
      </c>
      <c r="R48" s="19">
        <f>Q48*(1+INDEX(BPCiObIC!$B$2:$AG$43,MATCH($A48,BPCiObIC!$A$2:$A$43,0),MATCH(R$2,BPCiObIC!$B$1:$AG$1,0)))</f>
        <v>0</v>
      </c>
      <c r="S48" s="19">
        <f>R48*(1+INDEX(BPCiObIC!$B$2:$AG$43,MATCH($A48,BPCiObIC!$A$2:$A$43,0),MATCH(S$2,BPCiObIC!$B$1:$AG$1,0)))</f>
        <v>0</v>
      </c>
      <c r="T48" s="19">
        <f>S48*(1+INDEX(BPCiObIC!$B$2:$AG$43,MATCH($A48,BPCiObIC!$A$2:$A$43,0),MATCH(T$2,BPCiObIC!$B$1:$AG$1,0)))</f>
        <v>0</v>
      </c>
      <c r="U48" s="19">
        <f>T48*(1+INDEX(BPCiObIC!$B$2:$AG$43,MATCH($A48,BPCiObIC!$A$2:$A$43,0),MATCH(U$2,BPCiObIC!$B$1:$AG$1,0)))</f>
        <v>0</v>
      </c>
      <c r="V48" s="19">
        <f>U48*(1+INDEX(BPCiObIC!$B$2:$AG$43,MATCH($A48,BPCiObIC!$A$2:$A$43,0),MATCH(V$2,BPCiObIC!$B$1:$AG$1,0)))</f>
        <v>0</v>
      </c>
      <c r="W48" s="19">
        <f>V48*(1+INDEX(BPCiObIC!$B$2:$AG$43,MATCH($A48,BPCiObIC!$A$2:$A$43,0),MATCH(W$2,BPCiObIC!$B$1:$AG$1,0)))</f>
        <v>0</v>
      </c>
      <c r="X48" s="19">
        <f>W48*(1+INDEX(BPCiObIC!$B$2:$AG$43,MATCH($A48,BPCiObIC!$A$2:$A$43,0),MATCH(X$2,BPCiObIC!$B$1:$AG$1,0)))</f>
        <v>0</v>
      </c>
      <c r="Y48" s="19">
        <f>X48*(1+INDEX(BPCiObIC!$B$2:$AG$43,MATCH($A48,BPCiObIC!$A$2:$A$43,0),MATCH(Y$2,BPCiObIC!$B$1:$AG$1,0)))</f>
        <v>0</v>
      </c>
      <c r="Z48" s="19">
        <f>Y48*(1+INDEX(BPCiObIC!$B$2:$AG$43,MATCH($A48,BPCiObIC!$A$2:$A$43,0),MATCH(Z$2,BPCiObIC!$B$1:$AG$1,0)))</f>
        <v>0</v>
      </c>
      <c r="AA48" s="19">
        <f>Z48*(1+INDEX(BPCiObIC!$B$2:$AG$43,MATCH($A48,BPCiObIC!$A$2:$A$43,0),MATCH(AA$2,BPCiObIC!$B$1:$AG$1,0)))</f>
        <v>0</v>
      </c>
      <c r="AB48" s="19">
        <f>AA48*(1+INDEX(BPCiObIC!$B$2:$AG$43,MATCH($A48,BPCiObIC!$A$2:$A$43,0),MATCH(AB$2,BPCiObIC!$B$1:$AG$1,0)))</f>
        <v>0</v>
      </c>
      <c r="AC48" s="19">
        <f>AB48*(1+INDEX(BPCiObIC!$B$2:$AG$43,MATCH($A48,BPCiObIC!$A$2:$A$43,0),MATCH(AC$2,BPCiObIC!$B$1:$AG$1,0)))</f>
        <v>0</v>
      </c>
      <c r="AD48" s="19">
        <f>AC48*(1+INDEX(BPCiObIC!$B$2:$AG$43,MATCH($A48,BPCiObIC!$A$2:$A$43,0),MATCH(AD$2,BPCiObIC!$B$1:$AG$1,0)))</f>
        <v>0</v>
      </c>
      <c r="AE48" s="19">
        <f>AD48*(1+INDEX(BPCiObIC!$B$2:$AG$43,MATCH($A48,BPCiObIC!$A$2:$A$43,0),MATCH(AE$2,BPCiObIC!$B$1:$AG$1,0)))</f>
        <v>0</v>
      </c>
      <c r="AF48" s="19">
        <f>AE48*(1+INDEX(BPCiObIC!$B$2:$AG$43,MATCH($A48,BPCiObIC!$A$2:$A$43,0),MATCH(AF$2,BPCiObIC!$B$1:$AG$1,0)))</f>
        <v>0</v>
      </c>
      <c r="AG48" s="19">
        <f>AF48*(1+INDEX(BPCiObIC!$B$2:$AG$43,MATCH($A48,BPCiObIC!$A$2:$A$43,0),MATCH(AG$2,BPCiObIC!$B$1:$AG$1,0)))</f>
        <v>0</v>
      </c>
      <c r="AH48" s="19">
        <f>AG48*(1+INDEX(BPCiObIC!$B$2:$AG$43,MATCH($A48,BPCiObIC!$A$2:$A$43,0),MATCH(AH$2,BPCiObIC!$B$1:$AG$1,0)))</f>
        <v>0</v>
      </c>
    </row>
    <row r="49" spans="1:34" x14ac:dyDescent="0.25">
      <c r="A49" t="s">
        <v>133</v>
      </c>
      <c r="B49" t="s">
        <v>31</v>
      </c>
      <c r="C49" t="s">
        <v>25</v>
      </c>
      <c r="D49" s="58">
        <f>SUMIFS('Ind gov data'!$B$45:$N$45,'Ind gov data'!$B$41:$N$41,$B49)*SUMIFS(BIFUBC_IEA_Output_energy!$H:$H,BIFUBC_IEA_Output_energy!$C:$C,$B49,BIFUBC_IEA_Output_energy!$B:$B,$C49)</f>
        <v>47950940195948.977</v>
      </c>
      <c r="E49" s="19">
        <f>D49*(1+INDEX(BPCiObIC!$B$2:$AG$43,MATCH($A49,BPCiObIC!$A$2:$A$43,0),MATCH(E$2,BPCiObIC!$B$1:$AG$1,0)))</f>
        <v>50138868439927.43</v>
      </c>
      <c r="F49" s="19">
        <f>E49*(1+INDEX(BPCiObIC!$B$2:$AG$43,MATCH($A49,BPCiObIC!$A$2:$A$43,0),MATCH(F$2,BPCiObIC!$B$1:$AG$1,0)))</f>
        <v>52326796683906.656</v>
      </c>
      <c r="G49" s="19">
        <f>F49*(1+INDEX(BPCiObIC!$B$2:$AG$43,MATCH($A49,BPCiObIC!$A$2:$A$43,0),MATCH(G$2,BPCiObIC!$B$1:$AG$1,0)))</f>
        <v>54514724927885.102</v>
      </c>
      <c r="H49" s="19">
        <f>G49*(1+INDEX(BPCiObIC!$B$2:$AG$43,MATCH($A49,BPCiObIC!$A$2:$A$43,0),MATCH(H$2,BPCiObIC!$B$1:$AG$1,0)))</f>
        <v>56702653171863.547</v>
      </c>
      <c r="I49" s="19">
        <f>H49*(1+INDEX(BPCiObIC!$B$2:$AG$43,MATCH($A49,BPCiObIC!$A$2:$A$43,0),MATCH(I$2,BPCiObIC!$B$1:$AG$1,0)))</f>
        <v>58890581415842.781</v>
      </c>
      <c r="J49" s="19">
        <f>I49*(1+INDEX(BPCiObIC!$B$2:$AG$43,MATCH($A49,BPCiObIC!$A$2:$A$43,0),MATCH(J$2,BPCiObIC!$B$1:$AG$1,0)))</f>
        <v>61078509659821.234</v>
      </c>
      <c r="K49" s="19">
        <f>J49*(1+INDEX(BPCiObIC!$B$2:$AG$43,MATCH($A49,BPCiObIC!$A$2:$A$43,0),MATCH(K$2,BPCiObIC!$B$1:$AG$1,0)))</f>
        <v>63266437903800.469</v>
      </c>
      <c r="L49" s="19">
        <f>K49*(1+INDEX(BPCiObIC!$B$2:$AG$43,MATCH($A49,BPCiObIC!$A$2:$A$43,0),MATCH(L$2,BPCiObIC!$B$1:$AG$1,0)))</f>
        <v>65454366147778.922</v>
      </c>
      <c r="M49" s="19">
        <f>L49*(1+INDEX(BPCiObIC!$B$2:$AG$43,MATCH($A49,BPCiObIC!$A$2:$A$43,0),MATCH(M$2,BPCiObIC!$B$1:$AG$1,0)))</f>
        <v>67642294391757.367</v>
      </c>
      <c r="N49" s="19">
        <f>M49*(1+INDEX(BPCiObIC!$B$2:$AG$43,MATCH($A49,BPCiObIC!$A$2:$A$43,0),MATCH(N$2,BPCiObIC!$B$1:$AG$1,0)))</f>
        <v>69830222635736.602</v>
      </c>
      <c r="O49" s="19">
        <f>N49*(1+INDEX(BPCiObIC!$B$2:$AG$43,MATCH($A49,BPCiObIC!$A$2:$A$43,0),MATCH(O$2,BPCiObIC!$B$1:$AG$1,0)))</f>
        <v>72018150879715.063</v>
      </c>
      <c r="P49" s="19">
        <f>O49*(1+INDEX(BPCiObIC!$B$2:$AG$43,MATCH($A49,BPCiObIC!$A$2:$A$43,0),MATCH(P$2,BPCiObIC!$B$1:$AG$1,0)))</f>
        <v>74206079123693.516</v>
      </c>
      <c r="Q49" s="19">
        <f>P49*(1+INDEX(BPCiObIC!$B$2:$AG$43,MATCH($A49,BPCiObIC!$A$2:$A$43,0),MATCH(Q$2,BPCiObIC!$B$1:$AG$1,0)))</f>
        <v>76394007367672.75</v>
      </c>
      <c r="R49" s="19">
        <f>Q49*(1+INDEX(BPCiObIC!$B$2:$AG$43,MATCH($A49,BPCiObIC!$A$2:$A$43,0),MATCH(R$2,BPCiObIC!$B$1:$AG$1,0)))</f>
        <v>78581935611651.203</v>
      </c>
      <c r="S49" s="19">
        <f>R49*(1+INDEX(BPCiObIC!$B$2:$AG$43,MATCH($A49,BPCiObIC!$A$2:$A$43,0),MATCH(S$2,BPCiObIC!$B$1:$AG$1,0)))</f>
        <v>80769863855629.656</v>
      </c>
      <c r="T49" s="19">
        <f>S49*(1+INDEX(BPCiObIC!$B$2:$AG$43,MATCH($A49,BPCiObIC!$A$2:$A$43,0),MATCH(T$2,BPCiObIC!$B$1:$AG$1,0)))</f>
        <v>82957792099608.875</v>
      </c>
      <c r="U49" s="19">
        <f>T49*(1+INDEX(BPCiObIC!$B$2:$AG$43,MATCH($A49,BPCiObIC!$A$2:$A$43,0),MATCH(U$2,BPCiObIC!$B$1:$AG$1,0)))</f>
        <v>85145720343587.328</v>
      </c>
      <c r="V49" s="19">
        <f>U49*(1+INDEX(BPCiObIC!$B$2:$AG$43,MATCH($A49,BPCiObIC!$A$2:$A$43,0),MATCH(V$2,BPCiObIC!$B$1:$AG$1,0)))</f>
        <v>87333648587565.781</v>
      </c>
      <c r="W49" s="19">
        <f>V49*(1+INDEX(BPCiObIC!$B$2:$AG$43,MATCH($A49,BPCiObIC!$A$2:$A$43,0),MATCH(W$2,BPCiObIC!$B$1:$AG$1,0)))</f>
        <v>89521576831545</v>
      </c>
      <c r="X49" s="19">
        <f>W49*(1+INDEX(BPCiObIC!$B$2:$AG$43,MATCH($A49,BPCiObIC!$A$2:$A$43,0),MATCH(X$2,BPCiObIC!$B$1:$AG$1,0)))</f>
        <v>91709505075523.453</v>
      </c>
      <c r="Y49" s="19">
        <f>X49*(1+INDEX(BPCiObIC!$B$2:$AG$43,MATCH($A49,BPCiObIC!$A$2:$A$43,0),MATCH(Y$2,BPCiObIC!$B$1:$AG$1,0)))</f>
        <v>93897433319502.688</v>
      </c>
      <c r="Z49" s="19">
        <f>Y49*(1+INDEX(BPCiObIC!$B$2:$AG$43,MATCH($A49,BPCiObIC!$A$2:$A$43,0),MATCH(Z$2,BPCiObIC!$B$1:$AG$1,0)))</f>
        <v>96085361563481.141</v>
      </c>
      <c r="AA49" s="19">
        <f>Z49*(1+INDEX(BPCiObIC!$B$2:$AG$43,MATCH($A49,BPCiObIC!$A$2:$A$43,0),MATCH(AA$2,BPCiObIC!$B$1:$AG$1,0)))</f>
        <v>98273289807459.594</v>
      </c>
      <c r="AB49" s="19">
        <f>AA49*(1+INDEX(BPCiObIC!$B$2:$AG$43,MATCH($A49,BPCiObIC!$A$2:$A$43,0),MATCH(AB$2,BPCiObIC!$B$1:$AG$1,0)))</f>
        <v>100461218051438.81</v>
      </c>
      <c r="AC49" s="19">
        <f>AB49*(1+INDEX(BPCiObIC!$B$2:$AG$43,MATCH($A49,BPCiObIC!$A$2:$A$43,0),MATCH(AC$2,BPCiObIC!$B$1:$AG$1,0)))</f>
        <v>102649146295417.27</v>
      </c>
      <c r="AD49" s="19">
        <f>AC49*(1+INDEX(BPCiObIC!$B$2:$AG$43,MATCH($A49,BPCiObIC!$A$2:$A$43,0),MATCH(AD$2,BPCiObIC!$B$1:$AG$1,0)))</f>
        <v>104837074539395.72</v>
      </c>
      <c r="AE49" s="19">
        <f>AD49*(1+INDEX(BPCiObIC!$B$2:$AG$43,MATCH($A49,BPCiObIC!$A$2:$A$43,0),MATCH(AE$2,BPCiObIC!$B$1:$AG$1,0)))</f>
        <v>107025002783374.95</v>
      </c>
      <c r="AF49" s="19">
        <f>AE49*(1+INDEX(BPCiObIC!$B$2:$AG$43,MATCH($A49,BPCiObIC!$A$2:$A$43,0),MATCH(AF$2,BPCiObIC!$B$1:$AG$1,0)))</f>
        <v>109212931027353.42</v>
      </c>
      <c r="AG49" s="19">
        <f>AF49*(1+INDEX(BPCiObIC!$B$2:$AG$43,MATCH($A49,BPCiObIC!$A$2:$A$43,0),MATCH(AG$2,BPCiObIC!$B$1:$AG$1,0)))</f>
        <v>111400859271331.88</v>
      </c>
      <c r="AH49" s="19">
        <f>AG49*(1+INDEX(BPCiObIC!$B$2:$AG$43,MATCH($A49,BPCiObIC!$A$2:$A$43,0),MATCH(AH$2,BPCiObIC!$B$1:$AG$1,0)))</f>
        <v>113588787515311.11</v>
      </c>
    </row>
    <row r="50" spans="1:34" x14ac:dyDescent="0.25">
      <c r="A50" t="s">
        <v>135</v>
      </c>
      <c r="B50" t="s">
        <v>31</v>
      </c>
      <c r="C50" t="s">
        <v>26</v>
      </c>
      <c r="D50" s="58">
        <f>SUMIFS('Ind gov data'!$B$45:$N$45,'Ind gov data'!$B$41:$N$41,$B50)*SUMIFS(BIFUBC_IEA_Output_energy!$H:$H,BIFUBC_IEA_Output_energy!$C:$C,$B50,BIFUBC_IEA_Output_energy!$B:$B,$C50)</f>
        <v>0</v>
      </c>
      <c r="E50" s="19">
        <f>D50*(1+INDEX(BPCiObIC!$B$2:$AG$43,MATCH($A50,BPCiObIC!$A$2:$A$43,0),MATCH(E$2,BPCiObIC!$B$1:$AG$1,0)))</f>
        <v>0</v>
      </c>
      <c r="F50" s="19">
        <f>E50*(1+INDEX(BPCiObIC!$B$2:$AG$43,MATCH($A50,BPCiObIC!$A$2:$A$43,0),MATCH(F$2,BPCiObIC!$B$1:$AG$1,0)))</f>
        <v>0</v>
      </c>
      <c r="G50" s="19">
        <f>F50*(1+INDEX(BPCiObIC!$B$2:$AG$43,MATCH($A50,BPCiObIC!$A$2:$A$43,0),MATCH(G$2,BPCiObIC!$B$1:$AG$1,0)))</f>
        <v>0</v>
      </c>
      <c r="H50" s="19">
        <f>G50*(1+INDEX(BPCiObIC!$B$2:$AG$43,MATCH($A50,BPCiObIC!$A$2:$A$43,0),MATCH(H$2,BPCiObIC!$B$1:$AG$1,0)))</f>
        <v>0</v>
      </c>
      <c r="I50" s="19">
        <f>H50*(1+INDEX(BPCiObIC!$B$2:$AG$43,MATCH($A50,BPCiObIC!$A$2:$A$43,0),MATCH(I$2,BPCiObIC!$B$1:$AG$1,0)))</f>
        <v>0</v>
      </c>
      <c r="J50" s="19">
        <f>I50*(1+INDEX(BPCiObIC!$B$2:$AG$43,MATCH($A50,BPCiObIC!$A$2:$A$43,0),MATCH(J$2,BPCiObIC!$B$1:$AG$1,0)))</f>
        <v>0</v>
      </c>
      <c r="K50" s="19">
        <f>J50*(1+INDEX(BPCiObIC!$B$2:$AG$43,MATCH($A50,BPCiObIC!$A$2:$A$43,0),MATCH(K$2,BPCiObIC!$B$1:$AG$1,0)))</f>
        <v>0</v>
      </c>
      <c r="L50" s="19">
        <f>K50*(1+INDEX(BPCiObIC!$B$2:$AG$43,MATCH($A50,BPCiObIC!$A$2:$A$43,0),MATCH(L$2,BPCiObIC!$B$1:$AG$1,0)))</f>
        <v>0</v>
      </c>
      <c r="M50" s="19">
        <f>L50*(1+INDEX(BPCiObIC!$B$2:$AG$43,MATCH($A50,BPCiObIC!$A$2:$A$43,0),MATCH(M$2,BPCiObIC!$B$1:$AG$1,0)))</f>
        <v>0</v>
      </c>
      <c r="N50" s="19">
        <f>M50*(1+INDEX(BPCiObIC!$B$2:$AG$43,MATCH($A50,BPCiObIC!$A$2:$A$43,0),MATCH(N$2,BPCiObIC!$B$1:$AG$1,0)))</f>
        <v>0</v>
      </c>
      <c r="O50" s="19">
        <f>N50*(1+INDEX(BPCiObIC!$B$2:$AG$43,MATCH($A50,BPCiObIC!$A$2:$A$43,0),MATCH(O$2,BPCiObIC!$B$1:$AG$1,0)))</f>
        <v>0</v>
      </c>
      <c r="P50" s="19">
        <f>O50*(1+INDEX(BPCiObIC!$B$2:$AG$43,MATCH($A50,BPCiObIC!$A$2:$A$43,0),MATCH(P$2,BPCiObIC!$B$1:$AG$1,0)))</f>
        <v>0</v>
      </c>
      <c r="Q50" s="19">
        <f>P50*(1+INDEX(BPCiObIC!$B$2:$AG$43,MATCH($A50,BPCiObIC!$A$2:$A$43,0),MATCH(Q$2,BPCiObIC!$B$1:$AG$1,0)))</f>
        <v>0</v>
      </c>
      <c r="R50" s="19">
        <f>Q50*(1+INDEX(BPCiObIC!$B$2:$AG$43,MATCH($A50,BPCiObIC!$A$2:$A$43,0),MATCH(R$2,BPCiObIC!$B$1:$AG$1,0)))</f>
        <v>0</v>
      </c>
      <c r="S50" s="19">
        <f>R50*(1+INDEX(BPCiObIC!$B$2:$AG$43,MATCH($A50,BPCiObIC!$A$2:$A$43,0),MATCH(S$2,BPCiObIC!$B$1:$AG$1,0)))</f>
        <v>0</v>
      </c>
      <c r="T50" s="19">
        <f>S50*(1+INDEX(BPCiObIC!$B$2:$AG$43,MATCH($A50,BPCiObIC!$A$2:$A$43,0),MATCH(T$2,BPCiObIC!$B$1:$AG$1,0)))</f>
        <v>0</v>
      </c>
      <c r="U50" s="19">
        <f>T50*(1+INDEX(BPCiObIC!$B$2:$AG$43,MATCH($A50,BPCiObIC!$A$2:$A$43,0),MATCH(U$2,BPCiObIC!$B$1:$AG$1,0)))</f>
        <v>0</v>
      </c>
      <c r="V50" s="19">
        <f>U50*(1+INDEX(BPCiObIC!$B$2:$AG$43,MATCH($A50,BPCiObIC!$A$2:$A$43,0),MATCH(V$2,BPCiObIC!$B$1:$AG$1,0)))</f>
        <v>0</v>
      </c>
      <c r="W50" s="19">
        <f>V50*(1+INDEX(BPCiObIC!$B$2:$AG$43,MATCH($A50,BPCiObIC!$A$2:$A$43,0),MATCH(W$2,BPCiObIC!$B$1:$AG$1,0)))</f>
        <v>0</v>
      </c>
      <c r="X50" s="19">
        <f>W50*(1+INDEX(BPCiObIC!$B$2:$AG$43,MATCH($A50,BPCiObIC!$A$2:$A$43,0),MATCH(X$2,BPCiObIC!$B$1:$AG$1,0)))</f>
        <v>0</v>
      </c>
      <c r="Y50" s="19">
        <f>X50*(1+INDEX(BPCiObIC!$B$2:$AG$43,MATCH($A50,BPCiObIC!$A$2:$A$43,0),MATCH(Y$2,BPCiObIC!$B$1:$AG$1,0)))</f>
        <v>0</v>
      </c>
      <c r="Z50" s="19">
        <f>Y50*(1+INDEX(BPCiObIC!$B$2:$AG$43,MATCH($A50,BPCiObIC!$A$2:$A$43,0),MATCH(Z$2,BPCiObIC!$B$1:$AG$1,0)))</f>
        <v>0</v>
      </c>
      <c r="AA50" s="19">
        <f>Z50*(1+INDEX(BPCiObIC!$B$2:$AG$43,MATCH($A50,BPCiObIC!$A$2:$A$43,0),MATCH(AA$2,BPCiObIC!$B$1:$AG$1,0)))</f>
        <v>0</v>
      </c>
      <c r="AB50" s="19">
        <f>AA50*(1+INDEX(BPCiObIC!$B$2:$AG$43,MATCH($A50,BPCiObIC!$A$2:$A$43,0),MATCH(AB$2,BPCiObIC!$B$1:$AG$1,0)))</f>
        <v>0</v>
      </c>
      <c r="AC50" s="19">
        <f>AB50*(1+INDEX(BPCiObIC!$B$2:$AG$43,MATCH($A50,BPCiObIC!$A$2:$A$43,0),MATCH(AC$2,BPCiObIC!$B$1:$AG$1,0)))</f>
        <v>0</v>
      </c>
      <c r="AD50" s="19">
        <f>AC50*(1+INDEX(BPCiObIC!$B$2:$AG$43,MATCH($A50,BPCiObIC!$A$2:$A$43,0),MATCH(AD$2,BPCiObIC!$B$1:$AG$1,0)))</f>
        <v>0</v>
      </c>
      <c r="AE50" s="19">
        <f>AD50*(1+INDEX(BPCiObIC!$B$2:$AG$43,MATCH($A50,BPCiObIC!$A$2:$A$43,0),MATCH(AE$2,BPCiObIC!$B$1:$AG$1,0)))</f>
        <v>0</v>
      </c>
      <c r="AF50" s="19">
        <f>AE50*(1+INDEX(BPCiObIC!$B$2:$AG$43,MATCH($A50,BPCiObIC!$A$2:$A$43,0),MATCH(AF$2,BPCiObIC!$B$1:$AG$1,0)))</f>
        <v>0</v>
      </c>
      <c r="AG50" s="19">
        <f>AF50*(1+INDEX(BPCiObIC!$B$2:$AG$43,MATCH($A50,BPCiObIC!$A$2:$A$43,0),MATCH(AG$2,BPCiObIC!$B$1:$AG$1,0)))</f>
        <v>0</v>
      </c>
      <c r="AH50" s="19">
        <f>AG50*(1+INDEX(BPCiObIC!$B$2:$AG$43,MATCH($A50,BPCiObIC!$A$2:$A$43,0),MATCH(AH$2,BPCiObIC!$B$1:$AG$1,0)))</f>
        <v>0</v>
      </c>
    </row>
    <row r="51" spans="1:34" x14ac:dyDescent="0.25">
      <c r="A51" t="s">
        <v>136</v>
      </c>
      <c r="B51" t="s">
        <v>31</v>
      </c>
      <c r="C51" t="s">
        <v>27</v>
      </c>
      <c r="D51" s="58">
        <f>SUMIFS('Ind gov data'!$B$45:$N$45,'Ind gov data'!$B$41:$N$41,$B51)*SUMIFS(BIFUBC_IEA_Output_energy!$H:$H,BIFUBC_IEA_Output_energy!$C:$C,$B51,BIFUBC_IEA_Output_energy!$B:$B,$C51)</f>
        <v>0</v>
      </c>
      <c r="E51" s="19">
        <f>D51*(1+INDEX(BPCiObIC!$B$2:$AG$43,MATCH($A51,BPCiObIC!$A$2:$A$43,0),MATCH(E$2,BPCiObIC!$B$1:$AG$1,0)))</f>
        <v>0</v>
      </c>
      <c r="F51" s="19">
        <f>E51*(1+INDEX(BPCiObIC!$B$2:$AG$43,MATCH($A51,BPCiObIC!$A$2:$A$43,0),MATCH(F$2,BPCiObIC!$B$1:$AG$1,0)))</f>
        <v>0</v>
      </c>
      <c r="G51" s="19">
        <f>F51*(1+INDEX(BPCiObIC!$B$2:$AG$43,MATCH($A51,BPCiObIC!$A$2:$A$43,0),MATCH(G$2,BPCiObIC!$B$1:$AG$1,0)))</f>
        <v>0</v>
      </c>
      <c r="H51" s="19">
        <f>G51*(1+INDEX(BPCiObIC!$B$2:$AG$43,MATCH($A51,BPCiObIC!$A$2:$A$43,0),MATCH(H$2,BPCiObIC!$B$1:$AG$1,0)))</f>
        <v>0</v>
      </c>
      <c r="I51" s="19">
        <f>H51*(1+INDEX(BPCiObIC!$B$2:$AG$43,MATCH($A51,BPCiObIC!$A$2:$A$43,0),MATCH(I$2,BPCiObIC!$B$1:$AG$1,0)))</f>
        <v>0</v>
      </c>
      <c r="J51" s="19">
        <f>I51*(1+INDEX(BPCiObIC!$B$2:$AG$43,MATCH($A51,BPCiObIC!$A$2:$A$43,0),MATCH(J$2,BPCiObIC!$B$1:$AG$1,0)))</f>
        <v>0</v>
      </c>
      <c r="K51" s="19">
        <f>J51*(1+INDEX(BPCiObIC!$B$2:$AG$43,MATCH($A51,BPCiObIC!$A$2:$A$43,0),MATCH(K$2,BPCiObIC!$B$1:$AG$1,0)))</f>
        <v>0</v>
      </c>
      <c r="L51" s="19">
        <f>K51*(1+INDEX(BPCiObIC!$B$2:$AG$43,MATCH($A51,BPCiObIC!$A$2:$A$43,0),MATCH(L$2,BPCiObIC!$B$1:$AG$1,0)))</f>
        <v>0</v>
      </c>
      <c r="M51" s="19">
        <f>L51*(1+INDEX(BPCiObIC!$B$2:$AG$43,MATCH($A51,BPCiObIC!$A$2:$A$43,0),MATCH(M$2,BPCiObIC!$B$1:$AG$1,0)))</f>
        <v>0</v>
      </c>
      <c r="N51" s="19">
        <f>M51*(1+INDEX(BPCiObIC!$B$2:$AG$43,MATCH($A51,BPCiObIC!$A$2:$A$43,0),MATCH(N$2,BPCiObIC!$B$1:$AG$1,0)))</f>
        <v>0</v>
      </c>
      <c r="O51" s="19">
        <f>N51*(1+INDEX(BPCiObIC!$B$2:$AG$43,MATCH($A51,BPCiObIC!$A$2:$A$43,0),MATCH(O$2,BPCiObIC!$B$1:$AG$1,0)))</f>
        <v>0</v>
      </c>
      <c r="P51" s="19">
        <f>O51*(1+INDEX(BPCiObIC!$B$2:$AG$43,MATCH($A51,BPCiObIC!$A$2:$A$43,0),MATCH(P$2,BPCiObIC!$B$1:$AG$1,0)))</f>
        <v>0</v>
      </c>
      <c r="Q51" s="19">
        <f>P51*(1+INDEX(BPCiObIC!$B$2:$AG$43,MATCH($A51,BPCiObIC!$A$2:$A$43,0),MATCH(Q$2,BPCiObIC!$B$1:$AG$1,0)))</f>
        <v>0</v>
      </c>
      <c r="R51" s="19">
        <f>Q51*(1+INDEX(BPCiObIC!$B$2:$AG$43,MATCH($A51,BPCiObIC!$A$2:$A$43,0),MATCH(R$2,BPCiObIC!$B$1:$AG$1,0)))</f>
        <v>0</v>
      </c>
      <c r="S51" s="19">
        <f>R51*(1+INDEX(BPCiObIC!$B$2:$AG$43,MATCH($A51,BPCiObIC!$A$2:$A$43,0),MATCH(S$2,BPCiObIC!$B$1:$AG$1,0)))</f>
        <v>0</v>
      </c>
      <c r="T51" s="19">
        <f>S51*(1+INDEX(BPCiObIC!$B$2:$AG$43,MATCH($A51,BPCiObIC!$A$2:$A$43,0),MATCH(T$2,BPCiObIC!$B$1:$AG$1,0)))</f>
        <v>0</v>
      </c>
      <c r="U51" s="19">
        <f>T51*(1+INDEX(BPCiObIC!$B$2:$AG$43,MATCH($A51,BPCiObIC!$A$2:$A$43,0),MATCH(U$2,BPCiObIC!$B$1:$AG$1,0)))</f>
        <v>0</v>
      </c>
      <c r="V51" s="19">
        <f>U51*(1+INDEX(BPCiObIC!$B$2:$AG$43,MATCH($A51,BPCiObIC!$A$2:$A$43,0),MATCH(V$2,BPCiObIC!$B$1:$AG$1,0)))</f>
        <v>0</v>
      </c>
      <c r="W51" s="19">
        <f>V51*(1+INDEX(BPCiObIC!$B$2:$AG$43,MATCH($A51,BPCiObIC!$A$2:$A$43,0),MATCH(W$2,BPCiObIC!$B$1:$AG$1,0)))</f>
        <v>0</v>
      </c>
      <c r="X51" s="19">
        <f>W51*(1+INDEX(BPCiObIC!$B$2:$AG$43,MATCH($A51,BPCiObIC!$A$2:$A$43,0),MATCH(X$2,BPCiObIC!$B$1:$AG$1,0)))</f>
        <v>0</v>
      </c>
      <c r="Y51" s="19">
        <f>X51*(1+INDEX(BPCiObIC!$B$2:$AG$43,MATCH($A51,BPCiObIC!$A$2:$A$43,0),MATCH(Y$2,BPCiObIC!$B$1:$AG$1,0)))</f>
        <v>0</v>
      </c>
      <c r="Z51" s="19">
        <f>Y51*(1+INDEX(BPCiObIC!$B$2:$AG$43,MATCH($A51,BPCiObIC!$A$2:$A$43,0),MATCH(Z$2,BPCiObIC!$B$1:$AG$1,0)))</f>
        <v>0</v>
      </c>
      <c r="AA51" s="19">
        <f>Z51*(1+INDEX(BPCiObIC!$B$2:$AG$43,MATCH($A51,BPCiObIC!$A$2:$A$43,0),MATCH(AA$2,BPCiObIC!$B$1:$AG$1,0)))</f>
        <v>0</v>
      </c>
      <c r="AB51" s="19">
        <f>AA51*(1+INDEX(BPCiObIC!$B$2:$AG$43,MATCH($A51,BPCiObIC!$A$2:$A$43,0),MATCH(AB$2,BPCiObIC!$B$1:$AG$1,0)))</f>
        <v>0</v>
      </c>
      <c r="AC51" s="19">
        <f>AB51*(1+INDEX(BPCiObIC!$B$2:$AG$43,MATCH($A51,BPCiObIC!$A$2:$A$43,0),MATCH(AC$2,BPCiObIC!$B$1:$AG$1,0)))</f>
        <v>0</v>
      </c>
      <c r="AD51" s="19">
        <f>AC51*(1+INDEX(BPCiObIC!$B$2:$AG$43,MATCH($A51,BPCiObIC!$A$2:$A$43,0),MATCH(AD$2,BPCiObIC!$B$1:$AG$1,0)))</f>
        <v>0</v>
      </c>
      <c r="AE51" s="19">
        <f>AD51*(1+INDEX(BPCiObIC!$B$2:$AG$43,MATCH($A51,BPCiObIC!$A$2:$A$43,0),MATCH(AE$2,BPCiObIC!$B$1:$AG$1,0)))</f>
        <v>0</v>
      </c>
      <c r="AF51" s="19">
        <f>AE51*(1+INDEX(BPCiObIC!$B$2:$AG$43,MATCH($A51,BPCiObIC!$A$2:$A$43,0),MATCH(AF$2,BPCiObIC!$B$1:$AG$1,0)))</f>
        <v>0</v>
      </c>
      <c r="AG51" s="19">
        <f>AF51*(1+INDEX(BPCiObIC!$B$2:$AG$43,MATCH($A51,BPCiObIC!$A$2:$A$43,0),MATCH(AG$2,BPCiObIC!$B$1:$AG$1,0)))</f>
        <v>0</v>
      </c>
      <c r="AH51" s="19">
        <f>AG51*(1+INDEX(BPCiObIC!$B$2:$AG$43,MATCH($A51,BPCiObIC!$A$2:$A$43,0),MATCH(AH$2,BPCiObIC!$B$1:$AG$1,0)))</f>
        <v>0</v>
      </c>
    </row>
    <row r="52" spans="1:34" s="54" customFormat="1" x14ac:dyDescent="0.25">
      <c r="A52" s="54" t="s">
        <v>137</v>
      </c>
      <c r="B52" s="54" t="s">
        <v>31</v>
      </c>
      <c r="C52" s="54" t="s">
        <v>28</v>
      </c>
      <c r="D52" s="59">
        <f>SUMIFS('Ind gov data'!$B$45:$N$45,'Ind gov data'!$B$41:$N$41,$B52)*SUMIFS(BIFUBC_IEA_Output_energy!$H:$H,BIFUBC_IEA_Output_energy!$C:$C,$B52,BIFUBC_IEA_Output_energy!$B:$B,$C52)</f>
        <v>0</v>
      </c>
      <c r="E52" s="55">
        <f>D52*(1+INDEX(BPCiObIC!$B$2:$AG$43,MATCH($A52,BPCiObIC!$A$2:$A$43,0),MATCH(E$2,BPCiObIC!$B$1:$AG$1,0)))</f>
        <v>0</v>
      </c>
      <c r="F52" s="55">
        <f>E52*(1+INDEX(BPCiObIC!$B$2:$AG$43,MATCH($A52,BPCiObIC!$A$2:$A$43,0),MATCH(F$2,BPCiObIC!$B$1:$AG$1,0)))</f>
        <v>0</v>
      </c>
      <c r="G52" s="55">
        <f>F52*(1+INDEX(BPCiObIC!$B$2:$AG$43,MATCH($A52,BPCiObIC!$A$2:$A$43,0),MATCH(G$2,BPCiObIC!$B$1:$AG$1,0)))</f>
        <v>0</v>
      </c>
      <c r="H52" s="55">
        <f>G52*(1+INDEX(BPCiObIC!$B$2:$AG$43,MATCH($A52,BPCiObIC!$A$2:$A$43,0),MATCH(H$2,BPCiObIC!$B$1:$AG$1,0)))</f>
        <v>0</v>
      </c>
      <c r="I52" s="55">
        <f>H52*(1+INDEX(BPCiObIC!$B$2:$AG$43,MATCH($A52,BPCiObIC!$A$2:$A$43,0),MATCH(I$2,BPCiObIC!$B$1:$AG$1,0)))</f>
        <v>0</v>
      </c>
      <c r="J52" s="55">
        <f>I52*(1+INDEX(BPCiObIC!$B$2:$AG$43,MATCH($A52,BPCiObIC!$A$2:$A$43,0),MATCH(J$2,BPCiObIC!$B$1:$AG$1,0)))</f>
        <v>0</v>
      </c>
      <c r="K52" s="55">
        <f>J52*(1+INDEX(BPCiObIC!$B$2:$AG$43,MATCH($A52,BPCiObIC!$A$2:$A$43,0),MATCH(K$2,BPCiObIC!$B$1:$AG$1,0)))</f>
        <v>0</v>
      </c>
      <c r="L52" s="55">
        <f>K52*(1+INDEX(BPCiObIC!$B$2:$AG$43,MATCH($A52,BPCiObIC!$A$2:$A$43,0),MATCH(L$2,BPCiObIC!$B$1:$AG$1,0)))</f>
        <v>0</v>
      </c>
      <c r="M52" s="55">
        <f>L52*(1+INDEX(BPCiObIC!$B$2:$AG$43,MATCH($A52,BPCiObIC!$A$2:$A$43,0),MATCH(M$2,BPCiObIC!$B$1:$AG$1,0)))</f>
        <v>0</v>
      </c>
      <c r="N52" s="55">
        <f>M52*(1+INDEX(BPCiObIC!$B$2:$AG$43,MATCH($A52,BPCiObIC!$A$2:$A$43,0),MATCH(N$2,BPCiObIC!$B$1:$AG$1,0)))</f>
        <v>0</v>
      </c>
      <c r="O52" s="55">
        <f>N52*(1+INDEX(BPCiObIC!$B$2:$AG$43,MATCH($A52,BPCiObIC!$A$2:$A$43,0),MATCH(O$2,BPCiObIC!$B$1:$AG$1,0)))</f>
        <v>0</v>
      </c>
      <c r="P52" s="55">
        <f>O52*(1+INDEX(BPCiObIC!$B$2:$AG$43,MATCH($A52,BPCiObIC!$A$2:$A$43,0),MATCH(P$2,BPCiObIC!$B$1:$AG$1,0)))</f>
        <v>0</v>
      </c>
      <c r="Q52" s="55">
        <f>P52*(1+INDEX(BPCiObIC!$B$2:$AG$43,MATCH($A52,BPCiObIC!$A$2:$A$43,0),MATCH(Q$2,BPCiObIC!$B$1:$AG$1,0)))</f>
        <v>0</v>
      </c>
      <c r="R52" s="55">
        <f>Q52*(1+INDEX(BPCiObIC!$B$2:$AG$43,MATCH($A52,BPCiObIC!$A$2:$A$43,0),MATCH(R$2,BPCiObIC!$B$1:$AG$1,0)))</f>
        <v>0</v>
      </c>
      <c r="S52" s="55">
        <f>R52*(1+INDEX(BPCiObIC!$B$2:$AG$43,MATCH($A52,BPCiObIC!$A$2:$A$43,0),MATCH(S$2,BPCiObIC!$B$1:$AG$1,0)))</f>
        <v>0</v>
      </c>
      <c r="T52" s="55">
        <f>S52*(1+INDEX(BPCiObIC!$B$2:$AG$43,MATCH($A52,BPCiObIC!$A$2:$A$43,0),MATCH(T$2,BPCiObIC!$B$1:$AG$1,0)))</f>
        <v>0</v>
      </c>
      <c r="U52" s="55">
        <f>T52*(1+INDEX(BPCiObIC!$B$2:$AG$43,MATCH($A52,BPCiObIC!$A$2:$A$43,0),MATCH(U$2,BPCiObIC!$B$1:$AG$1,0)))</f>
        <v>0</v>
      </c>
      <c r="V52" s="55">
        <f>U52*(1+INDEX(BPCiObIC!$B$2:$AG$43,MATCH($A52,BPCiObIC!$A$2:$A$43,0),MATCH(V$2,BPCiObIC!$B$1:$AG$1,0)))</f>
        <v>0</v>
      </c>
      <c r="W52" s="55">
        <f>V52*(1+INDEX(BPCiObIC!$B$2:$AG$43,MATCH($A52,BPCiObIC!$A$2:$A$43,0),MATCH(W$2,BPCiObIC!$B$1:$AG$1,0)))</f>
        <v>0</v>
      </c>
      <c r="X52" s="55">
        <f>W52*(1+INDEX(BPCiObIC!$B$2:$AG$43,MATCH($A52,BPCiObIC!$A$2:$A$43,0),MATCH(X$2,BPCiObIC!$B$1:$AG$1,0)))</f>
        <v>0</v>
      </c>
      <c r="Y52" s="55">
        <f>X52*(1+INDEX(BPCiObIC!$B$2:$AG$43,MATCH($A52,BPCiObIC!$A$2:$A$43,0),MATCH(Y$2,BPCiObIC!$B$1:$AG$1,0)))</f>
        <v>0</v>
      </c>
      <c r="Z52" s="55">
        <f>Y52*(1+INDEX(BPCiObIC!$B$2:$AG$43,MATCH($A52,BPCiObIC!$A$2:$A$43,0),MATCH(Z$2,BPCiObIC!$B$1:$AG$1,0)))</f>
        <v>0</v>
      </c>
      <c r="AA52" s="55">
        <f>Z52*(1+INDEX(BPCiObIC!$B$2:$AG$43,MATCH($A52,BPCiObIC!$A$2:$A$43,0),MATCH(AA$2,BPCiObIC!$B$1:$AG$1,0)))</f>
        <v>0</v>
      </c>
      <c r="AB52" s="55">
        <f>AA52*(1+INDEX(BPCiObIC!$B$2:$AG$43,MATCH($A52,BPCiObIC!$A$2:$A$43,0),MATCH(AB$2,BPCiObIC!$B$1:$AG$1,0)))</f>
        <v>0</v>
      </c>
      <c r="AC52" s="55">
        <f>AB52*(1+INDEX(BPCiObIC!$B$2:$AG$43,MATCH($A52,BPCiObIC!$A$2:$A$43,0),MATCH(AC$2,BPCiObIC!$B$1:$AG$1,0)))</f>
        <v>0</v>
      </c>
      <c r="AD52" s="55">
        <f>AC52*(1+INDEX(BPCiObIC!$B$2:$AG$43,MATCH($A52,BPCiObIC!$A$2:$A$43,0),MATCH(AD$2,BPCiObIC!$B$1:$AG$1,0)))</f>
        <v>0</v>
      </c>
      <c r="AE52" s="55">
        <f>AD52*(1+INDEX(BPCiObIC!$B$2:$AG$43,MATCH($A52,BPCiObIC!$A$2:$A$43,0),MATCH(AE$2,BPCiObIC!$B$1:$AG$1,0)))</f>
        <v>0</v>
      </c>
      <c r="AF52" s="55">
        <f>AE52*(1+INDEX(BPCiObIC!$B$2:$AG$43,MATCH($A52,BPCiObIC!$A$2:$A$43,0),MATCH(AF$2,BPCiObIC!$B$1:$AG$1,0)))</f>
        <v>0</v>
      </c>
      <c r="AG52" s="55">
        <f>AF52*(1+INDEX(BPCiObIC!$B$2:$AG$43,MATCH($A52,BPCiObIC!$A$2:$A$43,0),MATCH(AG$2,BPCiObIC!$B$1:$AG$1,0)))</f>
        <v>0</v>
      </c>
      <c r="AH52" s="55">
        <f>AG52*(1+INDEX(BPCiObIC!$B$2:$AG$43,MATCH($A52,BPCiObIC!$A$2:$A$43,0),MATCH(AH$2,BPCiObIC!$B$1:$AG$1,0)))</f>
        <v>0</v>
      </c>
    </row>
    <row r="53" spans="1:34" s="61" customFormat="1" x14ac:dyDescent="0.25">
      <c r="A53" s="61" t="s">
        <v>110</v>
      </c>
      <c r="B53" s="61" t="s">
        <v>32</v>
      </c>
      <c r="C53" s="61" t="s">
        <v>4</v>
      </c>
      <c r="D53" s="62">
        <f>SUMIFS('Ind gov data'!$B$45:$N$45,'Ind gov data'!$B$41:$N$41,$B53)*SUMIFS(BIFUBC_IEA_Output_energy!$H:$H,BIFUBC_IEA_Output_energy!$C:$C,$B53,BIFUBC_IEA_Output_energy!$B:$B,$C53)</f>
        <v>0</v>
      </c>
      <c r="E53" s="63">
        <f>D53*(1+INDEX(BPCiObIC!$B$2:$AG$43,MATCH($A53,BPCiObIC!$A$2:$A$43,0),MATCH(E$2,BPCiObIC!$B$1:$AG$1,0)))</f>
        <v>0</v>
      </c>
      <c r="F53" s="63">
        <f>E53*(1+INDEX(BPCiObIC!$B$2:$AG$43,MATCH($A53,BPCiObIC!$A$2:$A$43,0),MATCH(F$2,BPCiObIC!$B$1:$AG$1,0)))</f>
        <v>0</v>
      </c>
      <c r="G53" s="63">
        <f>F53*(1+INDEX(BPCiObIC!$B$2:$AG$43,MATCH($A53,BPCiObIC!$A$2:$A$43,0),MATCH(G$2,BPCiObIC!$B$1:$AG$1,0)))</f>
        <v>0</v>
      </c>
      <c r="H53" s="63">
        <f>G53*(1+INDEX(BPCiObIC!$B$2:$AG$43,MATCH($A53,BPCiObIC!$A$2:$A$43,0),MATCH(H$2,BPCiObIC!$B$1:$AG$1,0)))</f>
        <v>0</v>
      </c>
      <c r="I53" s="63">
        <f>H53*(1+INDEX(BPCiObIC!$B$2:$AG$43,MATCH($A53,BPCiObIC!$A$2:$A$43,0),MATCH(I$2,BPCiObIC!$B$1:$AG$1,0)))</f>
        <v>0</v>
      </c>
      <c r="J53" s="63">
        <f>I53*(1+INDEX(BPCiObIC!$B$2:$AG$43,MATCH($A53,BPCiObIC!$A$2:$A$43,0),MATCH(J$2,BPCiObIC!$B$1:$AG$1,0)))</f>
        <v>0</v>
      </c>
      <c r="K53" s="63">
        <f>J53*(1+INDEX(BPCiObIC!$B$2:$AG$43,MATCH($A53,BPCiObIC!$A$2:$A$43,0),MATCH(K$2,BPCiObIC!$B$1:$AG$1,0)))</f>
        <v>0</v>
      </c>
      <c r="L53" s="63">
        <f>K53*(1+INDEX(BPCiObIC!$B$2:$AG$43,MATCH($A53,BPCiObIC!$A$2:$A$43,0),MATCH(L$2,BPCiObIC!$B$1:$AG$1,0)))</f>
        <v>0</v>
      </c>
      <c r="M53" s="63">
        <f>L53*(1+INDEX(BPCiObIC!$B$2:$AG$43,MATCH($A53,BPCiObIC!$A$2:$A$43,0),MATCH(M$2,BPCiObIC!$B$1:$AG$1,0)))</f>
        <v>0</v>
      </c>
      <c r="N53" s="63">
        <f>M53*(1+INDEX(BPCiObIC!$B$2:$AG$43,MATCH($A53,BPCiObIC!$A$2:$A$43,0),MATCH(N$2,BPCiObIC!$B$1:$AG$1,0)))</f>
        <v>0</v>
      </c>
      <c r="O53" s="63">
        <f>N53*(1+INDEX(BPCiObIC!$B$2:$AG$43,MATCH($A53,BPCiObIC!$A$2:$A$43,0),MATCH(O$2,BPCiObIC!$B$1:$AG$1,0)))</f>
        <v>0</v>
      </c>
      <c r="P53" s="63">
        <f>O53*(1+INDEX(BPCiObIC!$B$2:$AG$43,MATCH($A53,BPCiObIC!$A$2:$A$43,0),MATCH(P$2,BPCiObIC!$B$1:$AG$1,0)))</f>
        <v>0</v>
      </c>
      <c r="Q53" s="63">
        <f>P53*(1+INDEX(BPCiObIC!$B$2:$AG$43,MATCH($A53,BPCiObIC!$A$2:$A$43,0),MATCH(Q$2,BPCiObIC!$B$1:$AG$1,0)))</f>
        <v>0</v>
      </c>
      <c r="R53" s="63">
        <f>Q53*(1+INDEX(BPCiObIC!$B$2:$AG$43,MATCH($A53,BPCiObIC!$A$2:$A$43,0),MATCH(R$2,BPCiObIC!$B$1:$AG$1,0)))</f>
        <v>0</v>
      </c>
      <c r="S53" s="63">
        <f>R53*(1+INDEX(BPCiObIC!$B$2:$AG$43,MATCH($A53,BPCiObIC!$A$2:$A$43,0),MATCH(S$2,BPCiObIC!$B$1:$AG$1,0)))</f>
        <v>0</v>
      </c>
      <c r="T53" s="63">
        <f>S53*(1+INDEX(BPCiObIC!$B$2:$AG$43,MATCH($A53,BPCiObIC!$A$2:$A$43,0),MATCH(T$2,BPCiObIC!$B$1:$AG$1,0)))</f>
        <v>0</v>
      </c>
      <c r="U53" s="63">
        <f>T53*(1+INDEX(BPCiObIC!$B$2:$AG$43,MATCH($A53,BPCiObIC!$A$2:$A$43,0),MATCH(U$2,BPCiObIC!$B$1:$AG$1,0)))</f>
        <v>0</v>
      </c>
      <c r="V53" s="63">
        <f>U53*(1+INDEX(BPCiObIC!$B$2:$AG$43,MATCH($A53,BPCiObIC!$A$2:$A$43,0),MATCH(V$2,BPCiObIC!$B$1:$AG$1,0)))</f>
        <v>0</v>
      </c>
      <c r="W53" s="63">
        <f>V53*(1+INDEX(BPCiObIC!$B$2:$AG$43,MATCH($A53,BPCiObIC!$A$2:$A$43,0),MATCH(W$2,BPCiObIC!$B$1:$AG$1,0)))</f>
        <v>0</v>
      </c>
      <c r="X53" s="63">
        <f>W53*(1+INDEX(BPCiObIC!$B$2:$AG$43,MATCH($A53,BPCiObIC!$A$2:$A$43,0),MATCH(X$2,BPCiObIC!$B$1:$AG$1,0)))</f>
        <v>0</v>
      </c>
      <c r="Y53" s="63">
        <f>X53*(1+INDEX(BPCiObIC!$B$2:$AG$43,MATCH($A53,BPCiObIC!$A$2:$A$43,0),MATCH(Y$2,BPCiObIC!$B$1:$AG$1,0)))</f>
        <v>0</v>
      </c>
      <c r="Z53" s="63">
        <f>Y53*(1+INDEX(BPCiObIC!$B$2:$AG$43,MATCH($A53,BPCiObIC!$A$2:$A$43,0),MATCH(Z$2,BPCiObIC!$B$1:$AG$1,0)))</f>
        <v>0</v>
      </c>
      <c r="AA53" s="63">
        <f>Z53*(1+INDEX(BPCiObIC!$B$2:$AG$43,MATCH($A53,BPCiObIC!$A$2:$A$43,0),MATCH(AA$2,BPCiObIC!$B$1:$AG$1,0)))</f>
        <v>0</v>
      </c>
      <c r="AB53" s="63">
        <f>AA53*(1+INDEX(BPCiObIC!$B$2:$AG$43,MATCH($A53,BPCiObIC!$A$2:$A$43,0),MATCH(AB$2,BPCiObIC!$B$1:$AG$1,0)))</f>
        <v>0</v>
      </c>
      <c r="AC53" s="63">
        <f>AB53*(1+INDEX(BPCiObIC!$B$2:$AG$43,MATCH($A53,BPCiObIC!$A$2:$A$43,0),MATCH(AC$2,BPCiObIC!$B$1:$AG$1,0)))</f>
        <v>0</v>
      </c>
      <c r="AD53" s="63">
        <f>AC53*(1+INDEX(BPCiObIC!$B$2:$AG$43,MATCH($A53,BPCiObIC!$A$2:$A$43,0),MATCH(AD$2,BPCiObIC!$B$1:$AG$1,0)))</f>
        <v>0</v>
      </c>
      <c r="AE53" s="63">
        <f>AD53*(1+INDEX(BPCiObIC!$B$2:$AG$43,MATCH($A53,BPCiObIC!$A$2:$A$43,0),MATCH(AE$2,BPCiObIC!$B$1:$AG$1,0)))</f>
        <v>0</v>
      </c>
      <c r="AF53" s="63">
        <f>AE53*(1+INDEX(BPCiObIC!$B$2:$AG$43,MATCH($A53,BPCiObIC!$A$2:$A$43,0),MATCH(AF$2,BPCiObIC!$B$1:$AG$1,0)))</f>
        <v>0</v>
      </c>
      <c r="AG53" s="63">
        <f>AF53*(1+INDEX(BPCiObIC!$B$2:$AG$43,MATCH($A53,BPCiObIC!$A$2:$A$43,0),MATCH(AG$2,BPCiObIC!$B$1:$AG$1,0)))</f>
        <v>0</v>
      </c>
      <c r="AH53" s="63">
        <f>AG53*(1+INDEX(BPCiObIC!$B$2:$AG$43,MATCH($A53,BPCiObIC!$A$2:$A$43,0),MATCH(AH$2,BPCiObIC!$B$1:$AG$1,0)))</f>
        <v>0</v>
      </c>
    </row>
    <row r="54" spans="1:34" x14ac:dyDescent="0.25">
      <c r="A54" t="s">
        <v>111</v>
      </c>
      <c r="B54" t="s">
        <v>32</v>
      </c>
      <c r="C54" t="s">
        <v>5</v>
      </c>
      <c r="D54" s="58">
        <f>SUMIFS('Ind gov data'!$B$45:$N$45,'Ind gov data'!$B$41:$N$41,$B54)*SUMIFS(BIFUBC_IEA_Output_energy!$H:$H,BIFUBC_IEA_Output_energy!$C:$C,$B54,BIFUBC_IEA_Output_energy!$B:$B,$C54)</f>
        <v>0</v>
      </c>
      <c r="E54" s="19">
        <f>D54*(1+INDEX(BPCiObIC!$B$2:$AG$43,MATCH($A54,BPCiObIC!$A$2:$A$43,0),MATCH(E$2,BPCiObIC!$B$1:$AG$1,0)))</f>
        <v>0</v>
      </c>
      <c r="F54" s="19">
        <f>E54*(1+INDEX(BPCiObIC!$B$2:$AG$43,MATCH($A54,BPCiObIC!$A$2:$A$43,0),MATCH(F$2,BPCiObIC!$B$1:$AG$1,0)))</f>
        <v>0</v>
      </c>
      <c r="G54" s="19">
        <f>F54*(1+INDEX(BPCiObIC!$B$2:$AG$43,MATCH($A54,BPCiObIC!$A$2:$A$43,0),MATCH(G$2,BPCiObIC!$B$1:$AG$1,0)))</f>
        <v>0</v>
      </c>
      <c r="H54" s="19">
        <f>G54*(1+INDEX(BPCiObIC!$B$2:$AG$43,MATCH($A54,BPCiObIC!$A$2:$A$43,0),MATCH(H$2,BPCiObIC!$B$1:$AG$1,0)))</f>
        <v>0</v>
      </c>
      <c r="I54" s="19">
        <f>H54*(1+INDEX(BPCiObIC!$B$2:$AG$43,MATCH($A54,BPCiObIC!$A$2:$A$43,0),MATCH(I$2,BPCiObIC!$B$1:$AG$1,0)))</f>
        <v>0</v>
      </c>
      <c r="J54" s="19">
        <f>I54*(1+INDEX(BPCiObIC!$B$2:$AG$43,MATCH($A54,BPCiObIC!$A$2:$A$43,0),MATCH(J$2,BPCiObIC!$B$1:$AG$1,0)))</f>
        <v>0</v>
      </c>
      <c r="K54" s="19">
        <f>J54*(1+INDEX(BPCiObIC!$B$2:$AG$43,MATCH($A54,BPCiObIC!$A$2:$A$43,0),MATCH(K$2,BPCiObIC!$B$1:$AG$1,0)))</f>
        <v>0</v>
      </c>
      <c r="L54" s="19">
        <f>K54*(1+INDEX(BPCiObIC!$B$2:$AG$43,MATCH($A54,BPCiObIC!$A$2:$A$43,0),MATCH(L$2,BPCiObIC!$B$1:$AG$1,0)))</f>
        <v>0</v>
      </c>
      <c r="M54" s="19">
        <f>L54*(1+INDEX(BPCiObIC!$B$2:$AG$43,MATCH($A54,BPCiObIC!$A$2:$A$43,0),MATCH(M$2,BPCiObIC!$B$1:$AG$1,0)))</f>
        <v>0</v>
      </c>
      <c r="N54" s="19">
        <f>M54*(1+INDEX(BPCiObIC!$B$2:$AG$43,MATCH($A54,BPCiObIC!$A$2:$A$43,0),MATCH(N$2,BPCiObIC!$B$1:$AG$1,0)))</f>
        <v>0</v>
      </c>
      <c r="O54" s="19">
        <f>N54*(1+INDEX(BPCiObIC!$B$2:$AG$43,MATCH($A54,BPCiObIC!$A$2:$A$43,0),MATCH(O$2,BPCiObIC!$B$1:$AG$1,0)))</f>
        <v>0</v>
      </c>
      <c r="P54" s="19">
        <f>O54*(1+INDEX(BPCiObIC!$B$2:$AG$43,MATCH($A54,BPCiObIC!$A$2:$A$43,0),MATCH(P$2,BPCiObIC!$B$1:$AG$1,0)))</f>
        <v>0</v>
      </c>
      <c r="Q54" s="19">
        <f>P54*(1+INDEX(BPCiObIC!$B$2:$AG$43,MATCH($A54,BPCiObIC!$A$2:$A$43,0),MATCH(Q$2,BPCiObIC!$B$1:$AG$1,0)))</f>
        <v>0</v>
      </c>
      <c r="R54" s="19">
        <f>Q54*(1+INDEX(BPCiObIC!$B$2:$AG$43,MATCH($A54,BPCiObIC!$A$2:$A$43,0),MATCH(R$2,BPCiObIC!$B$1:$AG$1,0)))</f>
        <v>0</v>
      </c>
      <c r="S54" s="19">
        <f>R54*(1+INDEX(BPCiObIC!$B$2:$AG$43,MATCH($A54,BPCiObIC!$A$2:$A$43,0),MATCH(S$2,BPCiObIC!$B$1:$AG$1,0)))</f>
        <v>0</v>
      </c>
      <c r="T54" s="19">
        <f>S54*(1+INDEX(BPCiObIC!$B$2:$AG$43,MATCH($A54,BPCiObIC!$A$2:$A$43,0),MATCH(T$2,BPCiObIC!$B$1:$AG$1,0)))</f>
        <v>0</v>
      </c>
      <c r="U54" s="19">
        <f>T54*(1+INDEX(BPCiObIC!$B$2:$AG$43,MATCH($A54,BPCiObIC!$A$2:$A$43,0),MATCH(U$2,BPCiObIC!$B$1:$AG$1,0)))</f>
        <v>0</v>
      </c>
      <c r="V54" s="19">
        <f>U54*(1+INDEX(BPCiObIC!$B$2:$AG$43,MATCH($A54,BPCiObIC!$A$2:$A$43,0),MATCH(V$2,BPCiObIC!$B$1:$AG$1,0)))</f>
        <v>0</v>
      </c>
      <c r="W54" s="19">
        <f>V54*(1+INDEX(BPCiObIC!$B$2:$AG$43,MATCH($A54,BPCiObIC!$A$2:$A$43,0),MATCH(W$2,BPCiObIC!$B$1:$AG$1,0)))</f>
        <v>0</v>
      </c>
      <c r="X54" s="19">
        <f>W54*(1+INDEX(BPCiObIC!$B$2:$AG$43,MATCH($A54,BPCiObIC!$A$2:$A$43,0),MATCH(X$2,BPCiObIC!$B$1:$AG$1,0)))</f>
        <v>0</v>
      </c>
      <c r="Y54" s="19">
        <f>X54*(1+INDEX(BPCiObIC!$B$2:$AG$43,MATCH($A54,BPCiObIC!$A$2:$A$43,0),MATCH(Y$2,BPCiObIC!$B$1:$AG$1,0)))</f>
        <v>0</v>
      </c>
      <c r="Z54" s="19">
        <f>Y54*(1+INDEX(BPCiObIC!$B$2:$AG$43,MATCH($A54,BPCiObIC!$A$2:$A$43,0),MATCH(Z$2,BPCiObIC!$B$1:$AG$1,0)))</f>
        <v>0</v>
      </c>
      <c r="AA54" s="19">
        <f>Z54*(1+INDEX(BPCiObIC!$B$2:$AG$43,MATCH($A54,BPCiObIC!$A$2:$A$43,0),MATCH(AA$2,BPCiObIC!$B$1:$AG$1,0)))</f>
        <v>0</v>
      </c>
      <c r="AB54" s="19">
        <f>AA54*(1+INDEX(BPCiObIC!$B$2:$AG$43,MATCH($A54,BPCiObIC!$A$2:$A$43,0),MATCH(AB$2,BPCiObIC!$B$1:$AG$1,0)))</f>
        <v>0</v>
      </c>
      <c r="AC54" s="19">
        <f>AB54*(1+INDEX(BPCiObIC!$B$2:$AG$43,MATCH($A54,BPCiObIC!$A$2:$A$43,0),MATCH(AC$2,BPCiObIC!$B$1:$AG$1,0)))</f>
        <v>0</v>
      </c>
      <c r="AD54" s="19">
        <f>AC54*(1+INDEX(BPCiObIC!$B$2:$AG$43,MATCH($A54,BPCiObIC!$A$2:$A$43,0),MATCH(AD$2,BPCiObIC!$B$1:$AG$1,0)))</f>
        <v>0</v>
      </c>
      <c r="AE54" s="19">
        <f>AD54*(1+INDEX(BPCiObIC!$B$2:$AG$43,MATCH($A54,BPCiObIC!$A$2:$A$43,0),MATCH(AE$2,BPCiObIC!$B$1:$AG$1,0)))</f>
        <v>0</v>
      </c>
      <c r="AF54" s="19">
        <f>AE54*(1+INDEX(BPCiObIC!$B$2:$AG$43,MATCH($A54,BPCiObIC!$A$2:$A$43,0),MATCH(AF$2,BPCiObIC!$B$1:$AG$1,0)))</f>
        <v>0</v>
      </c>
      <c r="AG54" s="19">
        <f>AF54*(1+INDEX(BPCiObIC!$B$2:$AG$43,MATCH($A54,BPCiObIC!$A$2:$A$43,0),MATCH(AG$2,BPCiObIC!$B$1:$AG$1,0)))</f>
        <v>0</v>
      </c>
      <c r="AH54" s="19">
        <f>AG54*(1+INDEX(BPCiObIC!$B$2:$AG$43,MATCH($A54,BPCiObIC!$A$2:$A$43,0),MATCH(AH$2,BPCiObIC!$B$1:$AG$1,0)))</f>
        <v>0</v>
      </c>
    </row>
    <row r="55" spans="1:34" x14ac:dyDescent="0.25">
      <c r="A55" t="s">
        <v>112</v>
      </c>
      <c r="B55" t="s">
        <v>32</v>
      </c>
      <c r="C55" t="s">
        <v>6</v>
      </c>
      <c r="D55" s="58">
        <f>SUMIFS('Ind gov data'!$B$45:$N$45,'Ind gov data'!$B$41:$N$41,$B55)*SUMIFS(BIFUBC_IEA_Output_energy!$H:$H,BIFUBC_IEA_Output_energy!$C:$C,$B55,BIFUBC_IEA_Output_energy!$B:$B,$C55)</f>
        <v>133898799450874.03</v>
      </c>
      <c r="E55" s="19">
        <f>D55*(1+INDEX(BPCiObIC!$B$2:$AG$43,MATCH($A55,BPCiObIC!$A$2:$A$43,0),MATCH(E$2,BPCiObIC!$B$1:$AG$1,0)))</f>
        <v>139853174796645.91</v>
      </c>
      <c r="F55" s="19">
        <f>E55*(1+INDEX(BPCiObIC!$B$2:$AG$43,MATCH($A55,BPCiObIC!$A$2:$A$43,0),MATCH(F$2,BPCiObIC!$B$1:$AG$1,0)))</f>
        <v>145807550142419.88</v>
      </c>
      <c r="G55" s="19">
        <f>F55*(1+INDEX(BPCiObIC!$B$2:$AG$43,MATCH($A55,BPCiObIC!$A$2:$A$43,0),MATCH(G$2,BPCiObIC!$B$1:$AG$1,0)))</f>
        <v>151761925488191.75</v>
      </c>
      <c r="H55" s="19">
        <f>G55*(1+INDEX(BPCiObIC!$B$2:$AG$43,MATCH($A55,BPCiObIC!$A$2:$A$43,0),MATCH(H$2,BPCiObIC!$B$1:$AG$1,0)))</f>
        <v>157716300833965.69</v>
      </c>
      <c r="I55" s="19">
        <f>H55*(1+INDEX(BPCiObIC!$B$2:$AG$43,MATCH($A55,BPCiObIC!$A$2:$A$43,0),MATCH(I$2,BPCiObIC!$B$1:$AG$1,0)))</f>
        <v>163670676179737.56</v>
      </c>
      <c r="J55" s="19">
        <f>I55*(1+INDEX(BPCiObIC!$B$2:$AG$43,MATCH($A55,BPCiObIC!$A$2:$A$43,0),MATCH(J$2,BPCiObIC!$B$1:$AG$1,0)))</f>
        <v>169625051525511.53</v>
      </c>
      <c r="K55" s="19">
        <f>J55*(1+INDEX(BPCiObIC!$B$2:$AG$43,MATCH($A55,BPCiObIC!$A$2:$A$43,0),MATCH(K$2,BPCiObIC!$B$1:$AG$1,0)))</f>
        <v>175579426871283.44</v>
      </c>
      <c r="L55" s="19">
        <f>K55*(1+INDEX(BPCiObIC!$B$2:$AG$43,MATCH($A55,BPCiObIC!$A$2:$A$43,0),MATCH(L$2,BPCiObIC!$B$1:$AG$1,0)))</f>
        <v>181533802217057.41</v>
      </c>
      <c r="M55" s="19">
        <f>L55*(1+INDEX(BPCiObIC!$B$2:$AG$43,MATCH($A55,BPCiObIC!$A$2:$A$43,0),MATCH(M$2,BPCiObIC!$B$1:$AG$1,0)))</f>
        <v>187488177562829.28</v>
      </c>
      <c r="N55" s="19">
        <f>M55*(1+INDEX(BPCiObIC!$B$2:$AG$43,MATCH($A55,BPCiObIC!$A$2:$A$43,0),MATCH(N$2,BPCiObIC!$B$1:$AG$1,0)))</f>
        <v>193442552908601.16</v>
      </c>
      <c r="O55" s="19">
        <f>N55*(1+INDEX(BPCiObIC!$B$2:$AG$43,MATCH($A55,BPCiObIC!$A$2:$A$43,0),MATCH(O$2,BPCiObIC!$B$1:$AG$1,0)))</f>
        <v>199396928254375.13</v>
      </c>
      <c r="P55" s="19">
        <f>O55*(1+INDEX(BPCiObIC!$B$2:$AG$43,MATCH($A55,BPCiObIC!$A$2:$A$43,0),MATCH(P$2,BPCiObIC!$B$1:$AG$1,0)))</f>
        <v>205351303600147</v>
      </c>
      <c r="Q55" s="19">
        <f>P55*(1+INDEX(BPCiObIC!$B$2:$AG$43,MATCH($A55,BPCiObIC!$A$2:$A$43,0),MATCH(Q$2,BPCiObIC!$B$1:$AG$1,0)))</f>
        <v>211305678945920.97</v>
      </c>
      <c r="R55" s="19">
        <f>Q55*(1+INDEX(BPCiObIC!$B$2:$AG$43,MATCH($A55,BPCiObIC!$A$2:$A$43,0),MATCH(R$2,BPCiObIC!$B$1:$AG$1,0)))</f>
        <v>217260054291692.84</v>
      </c>
      <c r="S55" s="19">
        <f>R55*(1+INDEX(BPCiObIC!$B$2:$AG$43,MATCH($A55,BPCiObIC!$A$2:$A$43,0),MATCH(S$2,BPCiObIC!$B$1:$AG$1,0)))</f>
        <v>223214429637466.81</v>
      </c>
      <c r="T55" s="19">
        <f>S55*(1+INDEX(BPCiObIC!$B$2:$AG$43,MATCH($A55,BPCiObIC!$A$2:$A$43,0),MATCH(T$2,BPCiObIC!$B$1:$AG$1,0)))</f>
        <v>229168804983238.69</v>
      </c>
      <c r="U55" s="19">
        <f>T55*(1+INDEX(BPCiObIC!$B$2:$AG$43,MATCH($A55,BPCiObIC!$A$2:$A$43,0),MATCH(U$2,BPCiObIC!$B$1:$AG$1,0)))</f>
        <v>235123180329012.63</v>
      </c>
      <c r="V55" s="19">
        <f>U55*(1+INDEX(BPCiObIC!$B$2:$AG$43,MATCH($A55,BPCiObIC!$A$2:$A$43,0),MATCH(V$2,BPCiObIC!$B$1:$AG$1,0)))</f>
        <v>241077555674784.53</v>
      </c>
      <c r="W55" s="19">
        <f>V55*(1+INDEX(BPCiObIC!$B$2:$AG$43,MATCH($A55,BPCiObIC!$A$2:$A$43,0),MATCH(W$2,BPCiObIC!$B$1:$AG$1,0)))</f>
        <v>247031931020558.47</v>
      </c>
      <c r="X55" s="19">
        <f>W55*(1+INDEX(BPCiObIC!$B$2:$AG$43,MATCH($A55,BPCiObIC!$A$2:$A$43,0),MATCH(X$2,BPCiObIC!$B$1:$AG$1,0)))</f>
        <v>252986306366330.34</v>
      </c>
      <c r="Y55" s="19">
        <f>X55*(1+INDEX(BPCiObIC!$B$2:$AG$43,MATCH($A55,BPCiObIC!$A$2:$A$43,0),MATCH(Y$2,BPCiObIC!$B$1:$AG$1,0)))</f>
        <v>258940681712104.31</v>
      </c>
      <c r="Z55" s="19">
        <f>Y55*(1+INDEX(BPCiObIC!$B$2:$AG$43,MATCH($A55,BPCiObIC!$A$2:$A$43,0),MATCH(Z$2,BPCiObIC!$B$1:$AG$1,0)))</f>
        <v>264895057057876.22</v>
      </c>
      <c r="AA55" s="19">
        <f>Z55*(1+INDEX(BPCiObIC!$B$2:$AG$43,MATCH($A55,BPCiObIC!$A$2:$A$43,0),MATCH(AA$2,BPCiObIC!$B$1:$AG$1,0)))</f>
        <v>270849432403650.19</v>
      </c>
      <c r="AB55" s="19">
        <f>AA55*(1+INDEX(BPCiObIC!$B$2:$AG$43,MATCH($A55,BPCiObIC!$A$2:$A$43,0),MATCH(AB$2,BPCiObIC!$B$1:$AG$1,0)))</f>
        <v>276803807749422.06</v>
      </c>
      <c r="AC55" s="19">
        <f>AB55*(1+INDEX(BPCiObIC!$B$2:$AG$43,MATCH($A55,BPCiObIC!$A$2:$A$43,0),MATCH(AC$2,BPCiObIC!$B$1:$AG$1,0)))</f>
        <v>282758183095196</v>
      </c>
      <c r="AD55" s="19">
        <f>AC55*(1+INDEX(BPCiObIC!$B$2:$AG$43,MATCH($A55,BPCiObIC!$A$2:$A$43,0),MATCH(AD$2,BPCiObIC!$B$1:$AG$1,0)))</f>
        <v>288712558440967.88</v>
      </c>
      <c r="AE55" s="19">
        <f>AD55*(1+INDEX(BPCiObIC!$B$2:$AG$43,MATCH($A55,BPCiObIC!$A$2:$A$43,0),MATCH(AE$2,BPCiObIC!$B$1:$AG$1,0)))</f>
        <v>294666933786741.81</v>
      </c>
      <c r="AF55" s="19">
        <f>AE55*(1+INDEX(BPCiObIC!$B$2:$AG$43,MATCH($A55,BPCiObIC!$A$2:$A$43,0),MATCH(AF$2,BPCiObIC!$B$1:$AG$1,0)))</f>
        <v>300621309132513.69</v>
      </c>
      <c r="AG55" s="19">
        <f>AF55*(1+INDEX(BPCiObIC!$B$2:$AG$43,MATCH($A55,BPCiObIC!$A$2:$A$43,0),MATCH(AG$2,BPCiObIC!$B$1:$AG$1,0)))</f>
        <v>306575684478285.56</v>
      </c>
      <c r="AH55" s="19">
        <f>AG55*(1+INDEX(BPCiObIC!$B$2:$AG$43,MATCH($A55,BPCiObIC!$A$2:$A$43,0),MATCH(AH$2,BPCiObIC!$B$1:$AG$1,0)))</f>
        <v>312530059824059.5</v>
      </c>
    </row>
    <row r="56" spans="1:34" x14ac:dyDescent="0.25">
      <c r="A56" t="s">
        <v>113</v>
      </c>
      <c r="B56" t="s">
        <v>32</v>
      </c>
      <c r="C56" t="s">
        <v>7</v>
      </c>
      <c r="D56" s="58">
        <f>SUMIFS('Ind gov data'!$B$45:$N$45,'Ind gov data'!$B$41:$N$41,$B56)*SUMIFS(BIFUBC_IEA_Output_energy!$H:$H,BIFUBC_IEA_Output_energy!$C:$C,$B56,BIFUBC_IEA_Output_energy!$B:$B,$C56)</f>
        <v>0</v>
      </c>
      <c r="E56" s="19">
        <f>D56*(1+INDEX(BPCiObIC!$B$2:$AG$43,MATCH($A56,BPCiObIC!$A$2:$A$43,0),MATCH(E$2,BPCiObIC!$B$1:$AG$1,0)))</f>
        <v>0</v>
      </c>
      <c r="F56" s="19">
        <f>E56*(1+INDEX(BPCiObIC!$B$2:$AG$43,MATCH($A56,BPCiObIC!$A$2:$A$43,0),MATCH(F$2,BPCiObIC!$B$1:$AG$1,0)))</f>
        <v>0</v>
      </c>
      <c r="G56" s="19">
        <f>F56*(1+INDEX(BPCiObIC!$B$2:$AG$43,MATCH($A56,BPCiObIC!$A$2:$A$43,0),MATCH(G$2,BPCiObIC!$B$1:$AG$1,0)))</f>
        <v>0</v>
      </c>
      <c r="H56" s="19">
        <f>G56*(1+INDEX(BPCiObIC!$B$2:$AG$43,MATCH($A56,BPCiObIC!$A$2:$A$43,0),MATCH(H$2,BPCiObIC!$B$1:$AG$1,0)))</f>
        <v>0</v>
      </c>
      <c r="I56" s="19">
        <f>H56*(1+INDEX(BPCiObIC!$B$2:$AG$43,MATCH($A56,BPCiObIC!$A$2:$A$43,0),MATCH(I$2,BPCiObIC!$B$1:$AG$1,0)))</f>
        <v>0</v>
      </c>
      <c r="J56" s="19">
        <f>I56*(1+INDEX(BPCiObIC!$B$2:$AG$43,MATCH($A56,BPCiObIC!$A$2:$A$43,0),MATCH(J$2,BPCiObIC!$B$1:$AG$1,0)))</f>
        <v>0</v>
      </c>
      <c r="K56" s="19">
        <f>J56*(1+INDEX(BPCiObIC!$B$2:$AG$43,MATCH($A56,BPCiObIC!$A$2:$A$43,0),MATCH(K$2,BPCiObIC!$B$1:$AG$1,0)))</f>
        <v>0</v>
      </c>
      <c r="L56" s="19">
        <f>K56*(1+INDEX(BPCiObIC!$B$2:$AG$43,MATCH($A56,BPCiObIC!$A$2:$A$43,0),MATCH(L$2,BPCiObIC!$B$1:$AG$1,0)))</f>
        <v>0</v>
      </c>
      <c r="M56" s="19">
        <f>L56*(1+INDEX(BPCiObIC!$B$2:$AG$43,MATCH($A56,BPCiObIC!$A$2:$A$43,0),MATCH(M$2,BPCiObIC!$B$1:$AG$1,0)))</f>
        <v>0</v>
      </c>
      <c r="N56" s="19">
        <f>M56*(1+INDEX(BPCiObIC!$B$2:$AG$43,MATCH($A56,BPCiObIC!$A$2:$A$43,0),MATCH(N$2,BPCiObIC!$B$1:$AG$1,0)))</f>
        <v>0</v>
      </c>
      <c r="O56" s="19">
        <f>N56*(1+INDEX(BPCiObIC!$B$2:$AG$43,MATCH($A56,BPCiObIC!$A$2:$A$43,0),MATCH(O$2,BPCiObIC!$B$1:$AG$1,0)))</f>
        <v>0</v>
      </c>
      <c r="P56" s="19">
        <f>O56*(1+INDEX(BPCiObIC!$B$2:$AG$43,MATCH($A56,BPCiObIC!$A$2:$A$43,0),MATCH(P$2,BPCiObIC!$B$1:$AG$1,0)))</f>
        <v>0</v>
      </c>
      <c r="Q56" s="19">
        <f>P56*(1+INDEX(BPCiObIC!$B$2:$AG$43,MATCH($A56,BPCiObIC!$A$2:$A$43,0),MATCH(Q$2,BPCiObIC!$B$1:$AG$1,0)))</f>
        <v>0</v>
      </c>
      <c r="R56" s="19">
        <f>Q56*(1+INDEX(BPCiObIC!$B$2:$AG$43,MATCH($A56,BPCiObIC!$A$2:$A$43,0),MATCH(R$2,BPCiObIC!$B$1:$AG$1,0)))</f>
        <v>0</v>
      </c>
      <c r="S56" s="19">
        <f>R56*(1+INDEX(BPCiObIC!$B$2:$AG$43,MATCH($A56,BPCiObIC!$A$2:$A$43,0),MATCH(S$2,BPCiObIC!$B$1:$AG$1,0)))</f>
        <v>0</v>
      </c>
      <c r="T56" s="19">
        <f>S56*(1+INDEX(BPCiObIC!$B$2:$AG$43,MATCH($A56,BPCiObIC!$A$2:$A$43,0),MATCH(T$2,BPCiObIC!$B$1:$AG$1,0)))</f>
        <v>0</v>
      </c>
      <c r="U56" s="19">
        <f>T56*(1+INDEX(BPCiObIC!$B$2:$AG$43,MATCH($A56,BPCiObIC!$A$2:$A$43,0),MATCH(U$2,BPCiObIC!$B$1:$AG$1,0)))</f>
        <v>0</v>
      </c>
      <c r="V56" s="19">
        <f>U56*(1+INDEX(BPCiObIC!$B$2:$AG$43,MATCH($A56,BPCiObIC!$A$2:$A$43,0),MATCH(V$2,BPCiObIC!$B$1:$AG$1,0)))</f>
        <v>0</v>
      </c>
      <c r="W56" s="19">
        <f>V56*(1+INDEX(BPCiObIC!$B$2:$AG$43,MATCH($A56,BPCiObIC!$A$2:$A$43,0),MATCH(W$2,BPCiObIC!$B$1:$AG$1,0)))</f>
        <v>0</v>
      </c>
      <c r="X56" s="19">
        <f>W56*(1+INDEX(BPCiObIC!$B$2:$AG$43,MATCH($A56,BPCiObIC!$A$2:$A$43,0),MATCH(X$2,BPCiObIC!$B$1:$AG$1,0)))</f>
        <v>0</v>
      </c>
      <c r="Y56" s="19">
        <f>X56*(1+INDEX(BPCiObIC!$B$2:$AG$43,MATCH($A56,BPCiObIC!$A$2:$A$43,0),MATCH(Y$2,BPCiObIC!$B$1:$AG$1,0)))</f>
        <v>0</v>
      </c>
      <c r="Z56" s="19">
        <f>Y56*(1+INDEX(BPCiObIC!$B$2:$AG$43,MATCH($A56,BPCiObIC!$A$2:$A$43,0),MATCH(Z$2,BPCiObIC!$B$1:$AG$1,0)))</f>
        <v>0</v>
      </c>
      <c r="AA56" s="19">
        <f>Z56*(1+INDEX(BPCiObIC!$B$2:$AG$43,MATCH($A56,BPCiObIC!$A$2:$A$43,0),MATCH(AA$2,BPCiObIC!$B$1:$AG$1,0)))</f>
        <v>0</v>
      </c>
      <c r="AB56" s="19">
        <f>AA56*(1+INDEX(BPCiObIC!$B$2:$AG$43,MATCH($A56,BPCiObIC!$A$2:$A$43,0),MATCH(AB$2,BPCiObIC!$B$1:$AG$1,0)))</f>
        <v>0</v>
      </c>
      <c r="AC56" s="19">
        <f>AB56*(1+INDEX(BPCiObIC!$B$2:$AG$43,MATCH($A56,BPCiObIC!$A$2:$A$43,0),MATCH(AC$2,BPCiObIC!$B$1:$AG$1,0)))</f>
        <v>0</v>
      </c>
      <c r="AD56" s="19">
        <f>AC56*(1+INDEX(BPCiObIC!$B$2:$AG$43,MATCH($A56,BPCiObIC!$A$2:$A$43,0),MATCH(AD$2,BPCiObIC!$B$1:$AG$1,0)))</f>
        <v>0</v>
      </c>
      <c r="AE56" s="19">
        <f>AD56*(1+INDEX(BPCiObIC!$B$2:$AG$43,MATCH($A56,BPCiObIC!$A$2:$A$43,0),MATCH(AE$2,BPCiObIC!$B$1:$AG$1,0)))</f>
        <v>0</v>
      </c>
      <c r="AF56" s="19">
        <f>AE56*(1+INDEX(BPCiObIC!$B$2:$AG$43,MATCH($A56,BPCiObIC!$A$2:$A$43,0),MATCH(AF$2,BPCiObIC!$B$1:$AG$1,0)))</f>
        <v>0</v>
      </c>
      <c r="AG56" s="19">
        <f>AF56*(1+INDEX(BPCiObIC!$B$2:$AG$43,MATCH($A56,BPCiObIC!$A$2:$A$43,0),MATCH(AG$2,BPCiObIC!$B$1:$AG$1,0)))</f>
        <v>0</v>
      </c>
      <c r="AH56" s="19">
        <f>AG56*(1+INDEX(BPCiObIC!$B$2:$AG$43,MATCH($A56,BPCiObIC!$A$2:$A$43,0),MATCH(AH$2,BPCiObIC!$B$1:$AG$1,0)))</f>
        <v>0</v>
      </c>
    </row>
    <row r="57" spans="1:34" x14ac:dyDescent="0.25">
      <c r="A57" t="s">
        <v>115</v>
      </c>
      <c r="B57" t="s">
        <v>32</v>
      </c>
      <c r="C57" t="s">
        <v>8</v>
      </c>
      <c r="D57" s="58">
        <f>SUMIFS('Ind gov data'!$B$45:$N$45,'Ind gov data'!$B$41:$N$41,$B57)*SUMIFS(BIFUBC_IEA_Output_energy!$H:$H,BIFUBC_IEA_Output_energy!$C:$C,$B57,BIFUBC_IEA_Output_energy!$B:$B,$C57)</f>
        <v>0</v>
      </c>
      <c r="E57" s="19">
        <f>D57*(1+INDEX(BPCiObIC!$B$2:$AG$43,MATCH($A57,BPCiObIC!$A$2:$A$43,0),MATCH(E$2,BPCiObIC!$B$1:$AG$1,0)))</f>
        <v>0</v>
      </c>
      <c r="F57" s="19">
        <f>E57*(1+INDEX(BPCiObIC!$B$2:$AG$43,MATCH($A57,BPCiObIC!$A$2:$A$43,0),MATCH(F$2,BPCiObIC!$B$1:$AG$1,0)))</f>
        <v>0</v>
      </c>
      <c r="G57" s="19">
        <f>F57*(1+INDEX(BPCiObIC!$B$2:$AG$43,MATCH($A57,BPCiObIC!$A$2:$A$43,0),MATCH(G$2,BPCiObIC!$B$1:$AG$1,0)))</f>
        <v>0</v>
      </c>
      <c r="H57" s="19">
        <f>G57*(1+INDEX(BPCiObIC!$B$2:$AG$43,MATCH($A57,BPCiObIC!$A$2:$A$43,0),MATCH(H$2,BPCiObIC!$B$1:$AG$1,0)))</f>
        <v>0</v>
      </c>
      <c r="I57" s="19">
        <f>H57*(1+INDEX(BPCiObIC!$B$2:$AG$43,MATCH($A57,BPCiObIC!$A$2:$A$43,0),MATCH(I$2,BPCiObIC!$B$1:$AG$1,0)))</f>
        <v>0</v>
      </c>
      <c r="J57" s="19">
        <f>I57*(1+INDEX(BPCiObIC!$B$2:$AG$43,MATCH($A57,BPCiObIC!$A$2:$A$43,0),MATCH(J$2,BPCiObIC!$B$1:$AG$1,0)))</f>
        <v>0</v>
      </c>
      <c r="K57" s="19">
        <f>J57*(1+INDEX(BPCiObIC!$B$2:$AG$43,MATCH($A57,BPCiObIC!$A$2:$A$43,0),MATCH(K$2,BPCiObIC!$B$1:$AG$1,0)))</f>
        <v>0</v>
      </c>
      <c r="L57" s="19">
        <f>K57*(1+INDEX(BPCiObIC!$B$2:$AG$43,MATCH($A57,BPCiObIC!$A$2:$A$43,0),MATCH(L$2,BPCiObIC!$B$1:$AG$1,0)))</f>
        <v>0</v>
      </c>
      <c r="M57" s="19">
        <f>L57*(1+INDEX(BPCiObIC!$B$2:$AG$43,MATCH($A57,BPCiObIC!$A$2:$A$43,0),MATCH(M$2,BPCiObIC!$B$1:$AG$1,0)))</f>
        <v>0</v>
      </c>
      <c r="N57" s="19">
        <f>M57*(1+INDEX(BPCiObIC!$B$2:$AG$43,MATCH($A57,BPCiObIC!$A$2:$A$43,0),MATCH(N$2,BPCiObIC!$B$1:$AG$1,0)))</f>
        <v>0</v>
      </c>
      <c r="O57" s="19">
        <f>N57*(1+INDEX(BPCiObIC!$B$2:$AG$43,MATCH($A57,BPCiObIC!$A$2:$A$43,0),MATCH(O$2,BPCiObIC!$B$1:$AG$1,0)))</f>
        <v>0</v>
      </c>
      <c r="P57" s="19">
        <f>O57*(1+INDEX(BPCiObIC!$B$2:$AG$43,MATCH($A57,BPCiObIC!$A$2:$A$43,0),MATCH(P$2,BPCiObIC!$B$1:$AG$1,0)))</f>
        <v>0</v>
      </c>
      <c r="Q57" s="19">
        <f>P57*(1+INDEX(BPCiObIC!$B$2:$AG$43,MATCH($A57,BPCiObIC!$A$2:$A$43,0),MATCH(Q$2,BPCiObIC!$B$1:$AG$1,0)))</f>
        <v>0</v>
      </c>
      <c r="R57" s="19">
        <f>Q57*(1+INDEX(BPCiObIC!$B$2:$AG$43,MATCH($A57,BPCiObIC!$A$2:$A$43,0),MATCH(R$2,BPCiObIC!$B$1:$AG$1,0)))</f>
        <v>0</v>
      </c>
      <c r="S57" s="19">
        <f>R57*(1+INDEX(BPCiObIC!$B$2:$AG$43,MATCH($A57,BPCiObIC!$A$2:$A$43,0),MATCH(S$2,BPCiObIC!$B$1:$AG$1,0)))</f>
        <v>0</v>
      </c>
      <c r="T57" s="19">
        <f>S57*(1+INDEX(BPCiObIC!$B$2:$AG$43,MATCH($A57,BPCiObIC!$A$2:$A$43,0),MATCH(T$2,BPCiObIC!$B$1:$AG$1,0)))</f>
        <v>0</v>
      </c>
      <c r="U57" s="19">
        <f>T57*(1+INDEX(BPCiObIC!$B$2:$AG$43,MATCH($A57,BPCiObIC!$A$2:$A$43,0),MATCH(U$2,BPCiObIC!$B$1:$AG$1,0)))</f>
        <v>0</v>
      </c>
      <c r="V57" s="19">
        <f>U57*(1+INDEX(BPCiObIC!$B$2:$AG$43,MATCH($A57,BPCiObIC!$A$2:$A$43,0),MATCH(V$2,BPCiObIC!$B$1:$AG$1,0)))</f>
        <v>0</v>
      </c>
      <c r="W57" s="19">
        <f>V57*(1+INDEX(BPCiObIC!$B$2:$AG$43,MATCH($A57,BPCiObIC!$A$2:$A$43,0),MATCH(W$2,BPCiObIC!$B$1:$AG$1,0)))</f>
        <v>0</v>
      </c>
      <c r="X57" s="19">
        <f>W57*(1+INDEX(BPCiObIC!$B$2:$AG$43,MATCH($A57,BPCiObIC!$A$2:$A$43,0),MATCH(X$2,BPCiObIC!$B$1:$AG$1,0)))</f>
        <v>0</v>
      </c>
      <c r="Y57" s="19">
        <f>X57*(1+INDEX(BPCiObIC!$B$2:$AG$43,MATCH($A57,BPCiObIC!$A$2:$A$43,0),MATCH(Y$2,BPCiObIC!$B$1:$AG$1,0)))</f>
        <v>0</v>
      </c>
      <c r="Z57" s="19">
        <f>Y57*(1+INDEX(BPCiObIC!$B$2:$AG$43,MATCH($A57,BPCiObIC!$A$2:$A$43,0),MATCH(Z$2,BPCiObIC!$B$1:$AG$1,0)))</f>
        <v>0</v>
      </c>
      <c r="AA57" s="19">
        <f>Z57*(1+INDEX(BPCiObIC!$B$2:$AG$43,MATCH($A57,BPCiObIC!$A$2:$A$43,0),MATCH(AA$2,BPCiObIC!$B$1:$AG$1,0)))</f>
        <v>0</v>
      </c>
      <c r="AB57" s="19">
        <f>AA57*(1+INDEX(BPCiObIC!$B$2:$AG$43,MATCH($A57,BPCiObIC!$A$2:$A$43,0),MATCH(AB$2,BPCiObIC!$B$1:$AG$1,0)))</f>
        <v>0</v>
      </c>
      <c r="AC57" s="19">
        <f>AB57*(1+INDEX(BPCiObIC!$B$2:$AG$43,MATCH($A57,BPCiObIC!$A$2:$A$43,0),MATCH(AC$2,BPCiObIC!$B$1:$AG$1,0)))</f>
        <v>0</v>
      </c>
      <c r="AD57" s="19">
        <f>AC57*(1+INDEX(BPCiObIC!$B$2:$AG$43,MATCH($A57,BPCiObIC!$A$2:$A$43,0),MATCH(AD$2,BPCiObIC!$B$1:$AG$1,0)))</f>
        <v>0</v>
      </c>
      <c r="AE57" s="19">
        <f>AD57*(1+INDEX(BPCiObIC!$B$2:$AG$43,MATCH($A57,BPCiObIC!$A$2:$A$43,0),MATCH(AE$2,BPCiObIC!$B$1:$AG$1,0)))</f>
        <v>0</v>
      </c>
      <c r="AF57" s="19">
        <f>AE57*(1+INDEX(BPCiObIC!$B$2:$AG$43,MATCH($A57,BPCiObIC!$A$2:$A$43,0),MATCH(AF$2,BPCiObIC!$B$1:$AG$1,0)))</f>
        <v>0</v>
      </c>
      <c r="AG57" s="19">
        <f>AF57*(1+INDEX(BPCiObIC!$B$2:$AG$43,MATCH($A57,BPCiObIC!$A$2:$A$43,0),MATCH(AG$2,BPCiObIC!$B$1:$AG$1,0)))</f>
        <v>0</v>
      </c>
      <c r="AH57" s="19">
        <f>AG57*(1+INDEX(BPCiObIC!$B$2:$AG$43,MATCH($A57,BPCiObIC!$A$2:$A$43,0),MATCH(AH$2,BPCiObIC!$B$1:$AG$1,0)))</f>
        <v>0</v>
      </c>
    </row>
    <row r="58" spans="1:34" x14ac:dyDescent="0.25">
      <c r="A58" t="s">
        <v>116</v>
      </c>
      <c r="B58" t="s">
        <v>32</v>
      </c>
      <c r="C58" t="s">
        <v>9</v>
      </c>
      <c r="D58" s="58">
        <f>SUMIFS('Ind gov data'!$B$45:$N$45,'Ind gov data'!$B$41:$N$41,$B58)*SUMIFS(BIFUBC_IEA_Output_energy!$H:$H,BIFUBC_IEA_Output_energy!$C:$C,$B58,BIFUBC_IEA_Output_energy!$B:$B,$C58)</f>
        <v>0</v>
      </c>
      <c r="E58" s="19">
        <f>D58*(1+INDEX(BPCiObIC!$B$2:$AG$43,MATCH($A58,BPCiObIC!$A$2:$A$43,0),MATCH(E$2,BPCiObIC!$B$1:$AG$1,0)))</f>
        <v>0</v>
      </c>
      <c r="F58" s="19">
        <f>E58*(1+INDEX(BPCiObIC!$B$2:$AG$43,MATCH($A58,BPCiObIC!$A$2:$A$43,0),MATCH(F$2,BPCiObIC!$B$1:$AG$1,0)))</f>
        <v>0</v>
      </c>
      <c r="G58" s="19">
        <f>F58*(1+INDEX(BPCiObIC!$B$2:$AG$43,MATCH($A58,BPCiObIC!$A$2:$A$43,0),MATCH(G$2,BPCiObIC!$B$1:$AG$1,0)))</f>
        <v>0</v>
      </c>
      <c r="H58" s="19">
        <f>G58*(1+INDEX(BPCiObIC!$B$2:$AG$43,MATCH($A58,BPCiObIC!$A$2:$A$43,0),MATCH(H$2,BPCiObIC!$B$1:$AG$1,0)))</f>
        <v>0</v>
      </c>
      <c r="I58" s="19">
        <f>H58*(1+INDEX(BPCiObIC!$B$2:$AG$43,MATCH($A58,BPCiObIC!$A$2:$A$43,0),MATCH(I$2,BPCiObIC!$B$1:$AG$1,0)))</f>
        <v>0</v>
      </c>
      <c r="J58" s="19">
        <f>I58*(1+INDEX(BPCiObIC!$B$2:$AG$43,MATCH($A58,BPCiObIC!$A$2:$A$43,0),MATCH(J$2,BPCiObIC!$B$1:$AG$1,0)))</f>
        <v>0</v>
      </c>
      <c r="K58" s="19">
        <f>J58*(1+INDEX(BPCiObIC!$B$2:$AG$43,MATCH($A58,BPCiObIC!$A$2:$A$43,0),MATCH(K$2,BPCiObIC!$B$1:$AG$1,0)))</f>
        <v>0</v>
      </c>
      <c r="L58" s="19">
        <f>K58*(1+INDEX(BPCiObIC!$B$2:$AG$43,MATCH($A58,BPCiObIC!$A$2:$A$43,0),MATCH(L$2,BPCiObIC!$B$1:$AG$1,0)))</f>
        <v>0</v>
      </c>
      <c r="M58" s="19">
        <f>L58*(1+INDEX(BPCiObIC!$B$2:$AG$43,MATCH($A58,BPCiObIC!$A$2:$A$43,0),MATCH(M$2,BPCiObIC!$B$1:$AG$1,0)))</f>
        <v>0</v>
      </c>
      <c r="N58" s="19">
        <f>M58*(1+INDEX(BPCiObIC!$B$2:$AG$43,MATCH($A58,BPCiObIC!$A$2:$A$43,0),MATCH(N$2,BPCiObIC!$B$1:$AG$1,0)))</f>
        <v>0</v>
      </c>
      <c r="O58" s="19">
        <f>N58*(1+INDEX(BPCiObIC!$B$2:$AG$43,MATCH($A58,BPCiObIC!$A$2:$A$43,0),MATCH(O$2,BPCiObIC!$B$1:$AG$1,0)))</f>
        <v>0</v>
      </c>
      <c r="P58" s="19">
        <f>O58*(1+INDEX(BPCiObIC!$B$2:$AG$43,MATCH($A58,BPCiObIC!$A$2:$A$43,0),MATCH(P$2,BPCiObIC!$B$1:$AG$1,0)))</f>
        <v>0</v>
      </c>
      <c r="Q58" s="19">
        <f>P58*(1+INDEX(BPCiObIC!$B$2:$AG$43,MATCH($A58,BPCiObIC!$A$2:$A$43,0),MATCH(Q$2,BPCiObIC!$B$1:$AG$1,0)))</f>
        <v>0</v>
      </c>
      <c r="R58" s="19">
        <f>Q58*(1+INDEX(BPCiObIC!$B$2:$AG$43,MATCH($A58,BPCiObIC!$A$2:$A$43,0),MATCH(R$2,BPCiObIC!$B$1:$AG$1,0)))</f>
        <v>0</v>
      </c>
      <c r="S58" s="19">
        <f>R58*(1+INDEX(BPCiObIC!$B$2:$AG$43,MATCH($A58,BPCiObIC!$A$2:$A$43,0),MATCH(S$2,BPCiObIC!$B$1:$AG$1,0)))</f>
        <v>0</v>
      </c>
      <c r="T58" s="19">
        <f>S58*(1+INDEX(BPCiObIC!$B$2:$AG$43,MATCH($A58,BPCiObIC!$A$2:$A$43,0),MATCH(T$2,BPCiObIC!$B$1:$AG$1,0)))</f>
        <v>0</v>
      </c>
      <c r="U58" s="19">
        <f>T58*(1+INDEX(BPCiObIC!$B$2:$AG$43,MATCH($A58,BPCiObIC!$A$2:$A$43,0),MATCH(U$2,BPCiObIC!$B$1:$AG$1,0)))</f>
        <v>0</v>
      </c>
      <c r="V58" s="19">
        <f>U58*(1+INDEX(BPCiObIC!$B$2:$AG$43,MATCH($A58,BPCiObIC!$A$2:$A$43,0),MATCH(V$2,BPCiObIC!$B$1:$AG$1,0)))</f>
        <v>0</v>
      </c>
      <c r="W58" s="19">
        <f>V58*(1+INDEX(BPCiObIC!$B$2:$AG$43,MATCH($A58,BPCiObIC!$A$2:$A$43,0),MATCH(W$2,BPCiObIC!$B$1:$AG$1,0)))</f>
        <v>0</v>
      </c>
      <c r="X58" s="19">
        <f>W58*(1+INDEX(BPCiObIC!$B$2:$AG$43,MATCH($A58,BPCiObIC!$A$2:$A$43,0),MATCH(X$2,BPCiObIC!$B$1:$AG$1,0)))</f>
        <v>0</v>
      </c>
      <c r="Y58" s="19">
        <f>X58*(1+INDEX(BPCiObIC!$B$2:$AG$43,MATCH($A58,BPCiObIC!$A$2:$A$43,0),MATCH(Y$2,BPCiObIC!$B$1:$AG$1,0)))</f>
        <v>0</v>
      </c>
      <c r="Z58" s="19">
        <f>Y58*(1+INDEX(BPCiObIC!$B$2:$AG$43,MATCH($A58,BPCiObIC!$A$2:$A$43,0),MATCH(Z$2,BPCiObIC!$B$1:$AG$1,0)))</f>
        <v>0</v>
      </c>
      <c r="AA58" s="19">
        <f>Z58*(1+INDEX(BPCiObIC!$B$2:$AG$43,MATCH($A58,BPCiObIC!$A$2:$A$43,0),MATCH(AA$2,BPCiObIC!$B$1:$AG$1,0)))</f>
        <v>0</v>
      </c>
      <c r="AB58" s="19">
        <f>AA58*(1+INDEX(BPCiObIC!$B$2:$AG$43,MATCH($A58,BPCiObIC!$A$2:$A$43,0),MATCH(AB$2,BPCiObIC!$B$1:$AG$1,0)))</f>
        <v>0</v>
      </c>
      <c r="AC58" s="19">
        <f>AB58*(1+INDEX(BPCiObIC!$B$2:$AG$43,MATCH($A58,BPCiObIC!$A$2:$A$43,0),MATCH(AC$2,BPCiObIC!$B$1:$AG$1,0)))</f>
        <v>0</v>
      </c>
      <c r="AD58" s="19">
        <f>AC58*(1+INDEX(BPCiObIC!$B$2:$AG$43,MATCH($A58,BPCiObIC!$A$2:$A$43,0),MATCH(AD$2,BPCiObIC!$B$1:$AG$1,0)))</f>
        <v>0</v>
      </c>
      <c r="AE58" s="19">
        <f>AD58*(1+INDEX(BPCiObIC!$B$2:$AG$43,MATCH($A58,BPCiObIC!$A$2:$A$43,0),MATCH(AE$2,BPCiObIC!$B$1:$AG$1,0)))</f>
        <v>0</v>
      </c>
      <c r="AF58" s="19">
        <f>AE58*(1+INDEX(BPCiObIC!$B$2:$AG$43,MATCH($A58,BPCiObIC!$A$2:$A$43,0),MATCH(AF$2,BPCiObIC!$B$1:$AG$1,0)))</f>
        <v>0</v>
      </c>
      <c r="AG58" s="19">
        <f>AF58*(1+INDEX(BPCiObIC!$B$2:$AG$43,MATCH($A58,BPCiObIC!$A$2:$A$43,0),MATCH(AG$2,BPCiObIC!$B$1:$AG$1,0)))</f>
        <v>0</v>
      </c>
      <c r="AH58" s="19">
        <f>AG58*(1+INDEX(BPCiObIC!$B$2:$AG$43,MATCH($A58,BPCiObIC!$A$2:$A$43,0),MATCH(AH$2,BPCiObIC!$B$1:$AG$1,0)))</f>
        <v>0</v>
      </c>
    </row>
    <row r="59" spans="1:34" x14ac:dyDescent="0.25">
      <c r="A59" t="s">
        <v>117</v>
      </c>
      <c r="B59" t="s">
        <v>32</v>
      </c>
      <c r="C59" t="s">
        <v>10</v>
      </c>
      <c r="D59" s="58">
        <f>SUMIFS('Ind gov data'!$B$45:$N$45,'Ind gov data'!$B$41:$N$41,$B59)*SUMIFS(BIFUBC_IEA_Output_energy!$H:$H,BIFUBC_IEA_Output_energy!$C:$C,$B59,BIFUBC_IEA_Output_energy!$B:$B,$C59)</f>
        <v>0</v>
      </c>
      <c r="E59" s="19">
        <f>D59*(1+INDEX(BPCiObIC!$B$2:$AG$43,MATCH($A59,BPCiObIC!$A$2:$A$43,0),MATCH(E$2,BPCiObIC!$B$1:$AG$1,0)))</f>
        <v>0</v>
      </c>
      <c r="F59" s="19">
        <f>E59*(1+INDEX(BPCiObIC!$B$2:$AG$43,MATCH($A59,BPCiObIC!$A$2:$A$43,0),MATCH(F$2,BPCiObIC!$B$1:$AG$1,0)))</f>
        <v>0</v>
      </c>
      <c r="G59" s="19">
        <f>F59*(1+INDEX(BPCiObIC!$B$2:$AG$43,MATCH($A59,BPCiObIC!$A$2:$A$43,0),MATCH(G$2,BPCiObIC!$B$1:$AG$1,0)))</f>
        <v>0</v>
      </c>
      <c r="H59" s="19">
        <f>G59*(1+INDEX(BPCiObIC!$B$2:$AG$43,MATCH($A59,BPCiObIC!$A$2:$A$43,0),MATCH(H$2,BPCiObIC!$B$1:$AG$1,0)))</f>
        <v>0</v>
      </c>
      <c r="I59" s="19">
        <f>H59*(1+INDEX(BPCiObIC!$B$2:$AG$43,MATCH($A59,BPCiObIC!$A$2:$A$43,0),MATCH(I$2,BPCiObIC!$B$1:$AG$1,0)))</f>
        <v>0</v>
      </c>
      <c r="J59" s="19">
        <f>I59*(1+INDEX(BPCiObIC!$B$2:$AG$43,MATCH($A59,BPCiObIC!$A$2:$A$43,0),MATCH(J$2,BPCiObIC!$B$1:$AG$1,0)))</f>
        <v>0</v>
      </c>
      <c r="K59" s="19">
        <f>J59*(1+INDEX(BPCiObIC!$B$2:$AG$43,MATCH($A59,BPCiObIC!$A$2:$A$43,0),MATCH(K$2,BPCiObIC!$B$1:$AG$1,0)))</f>
        <v>0</v>
      </c>
      <c r="L59" s="19">
        <f>K59*(1+INDEX(BPCiObIC!$B$2:$AG$43,MATCH($A59,BPCiObIC!$A$2:$A$43,0),MATCH(L$2,BPCiObIC!$B$1:$AG$1,0)))</f>
        <v>0</v>
      </c>
      <c r="M59" s="19">
        <f>L59*(1+INDEX(BPCiObIC!$B$2:$AG$43,MATCH($A59,BPCiObIC!$A$2:$A$43,0),MATCH(M$2,BPCiObIC!$B$1:$AG$1,0)))</f>
        <v>0</v>
      </c>
      <c r="N59" s="19">
        <f>M59*(1+INDEX(BPCiObIC!$B$2:$AG$43,MATCH($A59,BPCiObIC!$A$2:$A$43,0),MATCH(N$2,BPCiObIC!$B$1:$AG$1,0)))</f>
        <v>0</v>
      </c>
      <c r="O59" s="19">
        <f>N59*(1+INDEX(BPCiObIC!$B$2:$AG$43,MATCH($A59,BPCiObIC!$A$2:$A$43,0),MATCH(O$2,BPCiObIC!$B$1:$AG$1,0)))</f>
        <v>0</v>
      </c>
      <c r="P59" s="19">
        <f>O59*(1+INDEX(BPCiObIC!$B$2:$AG$43,MATCH($A59,BPCiObIC!$A$2:$A$43,0),MATCH(P$2,BPCiObIC!$B$1:$AG$1,0)))</f>
        <v>0</v>
      </c>
      <c r="Q59" s="19">
        <f>P59*(1+INDEX(BPCiObIC!$B$2:$AG$43,MATCH($A59,BPCiObIC!$A$2:$A$43,0),MATCH(Q$2,BPCiObIC!$B$1:$AG$1,0)))</f>
        <v>0</v>
      </c>
      <c r="R59" s="19">
        <f>Q59*(1+INDEX(BPCiObIC!$B$2:$AG$43,MATCH($A59,BPCiObIC!$A$2:$A$43,0),MATCH(R$2,BPCiObIC!$B$1:$AG$1,0)))</f>
        <v>0</v>
      </c>
      <c r="S59" s="19">
        <f>R59*(1+INDEX(BPCiObIC!$B$2:$AG$43,MATCH($A59,BPCiObIC!$A$2:$A$43,0),MATCH(S$2,BPCiObIC!$B$1:$AG$1,0)))</f>
        <v>0</v>
      </c>
      <c r="T59" s="19">
        <f>S59*(1+INDEX(BPCiObIC!$B$2:$AG$43,MATCH($A59,BPCiObIC!$A$2:$A$43,0),MATCH(T$2,BPCiObIC!$B$1:$AG$1,0)))</f>
        <v>0</v>
      </c>
      <c r="U59" s="19">
        <f>T59*(1+INDEX(BPCiObIC!$B$2:$AG$43,MATCH($A59,BPCiObIC!$A$2:$A$43,0),MATCH(U$2,BPCiObIC!$B$1:$AG$1,0)))</f>
        <v>0</v>
      </c>
      <c r="V59" s="19">
        <f>U59*(1+INDEX(BPCiObIC!$B$2:$AG$43,MATCH($A59,BPCiObIC!$A$2:$A$43,0),MATCH(V$2,BPCiObIC!$B$1:$AG$1,0)))</f>
        <v>0</v>
      </c>
      <c r="W59" s="19">
        <f>V59*(1+INDEX(BPCiObIC!$B$2:$AG$43,MATCH($A59,BPCiObIC!$A$2:$A$43,0),MATCH(W$2,BPCiObIC!$B$1:$AG$1,0)))</f>
        <v>0</v>
      </c>
      <c r="X59" s="19">
        <f>W59*(1+INDEX(BPCiObIC!$B$2:$AG$43,MATCH($A59,BPCiObIC!$A$2:$A$43,0),MATCH(X$2,BPCiObIC!$B$1:$AG$1,0)))</f>
        <v>0</v>
      </c>
      <c r="Y59" s="19">
        <f>X59*(1+INDEX(BPCiObIC!$B$2:$AG$43,MATCH($A59,BPCiObIC!$A$2:$A$43,0),MATCH(Y$2,BPCiObIC!$B$1:$AG$1,0)))</f>
        <v>0</v>
      </c>
      <c r="Z59" s="19">
        <f>Y59*(1+INDEX(BPCiObIC!$B$2:$AG$43,MATCH($A59,BPCiObIC!$A$2:$A$43,0),MATCH(Z$2,BPCiObIC!$B$1:$AG$1,0)))</f>
        <v>0</v>
      </c>
      <c r="AA59" s="19">
        <f>Z59*(1+INDEX(BPCiObIC!$B$2:$AG$43,MATCH($A59,BPCiObIC!$A$2:$A$43,0),MATCH(AA$2,BPCiObIC!$B$1:$AG$1,0)))</f>
        <v>0</v>
      </c>
      <c r="AB59" s="19">
        <f>AA59*(1+INDEX(BPCiObIC!$B$2:$AG$43,MATCH($A59,BPCiObIC!$A$2:$A$43,0),MATCH(AB$2,BPCiObIC!$B$1:$AG$1,0)))</f>
        <v>0</v>
      </c>
      <c r="AC59" s="19">
        <f>AB59*(1+INDEX(BPCiObIC!$B$2:$AG$43,MATCH($A59,BPCiObIC!$A$2:$A$43,0),MATCH(AC$2,BPCiObIC!$B$1:$AG$1,0)))</f>
        <v>0</v>
      </c>
      <c r="AD59" s="19">
        <f>AC59*(1+INDEX(BPCiObIC!$B$2:$AG$43,MATCH($A59,BPCiObIC!$A$2:$A$43,0),MATCH(AD$2,BPCiObIC!$B$1:$AG$1,0)))</f>
        <v>0</v>
      </c>
      <c r="AE59" s="19">
        <f>AD59*(1+INDEX(BPCiObIC!$B$2:$AG$43,MATCH($A59,BPCiObIC!$A$2:$A$43,0),MATCH(AE$2,BPCiObIC!$B$1:$AG$1,0)))</f>
        <v>0</v>
      </c>
      <c r="AF59" s="19">
        <f>AE59*(1+INDEX(BPCiObIC!$B$2:$AG$43,MATCH($A59,BPCiObIC!$A$2:$A$43,0),MATCH(AF$2,BPCiObIC!$B$1:$AG$1,0)))</f>
        <v>0</v>
      </c>
      <c r="AG59" s="19">
        <f>AF59*(1+INDEX(BPCiObIC!$B$2:$AG$43,MATCH($A59,BPCiObIC!$A$2:$A$43,0),MATCH(AG$2,BPCiObIC!$B$1:$AG$1,0)))</f>
        <v>0</v>
      </c>
      <c r="AH59" s="19">
        <f>AG59*(1+INDEX(BPCiObIC!$B$2:$AG$43,MATCH($A59,BPCiObIC!$A$2:$A$43,0),MATCH(AH$2,BPCiObIC!$B$1:$AG$1,0)))</f>
        <v>0</v>
      </c>
    </row>
    <row r="60" spans="1:34" x14ac:dyDescent="0.25">
      <c r="A60" t="s">
        <v>118</v>
      </c>
      <c r="B60" t="s">
        <v>32</v>
      </c>
      <c r="C60" t="s">
        <v>11</v>
      </c>
      <c r="D60" s="58">
        <f>SUMIFS('Ind gov data'!$B$45:$N$45,'Ind gov data'!$B$41:$N$41,$B60)*SUMIFS(BIFUBC_IEA_Output_energy!$H:$H,BIFUBC_IEA_Output_energy!$C:$C,$B60,BIFUBC_IEA_Output_energy!$B:$B,$C60)</f>
        <v>0</v>
      </c>
      <c r="E60" s="19">
        <f>D60*(1+INDEX(BPCiObIC!$B$2:$AG$43,MATCH($A60,BPCiObIC!$A$2:$A$43,0),MATCH(E$2,BPCiObIC!$B$1:$AG$1,0)))</f>
        <v>0</v>
      </c>
      <c r="F60" s="19">
        <f>E60*(1+INDEX(BPCiObIC!$B$2:$AG$43,MATCH($A60,BPCiObIC!$A$2:$A$43,0),MATCH(F$2,BPCiObIC!$B$1:$AG$1,0)))</f>
        <v>0</v>
      </c>
      <c r="G60" s="19">
        <f>F60*(1+INDEX(BPCiObIC!$B$2:$AG$43,MATCH($A60,BPCiObIC!$A$2:$A$43,0),MATCH(G$2,BPCiObIC!$B$1:$AG$1,0)))</f>
        <v>0</v>
      </c>
      <c r="H60" s="19">
        <f>G60*(1+INDEX(BPCiObIC!$B$2:$AG$43,MATCH($A60,BPCiObIC!$A$2:$A$43,0),MATCH(H$2,BPCiObIC!$B$1:$AG$1,0)))</f>
        <v>0</v>
      </c>
      <c r="I60" s="19">
        <f>H60*(1+INDEX(BPCiObIC!$B$2:$AG$43,MATCH($A60,BPCiObIC!$A$2:$A$43,0),MATCH(I$2,BPCiObIC!$B$1:$AG$1,0)))</f>
        <v>0</v>
      </c>
      <c r="J60" s="19">
        <f>I60*(1+INDEX(BPCiObIC!$B$2:$AG$43,MATCH($A60,BPCiObIC!$A$2:$A$43,0),MATCH(J$2,BPCiObIC!$B$1:$AG$1,0)))</f>
        <v>0</v>
      </c>
      <c r="K60" s="19">
        <f>J60*(1+INDEX(BPCiObIC!$B$2:$AG$43,MATCH($A60,BPCiObIC!$A$2:$A$43,0),MATCH(K$2,BPCiObIC!$B$1:$AG$1,0)))</f>
        <v>0</v>
      </c>
      <c r="L60" s="19">
        <f>K60*(1+INDEX(BPCiObIC!$B$2:$AG$43,MATCH($A60,BPCiObIC!$A$2:$A$43,0),MATCH(L$2,BPCiObIC!$B$1:$AG$1,0)))</f>
        <v>0</v>
      </c>
      <c r="M60" s="19">
        <f>L60*(1+INDEX(BPCiObIC!$B$2:$AG$43,MATCH($A60,BPCiObIC!$A$2:$A$43,0),MATCH(M$2,BPCiObIC!$B$1:$AG$1,0)))</f>
        <v>0</v>
      </c>
      <c r="N60" s="19">
        <f>M60*(1+INDEX(BPCiObIC!$B$2:$AG$43,MATCH($A60,BPCiObIC!$A$2:$A$43,0),MATCH(N$2,BPCiObIC!$B$1:$AG$1,0)))</f>
        <v>0</v>
      </c>
      <c r="O60" s="19">
        <f>N60*(1+INDEX(BPCiObIC!$B$2:$AG$43,MATCH($A60,BPCiObIC!$A$2:$A$43,0),MATCH(O$2,BPCiObIC!$B$1:$AG$1,0)))</f>
        <v>0</v>
      </c>
      <c r="P60" s="19">
        <f>O60*(1+INDEX(BPCiObIC!$B$2:$AG$43,MATCH($A60,BPCiObIC!$A$2:$A$43,0),MATCH(P$2,BPCiObIC!$B$1:$AG$1,0)))</f>
        <v>0</v>
      </c>
      <c r="Q60" s="19">
        <f>P60*(1+INDEX(BPCiObIC!$B$2:$AG$43,MATCH($A60,BPCiObIC!$A$2:$A$43,0),MATCH(Q$2,BPCiObIC!$B$1:$AG$1,0)))</f>
        <v>0</v>
      </c>
      <c r="R60" s="19">
        <f>Q60*(1+INDEX(BPCiObIC!$B$2:$AG$43,MATCH($A60,BPCiObIC!$A$2:$A$43,0),MATCH(R$2,BPCiObIC!$B$1:$AG$1,0)))</f>
        <v>0</v>
      </c>
      <c r="S60" s="19">
        <f>R60*(1+INDEX(BPCiObIC!$B$2:$AG$43,MATCH($A60,BPCiObIC!$A$2:$A$43,0),MATCH(S$2,BPCiObIC!$B$1:$AG$1,0)))</f>
        <v>0</v>
      </c>
      <c r="T60" s="19">
        <f>S60*(1+INDEX(BPCiObIC!$B$2:$AG$43,MATCH($A60,BPCiObIC!$A$2:$A$43,0),MATCH(T$2,BPCiObIC!$B$1:$AG$1,0)))</f>
        <v>0</v>
      </c>
      <c r="U60" s="19">
        <f>T60*(1+INDEX(BPCiObIC!$B$2:$AG$43,MATCH($A60,BPCiObIC!$A$2:$A$43,0),MATCH(U$2,BPCiObIC!$B$1:$AG$1,0)))</f>
        <v>0</v>
      </c>
      <c r="V60" s="19">
        <f>U60*(1+INDEX(BPCiObIC!$B$2:$AG$43,MATCH($A60,BPCiObIC!$A$2:$A$43,0),MATCH(V$2,BPCiObIC!$B$1:$AG$1,0)))</f>
        <v>0</v>
      </c>
      <c r="W60" s="19">
        <f>V60*(1+INDEX(BPCiObIC!$B$2:$AG$43,MATCH($A60,BPCiObIC!$A$2:$A$43,0),MATCH(W$2,BPCiObIC!$B$1:$AG$1,0)))</f>
        <v>0</v>
      </c>
      <c r="X60" s="19">
        <f>W60*(1+INDEX(BPCiObIC!$B$2:$AG$43,MATCH($A60,BPCiObIC!$A$2:$A$43,0),MATCH(X$2,BPCiObIC!$B$1:$AG$1,0)))</f>
        <v>0</v>
      </c>
      <c r="Y60" s="19">
        <f>X60*(1+INDEX(BPCiObIC!$B$2:$AG$43,MATCH($A60,BPCiObIC!$A$2:$A$43,0),MATCH(Y$2,BPCiObIC!$B$1:$AG$1,0)))</f>
        <v>0</v>
      </c>
      <c r="Z60" s="19">
        <f>Y60*(1+INDEX(BPCiObIC!$B$2:$AG$43,MATCH($A60,BPCiObIC!$A$2:$A$43,0),MATCH(Z$2,BPCiObIC!$B$1:$AG$1,0)))</f>
        <v>0</v>
      </c>
      <c r="AA60" s="19">
        <f>Z60*(1+INDEX(BPCiObIC!$B$2:$AG$43,MATCH($A60,BPCiObIC!$A$2:$A$43,0),MATCH(AA$2,BPCiObIC!$B$1:$AG$1,0)))</f>
        <v>0</v>
      </c>
      <c r="AB60" s="19">
        <f>AA60*(1+INDEX(BPCiObIC!$B$2:$AG$43,MATCH($A60,BPCiObIC!$A$2:$A$43,0),MATCH(AB$2,BPCiObIC!$B$1:$AG$1,0)))</f>
        <v>0</v>
      </c>
      <c r="AC60" s="19">
        <f>AB60*(1+INDEX(BPCiObIC!$B$2:$AG$43,MATCH($A60,BPCiObIC!$A$2:$A$43,0),MATCH(AC$2,BPCiObIC!$B$1:$AG$1,0)))</f>
        <v>0</v>
      </c>
      <c r="AD60" s="19">
        <f>AC60*(1+INDEX(BPCiObIC!$B$2:$AG$43,MATCH($A60,BPCiObIC!$A$2:$A$43,0),MATCH(AD$2,BPCiObIC!$B$1:$AG$1,0)))</f>
        <v>0</v>
      </c>
      <c r="AE60" s="19">
        <f>AD60*(1+INDEX(BPCiObIC!$B$2:$AG$43,MATCH($A60,BPCiObIC!$A$2:$A$43,0),MATCH(AE$2,BPCiObIC!$B$1:$AG$1,0)))</f>
        <v>0</v>
      </c>
      <c r="AF60" s="19">
        <f>AE60*(1+INDEX(BPCiObIC!$B$2:$AG$43,MATCH($A60,BPCiObIC!$A$2:$A$43,0),MATCH(AF$2,BPCiObIC!$B$1:$AG$1,0)))</f>
        <v>0</v>
      </c>
      <c r="AG60" s="19">
        <f>AF60*(1+INDEX(BPCiObIC!$B$2:$AG$43,MATCH($A60,BPCiObIC!$A$2:$A$43,0),MATCH(AG$2,BPCiObIC!$B$1:$AG$1,0)))</f>
        <v>0</v>
      </c>
      <c r="AH60" s="19">
        <f>AG60*(1+INDEX(BPCiObIC!$B$2:$AG$43,MATCH($A60,BPCiObIC!$A$2:$A$43,0),MATCH(AH$2,BPCiObIC!$B$1:$AG$1,0)))</f>
        <v>0</v>
      </c>
    </row>
    <row r="61" spans="1:34" x14ac:dyDescent="0.25">
      <c r="A61" t="s">
        <v>119</v>
      </c>
      <c r="B61" t="s">
        <v>32</v>
      </c>
      <c r="C61" t="s">
        <v>12</v>
      </c>
      <c r="D61" s="58">
        <f>SUMIFS('Ind gov data'!$B$45:$N$45,'Ind gov data'!$B$41:$N$41,$B61)*SUMIFS(BIFUBC_IEA_Output_energy!$H:$H,BIFUBC_IEA_Output_energy!$C:$C,$B61,BIFUBC_IEA_Output_energy!$B:$B,$C61)</f>
        <v>30046118703228.313</v>
      </c>
      <c r="E61" s="19">
        <f>D61*(1+INDEX(BPCiObIC!$B$2:$AG$43,MATCH($A61,BPCiObIC!$A$2:$A$43,0),MATCH(E$2,BPCiObIC!$B$1:$AG$1,0)))</f>
        <v>31399658968274.719</v>
      </c>
      <c r="F61" s="19">
        <f>E61*(1+INDEX(BPCiObIC!$B$2:$AG$43,MATCH($A61,BPCiObIC!$A$2:$A$43,0),MATCH(F$2,BPCiObIC!$B$1:$AG$1,0)))</f>
        <v>32753199233321.648</v>
      </c>
      <c r="G61" s="19">
        <f>F61*(1+INDEX(BPCiObIC!$B$2:$AG$43,MATCH($A61,BPCiObIC!$A$2:$A$43,0),MATCH(G$2,BPCiObIC!$B$1:$AG$1,0)))</f>
        <v>34106739498368.055</v>
      </c>
      <c r="H61" s="19">
        <f>G61*(1+INDEX(BPCiObIC!$B$2:$AG$43,MATCH($A61,BPCiObIC!$A$2:$A$43,0),MATCH(H$2,BPCiObIC!$B$1:$AG$1,0)))</f>
        <v>35460279763414.984</v>
      </c>
      <c r="I61" s="19">
        <f>H61*(1+INDEX(BPCiObIC!$B$2:$AG$43,MATCH($A61,BPCiObIC!$A$2:$A$43,0),MATCH(I$2,BPCiObIC!$B$1:$AG$1,0)))</f>
        <v>36813820028461.914</v>
      </c>
      <c r="J61" s="19">
        <f>I61*(1+INDEX(BPCiObIC!$B$2:$AG$43,MATCH($A61,BPCiObIC!$A$2:$A$43,0),MATCH(J$2,BPCiObIC!$B$1:$AG$1,0)))</f>
        <v>38167360293508.32</v>
      </c>
      <c r="K61" s="19">
        <f>J61*(1+INDEX(BPCiObIC!$B$2:$AG$43,MATCH($A61,BPCiObIC!$A$2:$A$43,0),MATCH(K$2,BPCiObIC!$B$1:$AG$1,0)))</f>
        <v>39520900558555.258</v>
      </c>
      <c r="L61" s="19">
        <f>K61*(1+INDEX(BPCiObIC!$B$2:$AG$43,MATCH($A61,BPCiObIC!$A$2:$A$43,0),MATCH(L$2,BPCiObIC!$B$1:$AG$1,0)))</f>
        <v>40874440823601.664</v>
      </c>
      <c r="M61" s="19">
        <f>L61*(1+INDEX(BPCiObIC!$B$2:$AG$43,MATCH($A61,BPCiObIC!$A$2:$A$43,0),MATCH(M$2,BPCiObIC!$B$1:$AG$1,0)))</f>
        <v>42227981088648.594</v>
      </c>
      <c r="N61" s="19">
        <f>M61*(1+INDEX(BPCiObIC!$B$2:$AG$43,MATCH($A61,BPCiObIC!$A$2:$A$43,0),MATCH(N$2,BPCiObIC!$B$1:$AG$1,0)))</f>
        <v>43581521353695</v>
      </c>
      <c r="O61" s="19">
        <f>N61*(1+INDEX(BPCiObIC!$B$2:$AG$43,MATCH($A61,BPCiObIC!$A$2:$A$43,0),MATCH(O$2,BPCiObIC!$B$1:$AG$1,0)))</f>
        <v>44935061618741.93</v>
      </c>
      <c r="P61" s="19">
        <f>O61*(1+INDEX(BPCiObIC!$B$2:$AG$43,MATCH($A61,BPCiObIC!$A$2:$A$43,0),MATCH(P$2,BPCiObIC!$B$1:$AG$1,0)))</f>
        <v>46288601883788.328</v>
      </c>
      <c r="Q61" s="19">
        <f>P61*(1+INDEX(BPCiObIC!$B$2:$AG$43,MATCH($A61,BPCiObIC!$A$2:$A$43,0),MATCH(Q$2,BPCiObIC!$B$1:$AG$1,0)))</f>
        <v>47642142148835.258</v>
      </c>
      <c r="R61" s="19">
        <f>Q61*(1+INDEX(BPCiObIC!$B$2:$AG$43,MATCH($A61,BPCiObIC!$A$2:$A$43,0),MATCH(R$2,BPCiObIC!$B$1:$AG$1,0)))</f>
        <v>48995682413881.656</v>
      </c>
      <c r="S61" s="19">
        <f>R61*(1+INDEX(BPCiObIC!$B$2:$AG$43,MATCH($A61,BPCiObIC!$A$2:$A$43,0),MATCH(S$2,BPCiObIC!$B$1:$AG$1,0)))</f>
        <v>50349222678928.586</v>
      </c>
      <c r="T61" s="19">
        <f>S61*(1+INDEX(BPCiObIC!$B$2:$AG$43,MATCH($A61,BPCiObIC!$A$2:$A$43,0),MATCH(T$2,BPCiObIC!$B$1:$AG$1,0)))</f>
        <v>51702762943974.992</v>
      </c>
      <c r="U61" s="19">
        <f>T61*(1+INDEX(BPCiObIC!$B$2:$AG$43,MATCH($A61,BPCiObIC!$A$2:$A$43,0),MATCH(U$2,BPCiObIC!$B$1:$AG$1,0)))</f>
        <v>53056303209021.922</v>
      </c>
      <c r="V61" s="19">
        <f>U61*(1+INDEX(BPCiObIC!$B$2:$AG$43,MATCH($A61,BPCiObIC!$A$2:$A$43,0),MATCH(V$2,BPCiObIC!$B$1:$AG$1,0)))</f>
        <v>54409843474068.852</v>
      </c>
      <c r="W61" s="19">
        <f>V61*(1+INDEX(BPCiObIC!$B$2:$AG$43,MATCH($A61,BPCiObIC!$A$2:$A$43,0),MATCH(W$2,BPCiObIC!$B$1:$AG$1,0)))</f>
        <v>55763383739115.258</v>
      </c>
      <c r="X61" s="19">
        <f>W61*(1+INDEX(BPCiObIC!$B$2:$AG$43,MATCH($A61,BPCiObIC!$A$2:$A$43,0),MATCH(X$2,BPCiObIC!$B$1:$AG$1,0)))</f>
        <v>57116924004162.188</v>
      </c>
      <c r="Y61" s="19">
        <f>X61*(1+INDEX(BPCiObIC!$B$2:$AG$43,MATCH($A61,BPCiObIC!$A$2:$A$43,0),MATCH(Y$2,BPCiObIC!$B$1:$AG$1,0)))</f>
        <v>58470464269208.602</v>
      </c>
      <c r="Z61" s="19">
        <f>Y61*(1+INDEX(BPCiObIC!$B$2:$AG$43,MATCH($A61,BPCiObIC!$A$2:$A$43,0),MATCH(Z$2,BPCiObIC!$B$1:$AG$1,0)))</f>
        <v>59824004534255.531</v>
      </c>
      <c r="AA61" s="19">
        <f>Z61*(1+INDEX(BPCiObIC!$B$2:$AG$43,MATCH($A61,BPCiObIC!$A$2:$A$43,0),MATCH(AA$2,BPCiObIC!$B$1:$AG$1,0)))</f>
        <v>61177544799301.93</v>
      </c>
      <c r="AB61" s="19">
        <f>AA61*(1+INDEX(BPCiObIC!$B$2:$AG$43,MATCH($A61,BPCiObIC!$A$2:$A$43,0),MATCH(AB$2,BPCiObIC!$B$1:$AG$1,0)))</f>
        <v>62531085064348.852</v>
      </c>
      <c r="AC61" s="19">
        <f>AB61*(1+INDEX(BPCiObIC!$B$2:$AG$43,MATCH($A61,BPCiObIC!$A$2:$A$43,0),MATCH(AC$2,BPCiObIC!$B$1:$AG$1,0)))</f>
        <v>63884625329395.258</v>
      </c>
      <c r="AD61" s="19">
        <f>AC61*(1+INDEX(BPCiObIC!$B$2:$AG$43,MATCH($A61,BPCiObIC!$A$2:$A$43,0),MATCH(AD$2,BPCiObIC!$B$1:$AG$1,0)))</f>
        <v>65238165594442.188</v>
      </c>
      <c r="AE61" s="19">
        <f>AD61*(1+INDEX(BPCiObIC!$B$2:$AG$43,MATCH($A61,BPCiObIC!$A$2:$A$43,0),MATCH(AE$2,BPCiObIC!$B$1:$AG$1,0)))</f>
        <v>66591705859488.602</v>
      </c>
      <c r="AF61" s="19">
        <f>AE61*(1+INDEX(BPCiObIC!$B$2:$AG$43,MATCH($A61,BPCiObIC!$A$2:$A$43,0),MATCH(AF$2,BPCiObIC!$B$1:$AG$1,0)))</f>
        <v>67945246124535.531</v>
      </c>
      <c r="AG61" s="19">
        <f>AF61*(1+INDEX(BPCiObIC!$B$2:$AG$43,MATCH($A61,BPCiObIC!$A$2:$A$43,0),MATCH(AG$2,BPCiObIC!$B$1:$AG$1,0)))</f>
        <v>69298786389582.461</v>
      </c>
      <c r="AH61" s="19">
        <f>AG61*(1+INDEX(BPCiObIC!$B$2:$AG$43,MATCH($A61,BPCiObIC!$A$2:$A$43,0),MATCH(AH$2,BPCiObIC!$B$1:$AG$1,0)))</f>
        <v>70652326654628.859</v>
      </c>
    </row>
    <row r="62" spans="1:34" x14ac:dyDescent="0.25">
      <c r="A62" t="s">
        <v>120</v>
      </c>
      <c r="B62" t="s">
        <v>32</v>
      </c>
      <c r="C62" t="s">
        <v>13</v>
      </c>
      <c r="D62" s="58">
        <f>SUMIFS('Ind gov data'!$B$45:$N$45,'Ind gov data'!$B$41:$N$41,$B62)*SUMIFS(BIFUBC_IEA_Output_energy!$H:$H,BIFUBC_IEA_Output_energy!$C:$C,$B62,BIFUBC_IEA_Output_energy!$B:$B,$C62)</f>
        <v>88959974287806.313</v>
      </c>
      <c r="E62" s="19">
        <f>D62*(1+INDEX(BPCiObIC!$B$2:$AG$43,MATCH($A62,BPCiObIC!$A$2:$A$43,0),MATCH(E$2,BPCiObIC!$B$1:$AG$1,0)))</f>
        <v>92955369169078.781</v>
      </c>
      <c r="F62" s="19">
        <f>E62*(1+INDEX(BPCiObIC!$B$2:$AG$43,MATCH($A62,BPCiObIC!$A$2:$A$43,0),MATCH(F$2,BPCiObIC!$B$1:$AG$1,0)))</f>
        <v>96950764050352.984</v>
      </c>
      <c r="G62" s="19">
        <f>F62*(1+INDEX(BPCiObIC!$B$2:$AG$43,MATCH($A62,BPCiObIC!$A$2:$A$43,0),MATCH(G$2,BPCiObIC!$B$1:$AG$1,0)))</f>
        <v>100946158931627.19</v>
      </c>
      <c r="H62" s="19">
        <f>G62*(1+INDEX(BPCiObIC!$B$2:$AG$43,MATCH($A62,BPCiObIC!$A$2:$A$43,0),MATCH(H$2,BPCiObIC!$B$1:$AG$1,0)))</f>
        <v>104941553812899.66</v>
      </c>
      <c r="I62" s="19">
        <f>H62*(1+INDEX(BPCiObIC!$B$2:$AG$43,MATCH($A62,BPCiObIC!$A$2:$A$43,0),MATCH(I$2,BPCiObIC!$B$1:$AG$1,0)))</f>
        <v>108936948694173.84</v>
      </c>
      <c r="J62" s="19">
        <f>I62*(1+INDEX(BPCiObIC!$B$2:$AG$43,MATCH($A62,BPCiObIC!$A$2:$A$43,0),MATCH(J$2,BPCiObIC!$B$1:$AG$1,0)))</f>
        <v>112932343575448.03</v>
      </c>
      <c r="K62" s="19">
        <f>J62*(1+INDEX(BPCiObIC!$B$2:$AG$43,MATCH($A62,BPCiObIC!$A$2:$A$43,0),MATCH(K$2,BPCiObIC!$B$1:$AG$1,0)))</f>
        <v>116927738456720.48</v>
      </c>
      <c r="L62" s="19">
        <f>K62*(1+INDEX(BPCiObIC!$B$2:$AG$43,MATCH($A62,BPCiObIC!$A$2:$A$43,0),MATCH(L$2,BPCiObIC!$B$1:$AG$1,0)))</f>
        <v>120923133337994.69</v>
      </c>
      <c r="M62" s="19">
        <f>L62*(1+INDEX(BPCiObIC!$B$2:$AG$43,MATCH($A62,BPCiObIC!$A$2:$A$43,0),MATCH(M$2,BPCiObIC!$B$1:$AG$1,0)))</f>
        <v>124918528219268.88</v>
      </c>
      <c r="N62" s="19">
        <f>M62*(1+INDEX(BPCiObIC!$B$2:$AG$43,MATCH($A62,BPCiObIC!$A$2:$A$43,0),MATCH(N$2,BPCiObIC!$B$1:$AG$1,0)))</f>
        <v>128913923100541.34</v>
      </c>
      <c r="O62" s="19">
        <f>N62*(1+INDEX(BPCiObIC!$B$2:$AG$43,MATCH($A62,BPCiObIC!$A$2:$A$43,0),MATCH(O$2,BPCiObIC!$B$1:$AG$1,0)))</f>
        <v>132909317981815.53</v>
      </c>
      <c r="P62" s="19">
        <f>O62*(1+INDEX(BPCiObIC!$B$2:$AG$43,MATCH($A62,BPCiObIC!$A$2:$A$43,0),MATCH(P$2,BPCiObIC!$B$1:$AG$1,0)))</f>
        <v>136904712863088</v>
      </c>
      <c r="Q62" s="19">
        <f>P62*(1+INDEX(BPCiObIC!$B$2:$AG$43,MATCH($A62,BPCiObIC!$A$2:$A$43,0),MATCH(Q$2,BPCiObIC!$B$1:$AG$1,0)))</f>
        <v>140900107744362.19</v>
      </c>
      <c r="R62" s="19">
        <f>Q62*(1+INDEX(BPCiObIC!$B$2:$AG$43,MATCH($A62,BPCiObIC!$A$2:$A$43,0),MATCH(R$2,BPCiObIC!$B$1:$AG$1,0)))</f>
        <v>144895502625636.38</v>
      </c>
      <c r="S62" s="19">
        <f>R62*(1+INDEX(BPCiObIC!$B$2:$AG$43,MATCH($A62,BPCiObIC!$A$2:$A$43,0),MATCH(S$2,BPCiObIC!$B$1:$AG$1,0)))</f>
        <v>148890897506908.81</v>
      </c>
      <c r="T62" s="19">
        <f>S62*(1+INDEX(BPCiObIC!$B$2:$AG$43,MATCH($A62,BPCiObIC!$A$2:$A$43,0),MATCH(T$2,BPCiObIC!$B$1:$AG$1,0)))</f>
        <v>152886292388183</v>
      </c>
      <c r="U62" s="19">
        <f>T62*(1+INDEX(BPCiObIC!$B$2:$AG$43,MATCH($A62,BPCiObIC!$A$2:$A$43,0),MATCH(U$2,BPCiObIC!$B$1:$AG$1,0)))</f>
        <v>156881687269457.19</v>
      </c>
      <c r="V62" s="19">
        <f>U62*(1+INDEX(BPCiObIC!$B$2:$AG$43,MATCH($A62,BPCiObIC!$A$2:$A$43,0),MATCH(V$2,BPCiObIC!$B$1:$AG$1,0)))</f>
        <v>160877082150729.63</v>
      </c>
      <c r="W62" s="19">
        <f>V62*(1+INDEX(BPCiObIC!$B$2:$AG$43,MATCH($A62,BPCiObIC!$A$2:$A$43,0),MATCH(W$2,BPCiObIC!$B$1:$AG$1,0)))</f>
        <v>164872477032003.81</v>
      </c>
      <c r="X62" s="19">
        <f>W62*(1+INDEX(BPCiObIC!$B$2:$AG$43,MATCH($A62,BPCiObIC!$A$2:$A$43,0),MATCH(X$2,BPCiObIC!$B$1:$AG$1,0)))</f>
        <v>168867871913278.03</v>
      </c>
      <c r="Y62" s="19">
        <f>X62*(1+INDEX(BPCiObIC!$B$2:$AG$43,MATCH($A62,BPCiObIC!$A$2:$A$43,0),MATCH(Y$2,BPCiObIC!$B$1:$AG$1,0)))</f>
        <v>172863266794550.47</v>
      </c>
      <c r="Z62" s="19">
        <f>Y62*(1+INDEX(BPCiObIC!$B$2:$AG$43,MATCH($A62,BPCiObIC!$A$2:$A$43,0),MATCH(Z$2,BPCiObIC!$B$1:$AG$1,0)))</f>
        <v>176858661675824.69</v>
      </c>
      <c r="AA62" s="19">
        <f>Z62*(1+INDEX(BPCiObIC!$B$2:$AG$43,MATCH($A62,BPCiObIC!$A$2:$A$43,0),MATCH(AA$2,BPCiObIC!$B$1:$AG$1,0)))</f>
        <v>180854056557098.88</v>
      </c>
      <c r="AB62" s="19">
        <f>AA62*(1+INDEX(BPCiObIC!$B$2:$AG$43,MATCH($A62,BPCiObIC!$A$2:$A$43,0),MATCH(AB$2,BPCiObIC!$B$1:$AG$1,0)))</f>
        <v>184849451438371.34</v>
      </c>
      <c r="AC62" s="19">
        <f>AB62*(1+INDEX(BPCiObIC!$B$2:$AG$43,MATCH($A62,BPCiObIC!$A$2:$A$43,0),MATCH(AC$2,BPCiObIC!$B$1:$AG$1,0)))</f>
        <v>188844846319645.53</v>
      </c>
      <c r="AD62" s="19">
        <f>AC62*(1+INDEX(BPCiObIC!$B$2:$AG$43,MATCH($A62,BPCiObIC!$A$2:$A$43,0),MATCH(AD$2,BPCiObIC!$B$1:$AG$1,0)))</f>
        <v>192840241200919.75</v>
      </c>
      <c r="AE62" s="19">
        <f>AD62*(1+INDEX(BPCiObIC!$B$2:$AG$43,MATCH($A62,BPCiObIC!$A$2:$A$43,0),MATCH(AE$2,BPCiObIC!$B$1:$AG$1,0)))</f>
        <v>196835636082192.22</v>
      </c>
      <c r="AF62" s="19">
        <f>AE62*(1+INDEX(BPCiObIC!$B$2:$AG$43,MATCH($A62,BPCiObIC!$A$2:$A$43,0),MATCH(AF$2,BPCiObIC!$B$1:$AG$1,0)))</f>
        <v>200831030963466.44</v>
      </c>
      <c r="AG62" s="19">
        <f>AF62*(1+INDEX(BPCiObIC!$B$2:$AG$43,MATCH($A62,BPCiObIC!$A$2:$A$43,0),MATCH(AG$2,BPCiObIC!$B$1:$AG$1,0)))</f>
        <v>204826425844740.66</v>
      </c>
      <c r="AH62" s="19">
        <f>AG62*(1+INDEX(BPCiObIC!$B$2:$AG$43,MATCH($A62,BPCiObIC!$A$2:$A$43,0),MATCH(AH$2,BPCiObIC!$B$1:$AG$1,0)))</f>
        <v>208821820726013.09</v>
      </c>
    </row>
    <row r="63" spans="1:34" x14ac:dyDescent="0.25">
      <c r="A63" t="s">
        <v>122</v>
      </c>
      <c r="B63" t="s">
        <v>32</v>
      </c>
      <c r="C63" t="s">
        <v>14</v>
      </c>
      <c r="D63" s="58">
        <f>SUMIFS('Ind gov data'!$B$45:$N$45,'Ind gov data'!$B$41:$N$41,$B63)*SUMIFS(BIFUBC_IEA_Output_energy!$H:$H,BIFUBC_IEA_Output_energy!$C:$C,$B63,BIFUBC_IEA_Output_energy!$B:$B,$C63)</f>
        <v>0</v>
      </c>
      <c r="E63" s="19">
        <f>D63*(1+INDEX(BPCiObIC!$B$2:$AG$43,MATCH($A63,BPCiObIC!$A$2:$A$43,0),MATCH(E$2,BPCiObIC!$B$1:$AG$1,0)))</f>
        <v>0</v>
      </c>
      <c r="F63" s="19">
        <f>E63*(1+INDEX(BPCiObIC!$B$2:$AG$43,MATCH($A63,BPCiObIC!$A$2:$A$43,0),MATCH(F$2,BPCiObIC!$B$1:$AG$1,0)))</f>
        <v>0</v>
      </c>
      <c r="G63" s="19">
        <f>F63*(1+INDEX(BPCiObIC!$B$2:$AG$43,MATCH($A63,BPCiObIC!$A$2:$A$43,0),MATCH(G$2,BPCiObIC!$B$1:$AG$1,0)))</f>
        <v>0</v>
      </c>
      <c r="H63" s="19">
        <f>G63*(1+INDEX(BPCiObIC!$B$2:$AG$43,MATCH($A63,BPCiObIC!$A$2:$A$43,0),MATCH(H$2,BPCiObIC!$B$1:$AG$1,0)))</f>
        <v>0</v>
      </c>
      <c r="I63" s="19">
        <f>H63*(1+INDEX(BPCiObIC!$B$2:$AG$43,MATCH($A63,BPCiObIC!$A$2:$A$43,0),MATCH(I$2,BPCiObIC!$B$1:$AG$1,0)))</f>
        <v>0</v>
      </c>
      <c r="J63" s="19">
        <f>I63*(1+INDEX(BPCiObIC!$B$2:$AG$43,MATCH($A63,BPCiObIC!$A$2:$A$43,0),MATCH(J$2,BPCiObIC!$B$1:$AG$1,0)))</f>
        <v>0</v>
      </c>
      <c r="K63" s="19">
        <f>J63*(1+INDEX(BPCiObIC!$B$2:$AG$43,MATCH($A63,BPCiObIC!$A$2:$A$43,0),MATCH(K$2,BPCiObIC!$B$1:$AG$1,0)))</f>
        <v>0</v>
      </c>
      <c r="L63" s="19">
        <f>K63*(1+INDEX(BPCiObIC!$B$2:$AG$43,MATCH($A63,BPCiObIC!$A$2:$A$43,0),MATCH(L$2,BPCiObIC!$B$1:$AG$1,0)))</f>
        <v>0</v>
      </c>
      <c r="M63" s="19">
        <f>L63*(1+INDEX(BPCiObIC!$B$2:$AG$43,MATCH($A63,BPCiObIC!$A$2:$A$43,0),MATCH(M$2,BPCiObIC!$B$1:$AG$1,0)))</f>
        <v>0</v>
      </c>
      <c r="N63" s="19">
        <f>M63*(1+INDEX(BPCiObIC!$B$2:$AG$43,MATCH($A63,BPCiObIC!$A$2:$A$43,0),MATCH(N$2,BPCiObIC!$B$1:$AG$1,0)))</f>
        <v>0</v>
      </c>
      <c r="O63" s="19">
        <f>N63*(1+INDEX(BPCiObIC!$B$2:$AG$43,MATCH($A63,BPCiObIC!$A$2:$A$43,0),MATCH(O$2,BPCiObIC!$B$1:$AG$1,0)))</f>
        <v>0</v>
      </c>
      <c r="P63" s="19">
        <f>O63*(1+INDEX(BPCiObIC!$B$2:$AG$43,MATCH($A63,BPCiObIC!$A$2:$A$43,0),MATCH(P$2,BPCiObIC!$B$1:$AG$1,0)))</f>
        <v>0</v>
      </c>
      <c r="Q63" s="19">
        <f>P63*(1+INDEX(BPCiObIC!$B$2:$AG$43,MATCH($A63,BPCiObIC!$A$2:$A$43,0),MATCH(Q$2,BPCiObIC!$B$1:$AG$1,0)))</f>
        <v>0</v>
      </c>
      <c r="R63" s="19">
        <f>Q63*(1+INDEX(BPCiObIC!$B$2:$AG$43,MATCH($A63,BPCiObIC!$A$2:$A$43,0),MATCH(R$2,BPCiObIC!$B$1:$AG$1,0)))</f>
        <v>0</v>
      </c>
      <c r="S63" s="19">
        <f>R63*(1+INDEX(BPCiObIC!$B$2:$AG$43,MATCH($A63,BPCiObIC!$A$2:$A$43,0),MATCH(S$2,BPCiObIC!$B$1:$AG$1,0)))</f>
        <v>0</v>
      </c>
      <c r="T63" s="19">
        <f>S63*(1+INDEX(BPCiObIC!$B$2:$AG$43,MATCH($A63,BPCiObIC!$A$2:$A$43,0),MATCH(T$2,BPCiObIC!$B$1:$AG$1,0)))</f>
        <v>0</v>
      </c>
      <c r="U63" s="19">
        <f>T63*(1+INDEX(BPCiObIC!$B$2:$AG$43,MATCH($A63,BPCiObIC!$A$2:$A$43,0),MATCH(U$2,BPCiObIC!$B$1:$AG$1,0)))</f>
        <v>0</v>
      </c>
      <c r="V63" s="19">
        <f>U63*(1+INDEX(BPCiObIC!$B$2:$AG$43,MATCH($A63,BPCiObIC!$A$2:$A$43,0),MATCH(V$2,BPCiObIC!$B$1:$AG$1,0)))</f>
        <v>0</v>
      </c>
      <c r="W63" s="19">
        <f>V63*(1+INDEX(BPCiObIC!$B$2:$AG$43,MATCH($A63,BPCiObIC!$A$2:$A$43,0),MATCH(W$2,BPCiObIC!$B$1:$AG$1,0)))</f>
        <v>0</v>
      </c>
      <c r="X63" s="19">
        <f>W63*(1+INDEX(BPCiObIC!$B$2:$AG$43,MATCH($A63,BPCiObIC!$A$2:$A$43,0),MATCH(X$2,BPCiObIC!$B$1:$AG$1,0)))</f>
        <v>0</v>
      </c>
      <c r="Y63" s="19">
        <f>X63*(1+INDEX(BPCiObIC!$B$2:$AG$43,MATCH($A63,BPCiObIC!$A$2:$A$43,0),MATCH(Y$2,BPCiObIC!$B$1:$AG$1,0)))</f>
        <v>0</v>
      </c>
      <c r="Z63" s="19">
        <f>Y63*(1+INDEX(BPCiObIC!$B$2:$AG$43,MATCH($A63,BPCiObIC!$A$2:$A$43,0),MATCH(Z$2,BPCiObIC!$B$1:$AG$1,0)))</f>
        <v>0</v>
      </c>
      <c r="AA63" s="19">
        <f>Z63*(1+INDEX(BPCiObIC!$B$2:$AG$43,MATCH($A63,BPCiObIC!$A$2:$A$43,0),MATCH(AA$2,BPCiObIC!$B$1:$AG$1,0)))</f>
        <v>0</v>
      </c>
      <c r="AB63" s="19">
        <f>AA63*(1+INDEX(BPCiObIC!$B$2:$AG$43,MATCH($A63,BPCiObIC!$A$2:$A$43,0),MATCH(AB$2,BPCiObIC!$B$1:$AG$1,0)))</f>
        <v>0</v>
      </c>
      <c r="AC63" s="19">
        <f>AB63*(1+INDEX(BPCiObIC!$B$2:$AG$43,MATCH($A63,BPCiObIC!$A$2:$A$43,0),MATCH(AC$2,BPCiObIC!$B$1:$AG$1,0)))</f>
        <v>0</v>
      </c>
      <c r="AD63" s="19">
        <f>AC63*(1+INDEX(BPCiObIC!$B$2:$AG$43,MATCH($A63,BPCiObIC!$A$2:$A$43,0),MATCH(AD$2,BPCiObIC!$B$1:$AG$1,0)))</f>
        <v>0</v>
      </c>
      <c r="AE63" s="19">
        <f>AD63*(1+INDEX(BPCiObIC!$B$2:$AG$43,MATCH($A63,BPCiObIC!$A$2:$A$43,0),MATCH(AE$2,BPCiObIC!$B$1:$AG$1,0)))</f>
        <v>0</v>
      </c>
      <c r="AF63" s="19">
        <f>AE63*(1+INDEX(BPCiObIC!$B$2:$AG$43,MATCH($A63,BPCiObIC!$A$2:$A$43,0),MATCH(AF$2,BPCiObIC!$B$1:$AG$1,0)))</f>
        <v>0</v>
      </c>
      <c r="AG63" s="19">
        <f>AF63*(1+INDEX(BPCiObIC!$B$2:$AG$43,MATCH($A63,BPCiObIC!$A$2:$A$43,0),MATCH(AG$2,BPCiObIC!$B$1:$AG$1,0)))</f>
        <v>0</v>
      </c>
      <c r="AH63" s="19">
        <f>AG63*(1+INDEX(BPCiObIC!$B$2:$AG$43,MATCH($A63,BPCiObIC!$A$2:$A$43,0),MATCH(AH$2,BPCiObIC!$B$1:$AG$1,0)))</f>
        <v>0</v>
      </c>
    </row>
    <row r="64" spans="1:34" x14ac:dyDescent="0.25">
      <c r="A64" t="s">
        <v>123</v>
      </c>
      <c r="B64" t="s">
        <v>32</v>
      </c>
      <c r="C64" t="s">
        <v>15</v>
      </c>
      <c r="D64" s="58">
        <f>SUMIFS('Ind gov data'!$B$45:$N$45,'Ind gov data'!$B$41:$N$41,$B64)*SUMIFS(BIFUBC_IEA_Output_energy!$H:$H,BIFUBC_IEA_Output_energy!$C:$C,$B64,BIFUBC_IEA_Output_energy!$B:$B,$C64)</f>
        <v>0</v>
      </c>
      <c r="E64" s="19">
        <f>D64*(1+INDEX(BPCiObIC!$B$2:$AG$43,MATCH($A64,BPCiObIC!$A$2:$A$43,0),MATCH(E$2,BPCiObIC!$B$1:$AG$1,0)))</f>
        <v>0</v>
      </c>
      <c r="F64" s="19">
        <f>E64*(1+INDEX(BPCiObIC!$B$2:$AG$43,MATCH($A64,BPCiObIC!$A$2:$A$43,0),MATCH(F$2,BPCiObIC!$B$1:$AG$1,0)))</f>
        <v>0</v>
      </c>
      <c r="G64" s="19">
        <f>F64*(1+INDEX(BPCiObIC!$B$2:$AG$43,MATCH($A64,BPCiObIC!$A$2:$A$43,0),MATCH(G$2,BPCiObIC!$B$1:$AG$1,0)))</f>
        <v>0</v>
      </c>
      <c r="H64" s="19">
        <f>G64*(1+INDEX(BPCiObIC!$B$2:$AG$43,MATCH($A64,BPCiObIC!$A$2:$A$43,0),MATCH(H$2,BPCiObIC!$B$1:$AG$1,0)))</f>
        <v>0</v>
      </c>
      <c r="I64" s="19">
        <f>H64*(1+INDEX(BPCiObIC!$B$2:$AG$43,MATCH($A64,BPCiObIC!$A$2:$A$43,0),MATCH(I$2,BPCiObIC!$B$1:$AG$1,0)))</f>
        <v>0</v>
      </c>
      <c r="J64" s="19">
        <f>I64*(1+INDEX(BPCiObIC!$B$2:$AG$43,MATCH($A64,BPCiObIC!$A$2:$A$43,0),MATCH(J$2,BPCiObIC!$B$1:$AG$1,0)))</f>
        <v>0</v>
      </c>
      <c r="K64" s="19">
        <f>J64*(1+INDEX(BPCiObIC!$B$2:$AG$43,MATCH($A64,BPCiObIC!$A$2:$A$43,0),MATCH(K$2,BPCiObIC!$B$1:$AG$1,0)))</f>
        <v>0</v>
      </c>
      <c r="L64" s="19">
        <f>K64*(1+INDEX(BPCiObIC!$B$2:$AG$43,MATCH($A64,BPCiObIC!$A$2:$A$43,0),MATCH(L$2,BPCiObIC!$B$1:$AG$1,0)))</f>
        <v>0</v>
      </c>
      <c r="M64" s="19">
        <f>L64*(1+INDEX(BPCiObIC!$B$2:$AG$43,MATCH($A64,BPCiObIC!$A$2:$A$43,0),MATCH(M$2,BPCiObIC!$B$1:$AG$1,0)))</f>
        <v>0</v>
      </c>
      <c r="N64" s="19">
        <f>M64*(1+INDEX(BPCiObIC!$B$2:$AG$43,MATCH($A64,BPCiObIC!$A$2:$A$43,0),MATCH(N$2,BPCiObIC!$B$1:$AG$1,0)))</f>
        <v>0</v>
      </c>
      <c r="O64" s="19">
        <f>N64*(1+INDEX(BPCiObIC!$B$2:$AG$43,MATCH($A64,BPCiObIC!$A$2:$A$43,0),MATCH(O$2,BPCiObIC!$B$1:$AG$1,0)))</f>
        <v>0</v>
      </c>
      <c r="P64" s="19">
        <f>O64*(1+INDEX(BPCiObIC!$B$2:$AG$43,MATCH($A64,BPCiObIC!$A$2:$A$43,0),MATCH(P$2,BPCiObIC!$B$1:$AG$1,0)))</f>
        <v>0</v>
      </c>
      <c r="Q64" s="19">
        <f>P64*(1+INDEX(BPCiObIC!$B$2:$AG$43,MATCH($A64,BPCiObIC!$A$2:$A$43,0),MATCH(Q$2,BPCiObIC!$B$1:$AG$1,0)))</f>
        <v>0</v>
      </c>
      <c r="R64" s="19">
        <f>Q64*(1+INDEX(BPCiObIC!$B$2:$AG$43,MATCH($A64,BPCiObIC!$A$2:$A$43,0),MATCH(R$2,BPCiObIC!$B$1:$AG$1,0)))</f>
        <v>0</v>
      </c>
      <c r="S64" s="19">
        <f>R64*(1+INDEX(BPCiObIC!$B$2:$AG$43,MATCH($A64,BPCiObIC!$A$2:$A$43,0),MATCH(S$2,BPCiObIC!$B$1:$AG$1,0)))</f>
        <v>0</v>
      </c>
      <c r="T64" s="19">
        <f>S64*(1+INDEX(BPCiObIC!$B$2:$AG$43,MATCH($A64,BPCiObIC!$A$2:$A$43,0),MATCH(T$2,BPCiObIC!$B$1:$AG$1,0)))</f>
        <v>0</v>
      </c>
      <c r="U64" s="19">
        <f>T64*(1+INDEX(BPCiObIC!$B$2:$AG$43,MATCH($A64,BPCiObIC!$A$2:$A$43,0),MATCH(U$2,BPCiObIC!$B$1:$AG$1,0)))</f>
        <v>0</v>
      </c>
      <c r="V64" s="19">
        <f>U64*(1+INDEX(BPCiObIC!$B$2:$AG$43,MATCH($A64,BPCiObIC!$A$2:$A$43,0),MATCH(V$2,BPCiObIC!$B$1:$AG$1,0)))</f>
        <v>0</v>
      </c>
      <c r="W64" s="19">
        <f>V64*(1+INDEX(BPCiObIC!$B$2:$AG$43,MATCH($A64,BPCiObIC!$A$2:$A$43,0),MATCH(W$2,BPCiObIC!$B$1:$AG$1,0)))</f>
        <v>0</v>
      </c>
      <c r="X64" s="19">
        <f>W64*(1+INDEX(BPCiObIC!$B$2:$AG$43,MATCH($A64,BPCiObIC!$A$2:$A$43,0),MATCH(X$2,BPCiObIC!$B$1:$AG$1,0)))</f>
        <v>0</v>
      </c>
      <c r="Y64" s="19">
        <f>X64*(1+INDEX(BPCiObIC!$B$2:$AG$43,MATCH($A64,BPCiObIC!$A$2:$A$43,0),MATCH(Y$2,BPCiObIC!$B$1:$AG$1,0)))</f>
        <v>0</v>
      </c>
      <c r="Z64" s="19">
        <f>Y64*(1+INDEX(BPCiObIC!$B$2:$AG$43,MATCH($A64,BPCiObIC!$A$2:$A$43,0),MATCH(Z$2,BPCiObIC!$B$1:$AG$1,0)))</f>
        <v>0</v>
      </c>
      <c r="AA64" s="19">
        <f>Z64*(1+INDEX(BPCiObIC!$B$2:$AG$43,MATCH($A64,BPCiObIC!$A$2:$A$43,0),MATCH(AA$2,BPCiObIC!$B$1:$AG$1,0)))</f>
        <v>0</v>
      </c>
      <c r="AB64" s="19">
        <f>AA64*(1+INDEX(BPCiObIC!$B$2:$AG$43,MATCH($A64,BPCiObIC!$A$2:$A$43,0),MATCH(AB$2,BPCiObIC!$B$1:$AG$1,0)))</f>
        <v>0</v>
      </c>
      <c r="AC64" s="19">
        <f>AB64*(1+INDEX(BPCiObIC!$B$2:$AG$43,MATCH($A64,BPCiObIC!$A$2:$A$43,0),MATCH(AC$2,BPCiObIC!$B$1:$AG$1,0)))</f>
        <v>0</v>
      </c>
      <c r="AD64" s="19">
        <f>AC64*(1+INDEX(BPCiObIC!$B$2:$AG$43,MATCH($A64,BPCiObIC!$A$2:$A$43,0),MATCH(AD$2,BPCiObIC!$B$1:$AG$1,0)))</f>
        <v>0</v>
      </c>
      <c r="AE64" s="19">
        <f>AD64*(1+INDEX(BPCiObIC!$B$2:$AG$43,MATCH($A64,BPCiObIC!$A$2:$A$43,0),MATCH(AE$2,BPCiObIC!$B$1:$AG$1,0)))</f>
        <v>0</v>
      </c>
      <c r="AF64" s="19">
        <f>AE64*(1+INDEX(BPCiObIC!$B$2:$AG$43,MATCH($A64,BPCiObIC!$A$2:$A$43,0),MATCH(AF$2,BPCiObIC!$B$1:$AG$1,0)))</f>
        <v>0</v>
      </c>
      <c r="AG64" s="19">
        <f>AF64*(1+INDEX(BPCiObIC!$B$2:$AG$43,MATCH($A64,BPCiObIC!$A$2:$A$43,0),MATCH(AG$2,BPCiObIC!$B$1:$AG$1,0)))</f>
        <v>0</v>
      </c>
      <c r="AH64" s="19">
        <f>AG64*(1+INDEX(BPCiObIC!$B$2:$AG$43,MATCH($A64,BPCiObIC!$A$2:$A$43,0),MATCH(AH$2,BPCiObIC!$B$1:$AG$1,0)))</f>
        <v>0</v>
      </c>
    </row>
    <row r="65" spans="1:34" x14ac:dyDescent="0.25">
      <c r="A65" t="s">
        <v>124</v>
      </c>
      <c r="B65" t="s">
        <v>32</v>
      </c>
      <c r="C65" t="s">
        <v>16</v>
      </c>
      <c r="D65" s="58">
        <f>SUMIFS('Ind gov data'!$B$45:$N$45,'Ind gov data'!$B$41:$N$41,$B65)*SUMIFS(BIFUBC_IEA_Output_energy!$H:$H,BIFUBC_IEA_Output_energy!$C:$C,$B65,BIFUBC_IEA_Output_energy!$B:$B,$C65)</f>
        <v>0</v>
      </c>
      <c r="E65" s="19">
        <f>D65*(1+INDEX(BPCiObIC!$B$2:$AG$43,MATCH($A65,BPCiObIC!$A$2:$A$43,0),MATCH(E$2,BPCiObIC!$B$1:$AG$1,0)))</f>
        <v>0</v>
      </c>
      <c r="F65" s="19">
        <f>E65*(1+INDEX(BPCiObIC!$B$2:$AG$43,MATCH($A65,BPCiObIC!$A$2:$A$43,0),MATCH(F$2,BPCiObIC!$B$1:$AG$1,0)))</f>
        <v>0</v>
      </c>
      <c r="G65" s="19">
        <f>F65*(1+INDEX(BPCiObIC!$B$2:$AG$43,MATCH($A65,BPCiObIC!$A$2:$A$43,0),MATCH(G$2,BPCiObIC!$B$1:$AG$1,0)))</f>
        <v>0</v>
      </c>
      <c r="H65" s="19">
        <f>G65*(1+INDEX(BPCiObIC!$B$2:$AG$43,MATCH($A65,BPCiObIC!$A$2:$A$43,0),MATCH(H$2,BPCiObIC!$B$1:$AG$1,0)))</f>
        <v>0</v>
      </c>
      <c r="I65" s="19">
        <f>H65*(1+INDEX(BPCiObIC!$B$2:$AG$43,MATCH($A65,BPCiObIC!$A$2:$A$43,0),MATCH(I$2,BPCiObIC!$B$1:$AG$1,0)))</f>
        <v>0</v>
      </c>
      <c r="J65" s="19">
        <f>I65*(1+INDEX(BPCiObIC!$B$2:$AG$43,MATCH($A65,BPCiObIC!$A$2:$A$43,0),MATCH(J$2,BPCiObIC!$B$1:$AG$1,0)))</f>
        <v>0</v>
      </c>
      <c r="K65" s="19">
        <f>J65*(1+INDEX(BPCiObIC!$B$2:$AG$43,MATCH($A65,BPCiObIC!$A$2:$A$43,0),MATCH(K$2,BPCiObIC!$B$1:$AG$1,0)))</f>
        <v>0</v>
      </c>
      <c r="L65" s="19">
        <f>K65*(1+INDEX(BPCiObIC!$B$2:$AG$43,MATCH($A65,BPCiObIC!$A$2:$A$43,0),MATCH(L$2,BPCiObIC!$B$1:$AG$1,0)))</f>
        <v>0</v>
      </c>
      <c r="M65" s="19">
        <f>L65*(1+INDEX(BPCiObIC!$B$2:$AG$43,MATCH($A65,BPCiObIC!$A$2:$A$43,0),MATCH(M$2,BPCiObIC!$B$1:$AG$1,0)))</f>
        <v>0</v>
      </c>
      <c r="N65" s="19">
        <f>M65*(1+INDEX(BPCiObIC!$B$2:$AG$43,MATCH($A65,BPCiObIC!$A$2:$A$43,0),MATCH(N$2,BPCiObIC!$B$1:$AG$1,0)))</f>
        <v>0</v>
      </c>
      <c r="O65" s="19">
        <f>N65*(1+INDEX(BPCiObIC!$B$2:$AG$43,MATCH($A65,BPCiObIC!$A$2:$A$43,0),MATCH(O$2,BPCiObIC!$B$1:$AG$1,0)))</f>
        <v>0</v>
      </c>
      <c r="P65" s="19">
        <f>O65*(1+INDEX(BPCiObIC!$B$2:$AG$43,MATCH($A65,BPCiObIC!$A$2:$A$43,0),MATCH(P$2,BPCiObIC!$B$1:$AG$1,0)))</f>
        <v>0</v>
      </c>
      <c r="Q65" s="19">
        <f>P65*(1+INDEX(BPCiObIC!$B$2:$AG$43,MATCH($A65,BPCiObIC!$A$2:$A$43,0),MATCH(Q$2,BPCiObIC!$B$1:$AG$1,0)))</f>
        <v>0</v>
      </c>
      <c r="R65" s="19">
        <f>Q65*(1+INDEX(BPCiObIC!$B$2:$AG$43,MATCH($A65,BPCiObIC!$A$2:$A$43,0),MATCH(R$2,BPCiObIC!$B$1:$AG$1,0)))</f>
        <v>0</v>
      </c>
      <c r="S65" s="19">
        <f>R65*(1+INDEX(BPCiObIC!$B$2:$AG$43,MATCH($A65,BPCiObIC!$A$2:$A$43,0),MATCH(S$2,BPCiObIC!$B$1:$AG$1,0)))</f>
        <v>0</v>
      </c>
      <c r="T65" s="19">
        <f>S65*(1+INDEX(BPCiObIC!$B$2:$AG$43,MATCH($A65,BPCiObIC!$A$2:$A$43,0),MATCH(T$2,BPCiObIC!$B$1:$AG$1,0)))</f>
        <v>0</v>
      </c>
      <c r="U65" s="19">
        <f>T65*(1+INDEX(BPCiObIC!$B$2:$AG$43,MATCH($A65,BPCiObIC!$A$2:$A$43,0),MATCH(U$2,BPCiObIC!$B$1:$AG$1,0)))</f>
        <v>0</v>
      </c>
      <c r="V65" s="19">
        <f>U65*(1+INDEX(BPCiObIC!$B$2:$AG$43,MATCH($A65,BPCiObIC!$A$2:$A$43,0),MATCH(V$2,BPCiObIC!$B$1:$AG$1,0)))</f>
        <v>0</v>
      </c>
      <c r="W65" s="19">
        <f>V65*(1+INDEX(BPCiObIC!$B$2:$AG$43,MATCH($A65,BPCiObIC!$A$2:$A$43,0),MATCH(W$2,BPCiObIC!$B$1:$AG$1,0)))</f>
        <v>0</v>
      </c>
      <c r="X65" s="19">
        <f>W65*(1+INDEX(BPCiObIC!$B$2:$AG$43,MATCH($A65,BPCiObIC!$A$2:$A$43,0),MATCH(X$2,BPCiObIC!$B$1:$AG$1,0)))</f>
        <v>0</v>
      </c>
      <c r="Y65" s="19">
        <f>X65*(1+INDEX(BPCiObIC!$B$2:$AG$43,MATCH($A65,BPCiObIC!$A$2:$A$43,0),MATCH(Y$2,BPCiObIC!$B$1:$AG$1,0)))</f>
        <v>0</v>
      </c>
      <c r="Z65" s="19">
        <f>Y65*(1+INDEX(BPCiObIC!$B$2:$AG$43,MATCH($A65,BPCiObIC!$A$2:$A$43,0),MATCH(Z$2,BPCiObIC!$B$1:$AG$1,0)))</f>
        <v>0</v>
      </c>
      <c r="AA65" s="19">
        <f>Z65*(1+INDEX(BPCiObIC!$B$2:$AG$43,MATCH($A65,BPCiObIC!$A$2:$A$43,0),MATCH(AA$2,BPCiObIC!$B$1:$AG$1,0)))</f>
        <v>0</v>
      </c>
      <c r="AB65" s="19">
        <f>AA65*(1+INDEX(BPCiObIC!$B$2:$AG$43,MATCH($A65,BPCiObIC!$A$2:$A$43,0),MATCH(AB$2,BPCiObIC!$B$1:$AG$1,0)))</f>
        <v>0</v>
      </c>
      <c r="AC65" s="19">
        <f>AB65*(1+INDEX(BPCiObIC!$B$2:$AG$43,MATCH($A65,BPCiObIC!$A$2:$A$43,0),MATCH(AC$2,BPCiObIC!$B$1:$AG$1,0)))</f>
        <v>0</v>
      </c>
      <c r="AD65" s="19">
        <f>AC65*(1+INDEX(BPCiObIC!$B$2:$AG$43,MATCH($A65,BPCiObIC!$A$2:$A$43,0),MATCH(AD$2,BPCiObIC!$B$1:$AG$1,0)))</f>
        <v>0</v>
      </c>
      <c r="AE65" s="19">
        <f>AD65*(1+INDEX(BPCiObIC!$B$2:$AG$43,MATCH($A65,BPCiObIC!$A$2:$A$43,0),MATCH(AE$2,BPCiObIC!$B$1:$AG$1,0)))</f>
        <v>0</v>
      </c>
      <c r="AF65" s="19">
        <f>AE65*(1+INDEX(BPCiObIC!$B$2:$AG$43,MATCH($A65,BPCiObIC!$A$2:$A$43,0),MATCH(AF$2,BPCiObIC!$B$1:$AG$1,0)))</f>
        <v>0</v>
      </c>
      <c r="AG65" s="19">
        <f>AF65*(1+INDEX(BPCiObIC!$B$2:$AG$43,MATCH($A65,BPCiObIC!$A$2:$A$43,0),MATCH(AG$2,BPCiObIC!$B$1:$AG$1,0)))</f>
        <v>0</v>
      </c>
      <c r="AH65" s="19">
        <f>AG65*(1+INDEX(BPCiObIC!$B$2:$AG$43,MATCH($A65,BPCiObIC!$A$2:$A$43,0),MATCH(AH$2,BPCiObIC!$B$1:$AG$1,0)))</f>
        <v>0</v>
      </c>
    </row>
    <row r="66" spans="1:34" x14ac:dyDescent="0.25">
      <c r="A66" t="s">
        <v>125</v>
      </c>
      <c r="B66" t="s">
        <v>32</v>
      </c>
      <c r="C66" t="s">
        <v>17</v>
      </c>
      <c r="D66" s="58">
        <f>SUMIFS('Ind gov data'!$B$45:$N$45,'Ind gov data'!$B$41:$N$41,$B66)*SUMIFS(BIFUBC_IEA_Output_energy!$H:$H,BIFUBC_IEA_Output_energy!$C:$C,$B66,BIFUBC_IEA_Output_energy!$B:$B,$C66)</f>
        <v>4632558144572.5449</v>
      </c>
      <c r="E66" s="19">
        <f>D66*(1+INDEX(BPCiObIC!$B$2:$AG$43,MATCH($A66,BPCiObIC!$A$2:$A$43,0),MATCH(E$2,BPCiObIC!$B$1:$AG$1,0)))</f>
        <v>4840427500956.4053</v>
      </c>
      <c r="F66" s="19">
        <f>E66*(1+INDEX(BPCiObIC!$B$2:$AG$43,MATCH($A66,BPCiObIC!$A$2:$A$43,0),MATCH(F$2,BPCiObIC!$B$1:$AG$1,0)))</f>
        <v>5048296857340.2666</v>
      </c>
      <c r="G66" s="19">
        <f>F66*(1+INDEX(BPCiObIC!$B$2:$AG$43,MATCH($A66,BPCiObIC!$A$2:$A$43,0),MATCH(G$2,BPCiObIC!$B$1:$AG$1,0)))</f>
        <v>5256166213724.1279</v>
      </c>
      <c r="H66" s="19">
        <f>G66*(1+INDEX(BPCiObIC!$B$2:$AG$43,MATCH($A66,BPCiObIC!$A$2:$A$43,0),MATCH(H$2,BPCiObIC!$B$1:$AG$1,0)))</f>
        <v>5464035570107.9883</v>
      </c>
      <c r="I66" s="19">
        <f>H66*(1+INDEX(BPCiObIC!$B$2:$AG$43,MATCH($A66,BPCiObIC!$A$2:$A$43,0),MATCH(I$2,BPCiObIC!$B$1:$AG$1,0)))</f>
        <v>5671904926491.8486</v>
      </c>
      <c r="J66" s="19">
        <f>I66*(1+INDEX(BPCiObIC!$B$2:$AG$43,MATCH($A66,BPCiObIC!$A$2:$A$43,0),MATCH(J$2,BPCiObIC!$B$1:$AG$1,0)))</f>
        <v>5879774282875.71</v>
      </c>
      <c r="K66" s="19">
        <f>J66*(1+INDEX(BPCiObIC!$B$2:$AG$43,MATCH($A66,BPCiObIC!$A$2:$A$43,0),MATCH(K$2,BPCiObIC!$B$1:$AG$1,0)))</f>
        <v>6087643639259.498</v>
      </c>
      <c r="L66" s="19">
        <f>K66*(1+INDEX(BPCiObIC!$B$2:$AG$43,MATCH($A66,BPCiObIC!$A$2:$A$43,0),MATCH(L$2,BPCiObIC!$B$1:$AG$1,0)))</f>
        <v>6295512995643.3594</v>
      </c>
      <c r="M66" s="19">
        <f>L66*(1+INDEX(BPCiObIC!$B$2:$AG$43,MATCH($A66,BPCiObIC!$A$2:$A$43,0),MATCH(M$2,BPCiObIC!$B$1:$AG$1,0)))</f>
        <v>6503382352027.2197</v>
      </c>
      <c r="N66" s="19">
        <f>M66*(1+INDEX(BPCiObIC!$B$2:$AG$43,MATCH($A66,BPCiObIC!$A$2:$A$43,0),MATCH(N$2,BPCiObIC!$B$1:$AG$1,0)))</f>
        <v>6711251708411.0811</v>
      </c>
      <c r="O66" s="19">
        <f>N66*(1+INDEX(BPCiObIC!$B$2:$AG$43,MATCH($A66,BPCiObIC!$A$2:$A$43,0),MATCH(O$2,BPCiObIC!$B$1:$AG$1,0)))</f>
        <v>6919121064794.9414</v>
      </c>
      <c r="P66" s="19">
        <f>O66*(1+INDEX(BPCiObIC!$B$2:$AG$43,MATCH($A66,BPCiObIC!$A$2:$A$43,0),MATCH(P$2,BPCiObIC!$B$1:$AG$1,0)))</f>
        <v>7126990421178.8018</v>
      </c>
      <c r="Q66" s="19">
        <f>P66*(1+INDEX(BPCiObIC!$B$2:$AG$43,MATCH($A66,BPCiObIC!$A$2:$A$43,0),MATCH(Q$2,BPCiObIC!$B$1:$AG$1,0)))</f>
        <v>7334859777562.6621</v>
      </c>
      <c r="R66" s="19">
        <f>Q66*(1+INDEX(BPCiObIC!$B$2:$AG$43,MATCH($A66,BPCiObIC!$A$2:$A$43,0),MATCH(R$2,BPCiObIC!$B$1:$AG$1,0)))</f>
        <v>7542729133946.5225</v>
      </c>
      <c r="S66" s="19">
        <f>R66*(1+INDEX(BPCiObIC!$B$2:$AG$43,MATCH($A66,BPCiObIC!$A$2:$A$43,0),MATCH(S$2,BPCiObIC!$B$1:$AG$1,0)))</f>
        <v>7750598490330.3105</v>
      </c>
      <c r="T66" s="19">
        <f>S66*(1+INDEX(BPCiObIC!$B$2:$AG$43,MATCH($A66,BPCiObIC!$A$2:$A$43,0),MATCH(T$2,BPCiObIC!$B$1:$AG$1,0)))</f>
        <v>7958467846714.1719</v>
      </c>
      <c r="U66" s="19">
        <f>T66*(1+INDEX(BPCiObIC!$B$2:$AG$43,MATCH($A66,BPCiObIC!$A$2:$A$43,0),MATCH(U$2,BPCiObIC!$B$1:$AG$1,0)))</f>
        <v>8166337203098.0322</v>
      </c>
      <c r="V66" s="19">
        <f>U66*(1+INDEX(BPCiObIC!$B$2:$AG$43,MATCH($A66,BPCiObIC!$A$2:$A$43,0),MATCH(V$2,BPCiObIC!$B$1:$AG$1,0)))</f>
        <v>8374206559481.8926</v>
      </c>
      <c r="W66" s="19">
        <f>V66*(1+INDEX(BPCiObIC!$B$2:$AG$43,MATCH($A66,BPCiObIC!$A$2:$A$43,0),MATCH(W$2,BPCiObIC!$B$1:$AG$1,0)))</f>
        <v>8582075915865.7529</v>
      </c>
      <c r="X66" s="19">
        <f>W66*(1+INDEX(BPCiObIC!$B$2:$AG$43,MATCH($A66,BPCiObIC!$A$2:$A$43,0),MATCH(X$2,BPCiObIC!$B$1:$AG$1,0)))</f>
        <v>8789945272249.6133</v>
      </c>
      <c r="Y66" s="19">
        <f>X66*(1+INDEX(BPCiObIC!$B$2:$AG$43,MATCH($A66,BPCiObIC!$A$2:$A$43,0),MATCH(Y$2,BPCiObIC!$B$1:$AG$1,0)))</f>
        <v>8997814628633.4746</v>
      </c>
      <c r="Z66" s="19">
        <f>Y66*(1+INDEX(BPCiObIC!$B$2:$AG$43,MATCH($A66,BPCiObIC!$A$2:$A$43,0),MATCH(Z$2,BPCiObIC!$B$1:$AG$1,0)))</f>
        <v>9205683985017.3359</v>
      </c>
      <c r="AA66" s="19">
        <f>Z66*(1+INDEX(BPCiObIC!$B$2:$AG$43,MATCH($A66,BPCiObIC!$A$2:$A$43,0),MATCH(AA$2,BPCiObIC!$B$1:$AG$1,0)))</f>
        <v>9413553341401.1973</v>
      </c>
      <c r="AB66" s="19">
        <f>AA66*(1+INDEX(BPCiObIC!$B$2:$AG$43,MATCH($A66,BPCiObIC!$A$2:$A$43,0),MATCH(AB$2,BPCiObIC!$B$1:$AG$1,0)))</f>
        <v>9621422697784.9863</v>
      </c>
      <c r="AC66" s="19">
        <f>AB66*(1+INDEX(BPCiObIC!$B$2:$AG$43,MATCH($A66,BPCiObIC!$A$2:$A$43,0),MATCH(AC$2,BPCiObIC!$B$1:$AG$1,0)))</f>
        <v>9829292054168.8477</v>
      </c>
      <c r="AD66" s="19">
        <f>AC66*(1+INDEX(BPCiObIC!$B$2:$AG$43,MATCH($A66,BPCiObIC!$A$2:$A$43,0),MATCH(AD$2,BPCiObIC!$B$1:$AG$1,0)))</f>
        <v>10037161410552.709</v>
      </c>
      <c r="AE66" s="19">
        <f>AD66*(1+INDEX(BPCiObIC!$B$2:$AG$43,MATCH($A66,BPCiObIC!$A$2:$A$43,0),MATCH(AE$2,BPCiObIC!$B$1:$AG$1,0)))</f>
        <v>10245030766936.57</v>
      </c>
      <c r="AF66" s="19">
        <f>AE66*(1+INDEX(BPCiObIC!$B$2:$AG$43,MATCH($A66,BPCiObIC!$A$2:$A$43,0),MATCH(AF$2,BPCiObIC!$B$1:$AG$1,0)))</f>
        <v>10452900123320.43</v>
      </c>
      <c r="AG66" s="19">
        <f>AF66*(1+INDEX(BPCiObIC!$B$2:$AG$43,MATCH($A66,BPCiObIC!$A$2:$A$43,0),MATCH(AG$2,BPCiObIC!$B$1:$AG$1,0)))</f>
        <v>10660769479704.291</v>
      </c>
      <c r="AH66" s="19">
        <f>AG66*(1+INDEX(BPCiObIC!$B$2:$AG$43,MATCH($A66,BPCiObIC!$A$2:$A$43,0),MATCH(AH$2,BPCiObIC!$B$1:$AG$1,0)))</f>
        <v>10868638836088.152</v>
      </c>
    </row>
    <row r="67" spans="1:34" x14ac:dyDescent="0.25">
      <c r="A67" t="s">
        <v>126</v>
      </c>
      <c r="B67" t="s">
        <v>32</v>
      </c>
      <c r="C67" t="s">
        <v>18</v>
      </c>
      <c r="D67" s="58">
        <f>SUMIFS('Ind gov data'!$B$45:$N$45,'Ind gov data'!$B$41:$N$41,$B67)*SUMIFS(BIFUBC_IEA_Output_energy!$H:$H,BIFUBC_IEA_Output_energy!$C:$C,$B67,BIFUBC_IEA_Output_energy!$B:$B,$C67)</f>
        <v>0</v>
      </c>
      <c r="E67" s="19">
        <f>D67*(1+INDEX(BPCiObIC!$B$2:$AG$43,MATCH($A67,BPCiObIC!$A$2:$A$43,0),MATCH(E$2,BPCiObIC!$B$1:$AG$1,0)))</f>
        <v>0</v>
      </c>
      <c r="F67" s="19">
        <f>E67*(1+INDEX(BPCiObIC!$B$2:$AG$43,MATCH($A67,BPCiObIC!$A$2:$A$43,0),MATCH(F$2,BPCiObIC!$B$1:$AG$1,0)))</f>
        <v>0</v>
      </c>
      <c r="G67" s="19">
        <f>F67*(1+INDEX(BPCiObIC!$B$2:$AG$43,MATCH($A67,BPCiObIC!$A$2:$A$43,0),MATCH(G$2,BPCiObIC!$B$1:$AG$1,0)))</f>
        <v>0</v>
      </c>
      <c r="H67" s="19">
        <f>G67*(1+INDEX(BPCiObIC!$B$2:$AG$43,MATCH($A67,BPCiObIC!$A$2:$A$43,0),MATCH(H$2,BPCiObIC!$B$1:$AG$1,0)))</f>
        <v>0</v>
      </c>
      <c r="I67" s="19">
        <f>H67*(1+INDEX(BPCiObIC!$B$2:$AG$43,MATCH($A67,BPCiObIC!$A$2:$A$43,0),MATCH(I$2,BPCiObIC!$B$1:$AG$1,0)))</f>
        <v>0</v>
      </c>
      <c r="J67" s="19">
        <f>I67*(1+INDEX(BPCiObIC!$B$2:$AG$43,MATCH($A67,BPCiObIC!$A$2:$A$43,0),MATCH(J$2,BPCiObIC!$B$1:$AG$1,0)))</f>
        <v>0</v>
      </c>
      <c r="K67" s="19">
        <f>J67*(1+INDEX(BPCiObIC!$B$2:$AG$43,MATCH($A67,BPCiObIC!$A$2:$A$43,0),MATCH(K$2,BPCiObIC!$B$1:$AG$1,0)))</f>
        <v>0</v>
      </c>
      <c r="L67" s="19">
        <f>K67*(1+INDEX(BPCiObIC!$B$2:$AG$43,MATCH($A67,BPCiObIC!$A$2:$A$43,0),MATCH(L$2,BPCiObIC!$B$1:$AG$1,0)))</f>
        <v>0</v>
      </c>
      <c r="M67" s="19">
        <f>L67*(1+INDEX(BPCiObIC!$B$2:$AG$43,MATCH($A67,BPCiObIC!$A$2:$A$43,0),MATCH(M$2,BPCiObIC!$B$1:$AG$1,0)))</f>
        <v>0</v>
      </c>
      <c r="N67" s="19">
        <f>M67*(1+INDEX(BPCiObIC!$B$2:$AG$43,MATCH($A67,BPCiObIC!$A$2:$A$43,0),MATCH(N$2,BPCiObIC!$B$1:$AG$1,0)))</f>
        <v>0</v>
      </c>
      <c r="O67" s="19">
        <f>N67*(1+INDEX(BPCiObIC!$B$2:$AG$43,MATCH($A67,BPCiObIC!$A$2:$A$43,0),MATCH(O$2,BPCiObIC!$B$1:$AG$1,0)))</f>
        <v>0</v>
      </c>
      <c r="P67" s="19">
        <f>O67*(1+INDEX(BPCiObIC!$B$2:$AG$43,MATCH($A67,BPCiObIC!$A$2:$A$43,0),MATCH(P$2,BPCiObIC!$B$1:$AG$1,0)))</f>
        <v>0</v>
      </c>
      <c r="Q67" s="19">
        <f>P67*(1+INDEX(BPCiObIC!$B$2:$AG$43,MATCH($A67,BPCiObIC!$A$2:$A$43,0),MATCH(Q$2,BPCiObIC!$B$1:$AG$1,0)))</f>
        <v>0</v>
      </c>
      <c r="R67" s="19">
        <f>Q67*(1+INDEX(BPCiObIC!$B$2:$AG$43,MATCH($A67,BPCiObIC!$A$2:$A$43,0),MATCH(R$2,BPCiObIC!$B$1:$AG$1,0)))</f>
        <v>0</v>
      </c>
      <c r="S67" s="19">
        <f>R67*(1+INDEX(BPCiObIC!$B$2:$AG$43,MATCH($A67,BPCiObIC!$A$2:$A$43,0),MATCH(S$2,BPCiObIC!$B$1:$AG$1,0)))</f>
        <v>0</v>
      </c>
      <c r="T67" s="19">
        <f>S67*(1+INDEX(BPCiObIC!$B$2:$AG$43,MATCH($A67,BPCiObIC!$A$2:$A$43,0),MATCH(T$2,BPCiObIC!$B$1:$AG$1,0)))</f>
        <v>0</v>
      </c>
      <c r="U67" s="19">
        <f>T67*(1+INDEX(BPCiObIC!$B$2:$AG$43,MATCH($A67,BPCiObIC!$A$2:$A$43,0),MATCH(U$2,BPCiObIC!$B$1:$AG$1,0)))</f>
        <v>0</v>
      </c>
      <c r="V67" s="19">
        <f>U67*(1+INDEX(BPCiObIC!$B$2:$AG$43,MATCH($A67,BPCiObIC!$A$2:$A$43,0),MATCH(V$2,BPCiObIC!$B$1:$AG$1,0)))</f>
        <v>0</v>
      </c>
      <c r="W67" s="19">
        <f>V67*(1+INDEX(BPCiObIC!$B$2:$AG$43,MATCH($A67,BPCiObIC!$A$2:$A$43,0),MATCH(W$2,BPCiObIC!$B$1:$AG$1,0)))</f>
        <v>0</v>
      </c>
      <c r="X67" s="19">
        <f>W67*(1+INDEX(BPCiObIC!$B$2:$AG$43,MATCH($A67,BPCiObIC!$A$2:$A$43,0),MATCH(X$2,BPCiObIC!$B$1:$AG$1,0)))</f>
        <v>0</v>
      </c>
      <c r="Y67" s="19">
        <f>X67*(1+INDEX(BPCiObIC!$B$2:$AG$43,MATCH($A67,BPCiObIC!$A$2:$A$43,0),MATCH(Y$2,BPCiObIC!$B$1:$AG$1,0)))</f>
        <v>0</v>
      </c>
      <c r="Z67" s="19">
        <f>Y67*(1+INDEX(BPCiObIC!$B$2:$AG$43,MATCH($A67,BPCiObIC!$A$2:$A$43,0),MATCH(Z$2,BPCiObIC!$B$1:$AG$1,0)))</f>
        <v>0</v>
      </c>
      <c r="AA67" s="19">
        <f>Z67*(1+INDEX(BPCiObIC!$B$2:$AG$43,MATCH($A67,BPCiObIC!$A$2:$A$43,0),MATCH(AA$2,BPCiObIC!$B$1:$AG$1,0)))</f>
        <v>0</v>
      </c>
      <c r="AB67" s="19">
        <f>AA67*(1+INDEX(BPCiObIC!$B$2:$AG$43,MATCH($A67,BPCiObIC!$A$2:$A$43,0),MATCH(AB$2,BPCiObIC!$B$1:$AG$1,0)))</f>
        <v>0</v>
      </c>
      <c r="AC67" s="19">
        <f>AB67*(1+INDEX(BPCiObIC!$B$2:$AG$43,MATCH($A67,BPCiObIC!$A$2:$A$43,0),MATCH(AC$2,BPCiObIC!$B$1:$AG$1,0)))</f>
        <v>0</v>
      </c>
      <c r="AD67" s="19">
        <f>AC67*(1+INDEX(BPCiObIC!$B$2:$AG$43,MATCH($A67,BPCiObIC!$A$2:$A$43,0),MATCH(AD$2,BPCiObIC!$B$1:$AG$1,0)))</f>
        <v>0</v>
      </c>
      <c r="AE67" s="19">
        <f>AD67*(1+INDEX(BPCiObIC!$B$2:$AG$43,MATCH($A67,BPCiObIC!$A$2:$A$43,0),MATCH(AE$2,BPCiObIC!$B$1:$AG$1,0)))</f>
        <v>0</v>
      </c>
      <c r="AF67" s="19">
        <f>AE67*(1+INDEX(BPCiObIC!$B$2:$AG$43,MATCH($A67,BPCiObIC!$A$2:$A$43,0),MATCH(AF$2,BPCiObIC!$B$1:$AG$1,0)))</f>
        <v>0</v>
      </c>
      <c r="AG67" s="19">
        <f>AF67*(1+INDEX(BPCiObIC!$B$2:$AG$43,MATCH($A67,BPCiObIC!$A$2:$A$43,0),MATCH(AG$2,BPCiObIC!$B$1:$AG$1,0)))</f>
        <v>0</v>
      </c>
      <c r="AH67" s="19">
        <f>AG67*(1+INDEX(BPCiObIC!$B$2:$AG$43,MATCH($A67,BPCiObIC!$A$2:$A$43,0),MATCH(AH$2,BPCiObIC!$B$1:$AG$1,0)))</f>
        <v>0</v>
      </c>
    </row>
    <row r="68" spans="1:34" x14ac:dyDescent="0.25">
      <c r="A68" t="s">
        <v>127</v>
      </c>
      <c r="B68" t="s">
        <v>32</v>
      </c>
      <c r="C68" t="s">
        <v>19</v>
      </c>
      <c r="D68" s="58">
        <f>SUMIFS('Ind gov data'!$B$45:$N$45,'Ind gov data'!$B$41:$N$41,$B68)*SUMIFS(BIFUBC_IEA_Output_energy!$H:$H,BIFUBC_IEA_Output_energy!$C:$C,$B68,BIFUBC_IEA_Output_energy!$B:$B,$C68)</f>
        <v>0</v>
      </c>
      <c r="E68" s="19">
        <f>D68*(1+INDEX(BPCiObIC!$B$2:$AG$43,MATCH($A68,BPCiObIC!$A$2:$A$43,0),MATCH(E$2,BPCiObIC!$B$1:$AG$1,0)))</f>
        <v>0</v>
      </c>
      <c r="F68" s="19">
        <f>E68*(1+INDEX(BPCiObIC!$B$2:$AG$43,MATCH($A68,BPCiObIC!$A$2:$A$43,0),MATCH(F$2,BPCiObIC!$B$1:$AG$1,0)))</f>
        <v>0</v>
      </c>
      <c r="G68" s="19">
        <f>F68*(1+INDEX(BPCiObIC!$B$2:$AG$43,MATCH($A68,BPCiObIC!$A$2:$A$43,0),MATCH(G$2,BPCiObIC!$B$1:$AG$1,0)))</f>
        <v>0</v>
      </c>
      <c r="H68" s="19">
        <f>G68*(1+INDEX(BPCiObIC!$B$2:$AG$43,MATCH($A68,BPCiObIC!$A$2:$A$43,0),MATCH(H$2,BPCiObIC!$B$1:$AG$1,0)))</f>
        <v>0</v>
      </c>
      <c r="I68" s="19">
        <f>H68*(1+INDEX(BPCiObIC!$B$2:$AG$43,MATCH($A68,BPCiObIC!$A$2:$A$43,0),MATCH(I$2,BPCiObIC!$B$1:$AG$1,0)))</f>
        <v>0</v>
      </c>
      <c r="J68" s="19">
        <f>I68*(1+INDEX(BPCiObIC!$B$2:$AG$43,MATCH($A68,BPCiObIC!$A$2:$A$43,0),MATCH(J$2,BPCiObIC!$B$1:$AG$1,0)))</f>
        <v>0</v>
      </c>
      <c r="K68" s="19">
        <f>J68*(1+INDEX(BPCiObIC!$B$2:$AG$43,MATCH($A68,BPCiObIC!$A$2:$A$43,0),MATCH(K$2,BPCiObIC!$B$1:$AG$1,0)))</f>
        <v>0</v>
      </c>
      <c r="L68" s="19">
        <f>K68*(1+INDEX(BPCiObIC!$B$2:$AG$43,MATCH($A68,BPCiObIC!$A$2:$A$43,0),MATCH(L$2,BPCiObIC!$B$1:$AG$1,0)))</f>
        <v>0</v>
      </c>
      <c r="M68" s="19">
        <f>L68*(1+INDEX(BPCiObIC!$B$2:$AG$43,MATCH($A68,BPCiObIC!$A$2:$A$43,0),MATCH(M$2,BPCiObIC!$B$1:$AG$1,0)))</f>
        <v>0</v>
      </c>
      <c r="N68" s="19">
        <f>M68*(1+INDEX(BPCiObIC!$B$2:$AG$43,MATCH($A68,BPCiObIC!$A$2:$A$43,0),MATCH(N$2,BPCiObIC!$B$1:$AG$1,0)))</f>
        <v>0</v>
      </c>
      <c r="O68" s="19">
        <f>N68*(1+INDEX(BPCiObIC!$B$2:$AG$43,MATCH($A68,BPCiObIC!$A$2:$A$43,0),MATCH(O$2,BPCiObIC!$B$1:$AG$1,0)))</f>
        <v>0</v>
      </c>
      <c r="P68" s="19">
        <f>O68*(1+INDEX(BPCiObIC!$B$2:$AG$43,MATCH($A68,BPCiObIC!$A$2:$A$43,0),MATCH(P$2,BPCiObIC!$B$1:$AG$1,0)))</f>
        <v>0</v>
      </c>
      <c r="Q68" s="19">
        <f>P68*(1+INDEX(BPCiObIC!$B$2:$AG$43,MATCH($A68,BPCiObIC!$A$2:$A$43,0),MATCH(Q$2,BPCiObIC!$B$1:$AG$1,0)))</f>
        <v>0</v>
      </c>
      <c r="R68" s="19">
        <f>Q68*(1+INDEX(BPCiObIC!$B$2:$AG$43,MATCH($A68,BPCiObIC!$A$2:$A$43,0),MATCH(R$2,BPCiObIC!$B$1:$AG$1,0)))</f>
        <v>0</v>
      </c>
      <c r="S68" s="19">
        <f>R68*(1+INDEX(BPCiObIC!$B$2:$AG$43,MATCH($A68,BPCiObIC!$A$2:$A$43,0),MATCH(S$2,BPCiObIC!$B$1:$AG$1,0)))</f>
        <v>0</v>
      </c>
      <c r="T68" s="19">
        <f>S68*(1+INDEX(BPCiObIC!$B$2:$AG$43,MATCH($A68,BPCiObIC!$A$2:$A$43,0),MATCH(T$2,BPCiObIC!$B$1:$AG$1,0)))</f>
        <v>0</v>
      </c>
      <c r="U68" s="19">
        <f>T68*(1+INDEX(BPCiObIC!$B$2:$AG$43,MATCH($A68,BPCiObIC!$A$2:$A$43,0),MATCH(U$2,BPCiObIC!$B$1:$AG$1,0)))</f>
        <v>0</v>
      </c>
      <c r="V68" s="19">
        <f>U68*(1+INDEX(BPCiObIC!$B$2:$AG$43,MATCH($A68,BPCiObIC!$A$2:$A$43,0),MATCH(V$2,BPCiObIC!$B$1:$AG$1,0)))</f>
        <v>0</v>
      </c>
      <c r="W68" s="19">
        <f>V68*(1+INDEX(BPCiObIC!$B$2:$AG$43,MATCH($A68,BPCiObIC!$A$2:$A$43,0),MATCH(W$2,BPCiObIC!$B$1:$AG$1,0)))</f>
        <v>0</v>
      </c>
      <c r="X68" s="19">
        <f>W68*(1+INDEX(BPCiObIC!$B$2:$AG$43,MATCH($A68,BPCiObIC!$A$2:$A$43,0),MATCH(X$2,BPCiObIC!$B$1:$AG$1,0)))</f>
        <v>0</v>
      </c>
      <c r="Y68" s="19">
        <f>X68*(1+INDEX(BPCiObIC!$B$2:$AG$43,MATCH($A68,BPCiObIC!$A$2:$A$43,0),MATCH(Y$2,BPCiObIC!$B$1:$AG$1,0)))</f>
        <v>0</v>
      </c>
      <c r="Z68" s="19">
        <f>Y68*(1+INDEX(BPCiObIC!$B$2:$AG$43,MATCH($A68,BPCiObIC!$A$2:$A$43,0),MATCH(Z$2,BPCiObIC!$B$1:$AG$1,0)))</f>
        <v>0</v>
      </c>
      <c r="AA68" s="19">
        <f>Z68*(1+INDEX(BPCiObIC!$B$2:$AG$43,MATCH($A68,BPCiObIC!$A$2:$A$43,0),MATCH(AA$2,BPCiObIC!$B$1:$AG$1,0)))</f>
        <v>0</v>
      </c>
      <c r="AB68" s="19">
        <f>AA68*(1+INDEX(BPCiObIC!$B$2:$AG$43,MATCH($A68,BPCiObIC!$A$2:$A$43,0),MATCH(AB$2,BPCiObIC!$B$1:$AG$1,0)))</f>
        <v>0</v>
      </c>
      <c r="AC68" s="19">
        <f>AB68*(1+INDEX(BPCiObIC!$B$2:$AG$43,MATCH($A68,BPCiObIC!$A$2:$A$43,0),MATCH(AC$2,BPCiObIC!$B$1:$AG$1,0)))</f>
        <v>0</v>
      </c>
      <c r="AD68" s="19">
        <f>AC68*(1+INDEX(BPCiObIC!$B$2:$AG$43,MATCH($A68,BPCiObIC!$A$2:$A$43,0),MATCH(AD$2,BPCiObIC!$B$1:$AG$1,0)))</f>
        <v>0</v>
      </c>
      <c r="AE68" s="19">
        <f>AD68*(1+INDEX(BPCiObIC!$B$2:$AG$43,MATCH($A68,BPCiObIC!$A$2:$A$43,0),MATCH(AE$2,BPCiObIC!$B$1:$AG$1,0)))</f>
        <v>0</v>
      </c>
      <c r="AF68" s="19">
        <f>AE68*(1+INDEX(BPCiObIC!$B$2:$AG$43,MATCH($A68,BPCiObIC!$A$2:$A$43,0),MATCH(AF$2,BPCiObIC!$B$1:$AG$1,0)))</f>
        <v>0</v>
      </c>
      <c r="AG68" s="19">
        <f>AF68*(1+INDEX(BPCiObIC!$B$2:$AG$43,MATCH($A68,BPCiObIC!$A$2:$A$43,0),MATCH(AG$2,BPCiObIC!$B$1:$AG$1,0)))</f>
        <v>0</v>
      </c>
      <c r="AH68" s="19">
        <f>AG68*(1+INDEX(BPCiObIC!$B$2:$AG$43,MATCH($A68,BPCiObIC!$A$2:$A$43,0),MATCH(AH$2,BPCiObIC!$B$1:$AG$1,0)))</f>
        <v>0</v>
      </c>
    </row>
    <row r="69" spans="1:34" x14ac:dyDescent="0.25">
      <c r="A69" t="s">
        <v>128</v>
      </c>
      <c r="B69" t="s">
        <v>32</v>
      </c>
      <c r="C69" t="s">
        <v>20</v>
      </c>
      <c r="D69" s="58">
        <f>SUMIFS('Ind gov data'!$B$45:$N$45,'Ind gov data'!$B$41:$N$41,$B69)*SUMIFS(BIFUBC_IEA_Output_energy!$H:$H,BIFUBC_IEA_Output_energy!$C:$C,$B69,BIFUBC_IEA_Output_energy!$B:$B,$C69)</f>
        <v>0</v>
      </c>
      <c r="E69" s="19">
        <f>D69*(1+INDEX(BPCiObIC!$B$2:$AG$43,MATCH($A69,BPCiObIC!$A$2:$A$43,0),MATCH(E$2,BPCiObIC!$B$1:$AG$1,0)))</f>
        <v>0</v>
      </c>
      <c r="F69" s="19">
        <f>E69*(1+INDEX(BPCiObIC!$B$2:$AG$43,MATCH($A69,BPCiObIC!$A$2:$A$43,0),MATCH(F$2,BPCiObIC!$B$1:$AG$1,0)))</f>
        <v>0</v>
      </c>
      <c r="G69" s="19">
        <f>F69*(1+INDEX(BPCiObIC!$B$2:$AG$43,MATCH($A69,BPCiObIC!$A$2:$A$43,0),MATCH(G$2,BPCiObIC!$B$1:$AG$1,0)))</f>
        <v>0</v>
      </c>
      <c r="H69" s="19">
        <f>G69*(1+INDEX(BPCiObIC!$B$2:$AG$43,MATCH($A69,BPCiObIC!$A$2:$A$43,0),MATCH(H$2,BPCiObIC!$B$1:$AG$1,0)))</f>
        <v>0</v>
      </c>
      <c r="I69" s="19">
        <f>H69*(1+INDEX(BPCiObIC!$B$2:$AG$43,MATCH($A69,BPCiObIC!$A$2:$A$43,0),MATCH(I$2,BPCiObIC!$B$1:$AG$1,0)))</f>
        <v>0</v>
      </c>
      <c r="J69" s="19">
        <f>I69*(1+INDEX(BPCiObIC!$B$2:$AG$43,MATCH($A69,BPCiObIC!$A$2:$A$43,0),MATCH(J$2,BPCiObIC!$B$1:$AG$1,0)))</f>
        <v>0</v>
      </c>
      <c r="K69" s="19">
        <f>J69*(1+INDEX(BPCiObIC!$B$2:$AG$43,MATCH($A69,BPCiObIC!$A$2:$A$43,0),MATCH(K$2,BPCiObIC!$B$1:$AG$1,0)))</f>
        <v>0</v>
      </c>
      <c r="L69" s="19">
        <f>K69*(1+INDEX(BPCiObIC!$B$2:$AG$43,MATCH($A69,BPCiObIC!$A$2:$A$43,0),MATCH(L$2,BPCiObIC!$B$1:$AG$1,0)))</f>
        <v>0</v>
      </c>
      <c r="M69" s="19">
        <f>L69*(1+INDEX(BPCiObIC!$B$2:$AG$43,MATCH($A69,BPCiObIC!$A$2:$A$43,0),MATCH(M$2,BPCiObIC!$B$1:$AG$1,0)))</f>
        <v>0</v>
      </c>
      <c r="N69" s="19">
        <f>M69*(1+INDEX(BPCiObIC!$B$2:$AG$43,MATCH($A69,BPCiObIC!$A$2:$A$43,0),MATCH(N$2,BPCiObIC!$B$1:$AG$1,0)))</f>
        <v>0</v>
      </c>
      <c r="O69" s="19">
        <f>N69*(1+INDEX(BPCiObIC!$B$2:$AG$43,MATCH($A69,BPCiObIC!$A$2:$A$43,0),MATCH(O$2,BPCiObIC!$B$1:$AG$1,0)))</f>
        <v>0</v>
      </c>
      <c r="P69" s="19">
        <f>O69*(1+INDEX(BPCiObIC!$B$2:$AG$43,MATCH($A69,BPCiObIC!$A$2:$A$43,0),MATCH(P$2,BPCiObIC!$B$1:$AG$1,0)))</f>
        <v>0</v>
      </c>
      <c r="Q69" s="19">
        <f>P69*(1+INDEX(BPCiObIC!$B$2:$AG$43,MATCH($A69,BPCiObIC!$A$2:$A$43,0),MATCH(Q$2,BPCiObIC!$B$1:$AG$1,0)))</f>
        <v>0</v>
      </c>
      <c r="R69" s="19">
        <f>Q69*(1+INDEX(BPCiObIC!$B$2:$AG$43,MATCH($A69,BPCiObIC!$A$2:$A$43,0),MATCH(R$2,BPCiObIC!$B$1:$AG$1,0)))</f>
        <v>0</v>
      </c>
      <c r="S69" s="19">
        <f>R69*(1+INDEX(BPCiObIC!$B$2:$AG$43,MATCH($A69,BPCiObIC!$A$2:$A$43,0),MATCH(S$2,BPCiObIC!$B$1:$AG$1,0)))</f>
        <v>0</v>
      </c>
      <c r="T69" s="19">
        <f>S69*(1+INDEX(BPCiObIC!$B$2:$AG$43,MATCH($A69,BPCiObIC!$A$2:$A$43,0),MATCH(T$2,BPCiObIC!$B$1:$AG$1,0)))</f>
        <v>0</v>
      </c>
      <c r="U69" s="19">
        <f>T69*(1+INDEX(BPCiObIC!$B$2:$AG$43,MATCH($A69,BPCiObIC!$A$2:$A$43,0),MATCH(U$2,BPCiObIC!$B$1:$AG$1,0)))</f>
        <v>0</v>
      </c>
      <c r="V69" s="19">
        <f>U69*(1+INDEX(BPCiObIC!$B$2:$AG$43,MATCH($A69,BPCiObIC!$A$2:$A$43,0),MATCH(V$2,BPCiObIC!$B$1:$AG$1,0)))</f>
        <v>0</v>
      </c>
      <c r="W69" s="19">
        <f>V69*(1+INDEX(BPCiObIC!$B$2:$AG$43,MATCH($A69,BPCiObIC!$A$2:$A$43,0),MATCH(W$2,BPCiObIC!$B$1:$AG$1,0)))</f>
        <v>0</v>
      </c>
      <c r="X69" s="19">
        <f>W69*(1+INDEX(BPCiObIC!$B$2:$AG$43,MATCH($A69,BPCiObIC!$A$2:$A$43,0),MATCH(X$2,BPCiObIC!$B$1:$AG$1,0)))</f>
        <v>0</v>
      </c>
      <c r="Y69" s="19">
        <f>X69*(1+INDEX(BPCiObIC!$B$2:$AG$43,MATCH($A69,BPCiObIC!$A$2:$A$43,0),MATCH(Y$2,BPCiObIC!$B$1:$AG$1,0)))</f>
        <v>0</v>
      </c>
      <c r="Z69" s="19">
        <f>Y69*(1+INDEX(BPCiObIC!$B$2:$AG$43,MATCH($A69,BPCiObIC!$A$2:$A$43,0),MATCH(Z$2,BPCiObIC!$B$1:$AG$1,0)))</f>
        <v>0</v>
      </c>
      <c r="AA69" s="19">
        <f>Z69*(1+INDEX(BPCiObIC!$B$2:$AG$43,MATCH($A69,BPCiObIC!$A$2:$A$43,0),MATCH(AA$2,BPCiObIC!$B$1:$AG$1,0)))</f>
        <v>0</v>
      </c>
      <c r="AB69" s="19">
        <f>AA69*(1+INDEX(BPCiObIC!$B$2:$AG$43,MATCH($A69,BPCiObIC!$A$2:$A$43,0),MATCH(AB$2,BPCiObIC!$B$1:$AG$1,0)))</f>
        <v>0</v>
      </c>
      <c r="AC69" s="19">
        <f>AB69*(1+INDEX(BPCiObIC!$B$2:$AG$43,MATCH($A69,BPCiObIC!$A$2:$A$43,0),MATCH(AC$2,BPCiObIC!$B$1:$AG$1,0)))</f>
        <v>0</v>
      </c>
      <c r="AD69" s="19">
        <f>AC69*(1+INDEX(BPCiObIC!$B$2:$AG$43,MATCH($A69,BPCiObIC!$A$2:$A$43,0),MATCH(AD$2,BPCiObIC!$B$1:$AG$1,0)))</f>
        <v>0</v>
      </c>
      <c r="AE69" s="19">
        <f>AD69*(1+INDEX(BPCiObIC!$B$2:$AG$43,MATCH($A69,BPCiObIC!$A$2:$A$43,0),MATCH(AE$2,BPCiObIC!$B$1:$AG$1,0)))</f>
        <v>0</v>
      </c>
      <c r="AF69" s="19">
        <f>AE69*(1+INDEX(BPCiObIC!$B$2:$AG$43,MATCH($A69,BPCiObIC!$A$2:$A$43,0),MATCH(AF$2,BPCiObIC!$B$1:$AG$1,0)))</f>
        <v>0</v>
      </c>
      <c r="AG69" s="19">
        <f>AF69*(1+INDEX(BPCiObIC!$B$2:$AG$43,MATCH($A69,BPCiObIC!$A$2:$A$43,0),MATCH(AG$2,BPCiObIC!$B$1:$AG$1,0)))</f>
        <v>0</v>
      </c>
      <c r="AH69" s="19">
        <f>AG69*(1+INDEX(BPCiObIC!$B$2:$AG$43,MATCH($A69,BPCiObIC!$A$2:$A$43,0),MATCH(AH$2,BPCiObIC!$B$1:$AG$1,0)))</f>
        <v>0</v>
      </c>
    </row>
    <row r="70" spans="1:34" x14ac:dyDescent="0.25">
      <c r="A70" t="s">
        <v>129</v>
      </c>
      <c r="B70" t="s">
        <v>32</v>
      </c>
      <c r="C70" t="s">
        <v>21</v>
      </c>
      <c r="D70" s="58">
        <f>SUMIFS('Ind gov data'!$B$45:$N$45,'Ind gov data'!$B$41:$N$41,$B70)*SUMIFS(BIFUBC_IEA_Output_energy!$H:$H,BIFUBC_IEA_Output_energy!$C:$C,$B70,BIFUBC_IEA_Output_energy!$B:$B,$C70)</f>
        <v>0</v>
      </c>
      <c r="E70" s="19">
        <f>D70*(1+INDEX(BPCiObIC!$B$2:$AG$43,MATCH($A70,BPCiObIC!$A$2:$A$43,0),MATCH(E$2,BPCiObIC!$B$1:$AG$1,0)))</f>
        <v>0</v>
      </c>
      <c r="F70" s="19">
        <f>E70*(1+INDEX(BPCiObIC!$B$2:$AG$43,MATCH($A70,BPCiObIC!$A$2:$A$43,0),MATCH(F$2,BPCiObIC!$B$1:$AG$1,0)))</f>
        <v>0</v>
      </c>
      <c r="G70" s="19">
        <f>F70*(1+INDEX(BPCiObIC!$B$2:$AG$43,MATCH($A70,BPCiObIC!$A$2:$A$43,0),MATCH(G$2,BPCiObIC!$B$1:$AG$1,0)))</f>
        <v>0</v>
      </c>
      <c r="H70" s="19">
        <f>G70*(1+INDEX(BPCiObIC!$B$2:$AG$43,MATCH($A70,BPCiObIC!$A$2:$A$43,0),MATCH(H$2,BPCiObIC!$B$1:$AG$1,0)))</f>
        <v>0</v>
      </c>
      <c r="I70" s="19">
        <f>H70*(1+INDEX(BPCiObIC!$B$2:$AG$43,MATCH($A70,BPCiObIC!$A$2:$A$43,0),MATCH(I$2,BPCiObIC!$B$1:$AG$1,0)))</f>
        <v>0</v>
      </c>
      <c r="J70" s="19">
        <f>I70*(1+INDEX(BPCiObIC!$B$2:$AG$43,MATCH($A70,BPCiObIC!$A$2:$A$43,0),MATCH(J$2,BPCiObIC!$B$1:$AG$1,0)))</f>
        <v>0</v>
      </c>
      <c r="K70" s="19">
        <f>J70*(1+INDEX(BPCiObIC!$B$2:$AG$43,MATCH($A70,BPCiObIC!$A$2:$A$43,0),MATCH(K$2,BPCiObIC!$B$1:$AG$1,0)))</f>
        <v>0</v>
      </c>
      <c r="L70" s="19">
        <f>K70*(1+INDEX(BPCiObIC!$B$2:$AG$43,MATCH($A70,BPCiObIC!$A$2:$A$43,0),MATCH(L$2,BPCiObIC!$B$1:$AG$1,0)))</f>
        <v>0</v>
      </c>
      <c r="M70" s="19">
        <f>L70*(1+INDEX(BPCiObIC!$B$2:$AG$43,MATCH($A70,BPCiObIC!$A$2:$A$43,0),MATCH(M$2,BPCiObIC!$B$1:$AG$1,0)))</f>
        <v>0</v>
      </c>
      <c r="N70" s="19">
        <f>M70*(1+INDEX(BPCiObIC!$B$2:$AG$43,MATCH($A70,BPCiObIC!$A$2:$A$43,0),MATCH(N$2,BPCiObIC!$B$1:$AG$1,0)))</f>
        <v>0</v>
      </c>
      <c r="O70" s="19">
        <f>N70*(1+INDEX(BPCiObIC!$B$2:$AG$43,MATCH($A70,BPCiObIC!$A$2:$A$43,0),MATCH(O$2,BPCiObIC!$B$1:$AG$1,0)))</f>
        <v>0</v>
      </c>
      <c r="P70" s="19">
        <f>O70*(1+INDEX(BPCiObIC!$B$2:$AG$43,MATCH($A70,BPCiObIC!$A$2:$A$43,0),MATCH(P$2,BPCiObIC!$B$1:$AG$1,0)))</f>
        <v>0</v>
      </c>
      <c r="Q70" s="19">
        <f>P70*(1+INDEX(BPCiObIC!$B$2:$AG$43,MATCH($A70,BPCiObIC!$A$2:$A$43,0),MATCH(Q$2,BPCiObIC!$B$1:$AG$1,0)))</f>
        <v>0</v>
      </c>
      <c r="R70" s="19">
        <f>Q70*(1+INDEX(BPCiObIC!$B$2:$AG$43,MATCH($A70,BPCiObIC!$A$2:$A$43,0),MATCH(R$2,BPCiObIC!$B$1:$AG$1,0)))</f>
        <v>0</v>
      </c>
      <c r="S70" s="19">
        <f>R70*(1+INDEX(BPCiObIC!$B$2:$AG$43,MATCH($A70,BPCiObIC!$A$2:$A$43,0),MATCH(S$2,BPCiObIC!$B$1:$AG$1,0)))</f>
        <v>0</v>
      </c>
      <c r="T70" s="19">
        <f>S70*(1+INDEX(BPCiObIC!$B$2:$AG$43,MATCH($A70,BPCiObIC!$A$2:$A$43,0),MATCH(T$2,BPCiObIC!$B$1:$AG$1,0)))</f>
        <v>0</v>
      </c>
      <c r="U70" s="19">
        <f>T70*(1+INDEX(BPCiObIC!$B$2:$AG$43,MATCH($A70,BPCiObIC!$A$2:$A$43,0),MATCH(U$2,BPCiObIC!$B$1:$AG$1,0)))</f>
        <v>0</v>
      </c>
      <c r="V70" s="19">
        <f>U70*(1+INDEX(BPCiObIC!$B$2:$AG$43,MATCH($A70,BPCiObIC!$A$2:$A$43,0),MATCH(V$2,BPCiObIC!$B$1:$AG$1,0)))</f>
        <v>0</v>
      </c>
      <c r="W70" s="19">
        <f>V70*(1+INDEX(BPCiObIC!$B$2:$AG$43,MATCH($A70,BPCiObIC!$A$2:$A$43,0),MATCH(W$2,BPCiObIC!$B$1:$AG$1,0)))</f>
        <v>0</v>
      </c>
      <c r="X70" s="19">
        <f>W70*(1+INDEX(BPCiObIC!$B$2:$AG$43,MATCH($A70,BPCiObIC!$A$2:$A$43,0),MATCH(X$2,BPCiObIC!$B$1:$AG$1,0)))</f>
        <v>0</v>
      </c>
      <c r="Y70" s="19">
        <f>X70*(1+INDEX(BPCiObIC!$B$2:$AG$43,MATCH($A70,BPCiObIC!$A$2:$A$43,0),MATCH(Y$2,BPCiObIC!$B$1:$AG$1,0)))</f>
        <v>0</v>
      </c>
      <c r="Z70" s="19">
        <f>Y70*(1+INDEX(BPCiObIC!$B$2:$AG$43,MATCH($A70,BPCiObIC!$A$2:$A$43,0),MATCH(Z$2,BPCiObIC!$B$1:$AG$1,0)))</f>
        <v>0</v>
      </c>
      <c r="AA70" s="19">
        <f>Z70*(1+INDEX(BPCiObIC!$B$2:$AG$43,MATCH($A70,BPCiObIC!$A$2:$A$43,0),MATCH(AA$2,BPCiObIC!$B$1:$AG$1,0)))</f>
        <v>0</v>
      </c>
      <c r="AB70" s="19">
        <f>AA70*(1+INDEX(BPCiObIC!$B$2:$AG$43,MATCH($A70,BPCiObIC!$A$2:$A$43,0),MATCH(AB$2,BPCiObIC!$B$1:$AG$1,0)))</f>
        <v>0</v>
      </c>
      <c r="AC70" s="19">
        <f>AB70*(1+INDEX(BPCiObIC!$B$2:$AG$43,MATCH($A70,BPCiObIC!$A$2:$A$43,0),MATCH(AC$2,BPCiObIC!$B$1:$AG$1,0)))</f>
        <v>0</v>
      </c>
      <c r="AD70" s="19">
        <f>AC70*(1+INDEX(BPCiObIC!$B$2:$AG$43,MATCH($A70,BPCiObIC!$A$2:$A$43,0),MATCH(AD$2,BPCiObIC!$B$1:$AG$1,0)))</f>
        <v>0</v>
      </c>
      <c r="AE70" s="19">
        <f>AD70*(1+INDEX(BPCiObIC!$B$2:$AG$43,MATCH($A70,BPCiObIC!$A$2:$A$43,0),MATCH(AE$2,BPCiObIC!$B$1:$AG$1,0)))</f>
        <v>0</v>
      </c>
      <c r="AF70" s="19">
        <f>AE70*(1+INDEX(BPCiObIC!$B$2:$AG$43,MATCH($A70,BPCiObIC!$A$2:$A$43,0),MATCH(AF$2,BPCiObIC!$B$1:$AG$1,0)))</f>
        <v>0</v>
      </c>
      <c r="AG70" s="19">
        <f>AF70*(1+INDEX(BPCiObIC!$B$2:$AG$43,MATCH($A70,BPCiObIC!$A$2:$A$43,0),MATCH(AG$2,BPCiObIC!$B$1:$AG$1,0)))</f>
        <v>0</v>
      </c>
      <c r="AH70" s="19">
        <f>AG70*(1+INDEX(BPCiObIC!$B$2:$AG$43,MATCH($A70,BPCiObIC!$A$2:$A$43,0),MATCH(AH$2,BPCiObIC!$B$1:$AG$1,0)))</f>
        <v>0</v>
      </c>
    </row>
    <row r="71" spans="1:34" x14ac:dyDescent="0.25">
      <c r="A71" t="s">
        <v>130</v>
      </c>
      <c r="B71" t="s">
        <v>32</v>
      </c>
      <c r="C71" t="s">
        <v>22</v>
      </c>
      <c r="D71" s="58">
        <f>SUMIFS('Ind gov data'!$B$45:$N$45,'Ind gov data'!$B$41:$N$41,$B71)*SUMIFS(BIFUBC_IEA_Output_energy!$H:$H,BIFUBC_IEA_Output_energy!$C:$C,$B71,BIFUBC_IEA_Output_energy!$B:$B,$C71)</f>
        <v>0</v>
      </c>
      <c r="E71" s="19">
        <f>D71*(1+INDEX(BPCiObIC!$B$2:$AG$43,MATCH($A71,BPCiObIC!$A$2:$A$43,0),MATCH(E$2,BPCiObIC!$B$1:$AG$1,0)))</f>
        <v>0</v>
      </c>
      <c r="F71" s="19">
        <f>E71*(1+INDEX(BPCiObIC!$B$2:$AG$43,MATCH($A71,BPCiObIC!$A$2:$A$43,0),MATCH(F$2,BPCiObIC!$B$1:$AG$1,0)))</f>
        <v>0</v>
      </c>
      <c r="G71" s="19">
        <f>F71*(1+INDEX(BPCiObIC!$B$2:$AG$43,MATCH($A71,BPCiObIC!$A$2:$A$43,0),MATCH(G$2,BPCiObIC!$B$1:$AG$1,0)))</f>
        <v>0</v>
      </c>
      <c r="H71" s="19">
        <f>G71*(1+INDEX(BPCiObIC!$B$2:$AG$43,MATCH($A71,BPCiObIC!$A$2:$A$43,0),MATCH(H$2,BPCiObIC!$B$1:$AG$1,0)))</f>
        <v>0</v>
      </c>
      <c r="I71" s="19">
        <f>H71*(1+INDEX(BPCiObIC!$B$2:$AG$43,MATCH($A71,BPCiObIC!$A$2:$A$43,0),MATCH(I$2,BPCiObIC!$B$1:$AG$1,0)))</f>
        <v>0</v>
      </c>
      <c r="J71" s="19">
        <f>I71*(1+INDEX(BPCiObIC!$B$2:$AG$43,MATCH($A71,BPCiObIC!$A$2:$A$43,0),MATCH(J$2,BPCiObIC!$B$1:$AG$1,0)))</f>
        <v>0</v>
      </c>
      <c r="K71" s="19">
        <f>J71*(1+INDEX(BPCiObIC!$B$2:$AG$43,MATCH($A71,BPCiObIC!$A$2:$A$43,0),MATCH(K$2,BPCiObIC!$B$1:$AG$1,0)))</f>
        <v>0</v>
      </c>
      <c r="L71" s="19">
        <f>K71*(1+INDEX(BPCiObIC!$B$2:$AG$43,MATCH($A71,BPCiObIC!$A$2:$A$43,0),MATCH(L$2,BPCiObIC!$B$1:$AG$1,0)))</f>
        <v>0</v>
      </c>
      <c r="M71" s="19">
        <f>L71*(1+INDEX(BPCiObIC!$B$2:$AG$43,MATCH($A71,BPCiObIC!$A$2:$A$43,0),MATCH(M$2,BPCiObIC!$B$1:$AG$1,0)))</f>
        <v>0</v>
      </c>
      <c r="N71" s="19">
        <f>M71*(1+INDEX(BPCiObIC!$B$2:$AG$43,MATCH($A71,BPCiObIC!$A$2:$A$43,0),MATCH(N$2,BPCiObIC!$B$1:$AG$1,0)))</f>
        <v>0</v>
      </c>
      <c r="O71" s="19">
        <f>N71*(1+INDEX(BPCiObIC!$B$2:$AG$43,MATCH($A71,BPCiObIC!$A$2:$A$43,0),MATCH(O$2,BPCiObIC!$B$1:$AG$1,0)))</f>
        <v>0</v>
      </c>
      <c r="P71" s="19">
        <f>O71*(1+INDEX(BPCiObIC!$B$2:$AG$43,MATCH($A71,BPCiObIC!$A$2:$A$43,0),MATCH(P$2,BPCiObIC!$B$1:$AG$1,0)))</f>
        <v>0</v>
      </c>
      <c r="Q71" s="19">
        <f>P71*(1+INDEX(BPCiObIC!$B$2:$AG$43,MATCH($A71,BPCiObIC!$A$2:$A$43,0),MATCH(Q$2,BPCiObIC!$B$1:$AG$1,0)))</f>
        <v>0</v>
      </c>
      <c r="R71" s="19">
        <f>Q71*(1+INDEX(BPCiObIC!$B$2:$AG$43,MATCH($A71,BPCiObIC!$A$2:$A$43,0),MATCH(R$2,BPCiObIC!$B$1:$AG$1,0)))</f>
        <v>0</v>
      </c>
      <c r="S71" s="19">
        <f>R71*(1+INDEX(BPCiObIC!$B$2:$AG$43,MATCH($A71,BPCiObIC!$A$2:$A$43,0),MATCH(S$2,BPCiObIC!$B$1:$AG$1,0)))</f>
        <v>0</v>
      </c>
      <c r="T71" s="19">
        <f>S71*(1+INDEX(BPCiObIC!$B$2:$AG$43,MATCH($A71,BPCiObIC!$A$2:$A$43,0),MATCH(T$2,BPCiObIC!$B$1:$AG$1,0)))</f>
        <v>0</v>
      </c>
      <c r="U71" s="19">
        <f>T71*(1+INDEX(BPCiObIC!$B$2:$AG$43,MATCH($A71,BPCiObIC!$A$2:$A$43,0),MATCH(U$2,BPCiObIC!$B$1:$AG$1,0)))</f>
        <v>0</v>
      </c>
      <c r="V71" s="19">
        <f>U71*(1+INDEX(BPCiObIC!$B$2:$AG$43,MATCH($A71,BPCiObIC!$A$2:$A$43,0),MATCH(V$2,BPCiObIC!$B$1:$AG$1,0)))</f>
        <v>0</v>
      </c>
      <c r="W71" s="19">
        <f>V71*(1+INDEX(BPCiObIC!$B$2:$AG$43,MATCH($A71,BPCiObIC!$A$2:$A$43,0),MATCH(W$2,BPCiObIC!$B$1:$AG$1,0)))</f>
        <v>0</v>
      </c>
      <c r="X71" s="19">
        <f>W71*(1+INDEX(BPCiObIC!$B$2:$AG$43,MATCH($A71,BPCiObIC!$A$2:$A$43,0),MATCH(X$2,BPCiObIC!$B$1:$AG$1,0)))</f>
        <v>0</v>
      </c>
      <c r="Y71" s="19">
        <f>X71*(1+INDEX(BPCiObIC!$B$2:$AG$43,MATCH($A71,BPCiObIC!$A$2:$A$43,0),MATCH(Y$2,BPCiObIC!$B$1:$AG$1,0)))</f>
        <v>0</v>
      </c>
      <c r="Z71" s="19">
        <f>Y71*(1+INDEX(BPCiObIC!$B$2:$AG$43,MATCH($A71,BPCiObIC!$A$2:$A$43,0),MATCH(Z$2,BPCiObIC!$B$1:$AG$1,0)))</f>
        <v>0</v>
      </c>
      <c r="AA71" s="19">
        <f>Z71*(1+INDEX(BPCiObIC!$B$2:$AG$43,MATCH($A71,BPCiObIC!$A$2:$A$43,0),MATCH(AA$2,BPCiObIC!$B$1:$AG$1,0)))</f>
        <v>0</v>
      </c>
      <c r="AB71" s="19">
        <f>AA71*(1+INDEX(BPCiObIC!$B$2:$AG$43,MATCH($A71,BPCiObIC!$A$2:$A$43,0),MATCH(AB$2,BPCiObIC!$B$1:$AG$1,0)))</f>
        <v>0</v>
      </c>
      <c r="AC71" s="19">
        <f>AB71*(1+INDEX(BPCiObIC!$B$2:$AG$43,MATCH($A71,BPCiObIC!$A$2:$A$43,0),MATCH(AC$2,BPCiObIC!$B$1:$AG$1,0)))</f>
        <v>0</v>
      </c>
      <c r="AD71" s="19">
        <f>AC71*(1+INDEX(BPCiObIC!$B$2:$AG$43,MATCH($A71,BPCiObIC!$A$2:$A$43,0),MATCH(AD$2,BPCiObIC!$B$1:$AG$1,0)))</f>
        <v>0</v>
      </c>
      <c r="AE71" s="19">
        <f>AD71*(1+INDEX(BPCiObIC!$B$2:$AG$43,MATCH($A71,BPCiObIC!$A$2:$A$43,0),MATCH(AE$2,BPCiObIC!$B$1:$AG$1,0)))</f>
        <v>0</v>
      </c>
      <c r="AF71" s="19">
        <f>AE71*(1+INDEX(BPCiObIC!$B$2:$AG$43,MATCH($A71,BPCiObIC!$A$2:$A$43,0),MATCH(AF$2,BPCiObIC!$B$1:$AG$1,0)))</f>
        <v>0</v>
      </c>
      <c r="AG71" s="19">
        <f>AF71*(1+INDEX(BPCiObIC!$B$2:$AG$43,MATCH($A71,BPCiObIC!$A$2:$A$43,0),MATCH(AG$2,BPCiObIC!$B$1:$AG$1,0)))</f>
        <v>0</v>
      </c>
      <c r="AH71" s="19">
        <f>AG71*(1+INDEX(BPCiObIC!$B$2:$AG$43,MATCH($A71,BPCiObIC!$A$2:$A$43,0),MATCH(AH$2,BPCiObIC!$B$1:$AG$1,0)))</f>
        <v>0</v>
      </c>
    </row>
    <row r="72" spans="1:34" x14ac:dyDescent="0.25">
      <c r="A72" t="s">
        <v>131</v>
      </c>
      <c r="B72" t="s">
        <v>32</v>
      </c>
      <c r="C72" t="s">
        <v>23</v>
      </c>
      <c r="D72" s="58">
        <f>SUMIFS('Ind gov data'!$B$45:$N$45,'Ind gov data'!$B$41:$N$41,$B72)*SUMIFS(BIFUBC_IEA_Output_energy!$H:$H,BIFUBC_IEA_Output_energy!$C:$C,$B72,BIFUBC_IEA_Output_energy!$B:$B,$C72)</f>
        <v>0</v>
      </c>
      <c r="E72" s="19">
        <f>D72*(1+INDEX(BPCiObIC!$B$2:$AG$43,MATCH($A72,BPCiObIC!$A$2:$A$43,0),MATCH(E$2,BPCiObIC!$B$1:$AG$1,0)))</f>
        <v>0</v>
      </c>
      <c r="F72" s="19">
        <f>E72*(1+INDEX(BPCiObIC!$B$2:$AG$43,MATCH($A72,BPCiObIC!$A$2:$A$43,0),MATCH(F$2,BPCiObIC!$B$1:$AG$1,0)))</f>
        <v>0</v>
      </c>
      <c r="G72" s="19">
        <f>F72*(1+INDEX(BPCiObIC!$B$2:$AG$43,MATCH($A72,BPCiObIC!$A$2:$A$43,0),MATCH(G$2,BPCiObIC!$B$1:$AG$1,0)))</f>
        <v>0</v>
      </c>
      <c r="H72" s="19">
        <f>G72*(1+INDEX(BPCiObIC!$B$2:$AG$43,MATCH($A72,BPCiObIC!$A$2:$A$43,0),MATCH(H$2,BPCiObIC!$B$1:$AG$1,0)))</f>
        <v>0</v>
      </c>
      <c r="I72" s="19">
        <f>H72*(1+INDEX(BPCiObIC!$B$2:$AG$43,MATCH($A72,BPCiObIC!$A$2:$A$43,0),MATCH(I$2,BPCiObIC!$B$1:$AG$1,0)))</f>
        <v>0</v>
      </c>
      <c r="J72" s="19">
        <f>I72*(1+INDEX(BPCiObIC!$B$2:$AG$43,MATCH($A72,BPCiObIC!$A$2:$A$43,0),MATCH(J$2,BPCiObIC!$B$1:$AG$1,0)))</f>
        <v>0</v>
      </c>
      <c r="K72" s="19">
        <f>J72*(1+INDEX(BPCiObIC!$B$2:$AG$43,MATCH($A72,BPCiObIC!$A$2:$A$43,0),MATCH(K$2,BPCiObIC!$B$1:$AG$1,0)))</f>
        <v>0</v>
      </c>
      <c r="L72" s="19">
        <f>K72*(1+INDEX(BPCiObIC!$B$2:$AG$43,MATCH($A72,BPCiObIC!$A$2:$A$43,0),MATCH(L$2,BPCiObIC!$B$1:$AG$1,0)))</f>
        <v>0</v>
      </c>
      <c r="M72" s="19">
        <f>L72*(1+INDEX(BPCiObIC!$B$2:$AG$43,MATCH($A72,BPCiObIC!$A$2:$A$43,0),MATCH(M$2,BPCiObIC!$B$1:$AG$1,0)))</f>
        <v>0</v>
      </c>
      <c r="N72" s="19">
        <f>M72*(1+INDEX(BPCiObIC!$B$2:$AG$43,MATCH($A72,BPCiObIC!$A$2:$A$43,0),MATCH(N$2,BPCiObIC!$B$1:$AG$1,0)))</f>
        <v>0</v>
      </c>
      <c r="O72" s="19">
        <f>N72*(1+INDEX(BPCiObIC!$B$2:$AG$43,MATCH($A72,BPCiObIC!$A$2:$A$43,0),MATCH(O$2,BPCiObIC!$B$1:$AG$1,0)))</f>
        <v>0</v>
      </c>
      <c r="P72" s="19">
        <f>O72*(1+INDEX(BPCiObIC!$B$2:$AG$43,MATCH($A72,BPCiObIC!$A$2:$A$43,0),MATCH(P$2,BPCiObIC!$B$1:$AG$1,0)))</f>
        <v>0</v>
      </c>
      <c r="Q72" s="19">
        <f>P72*(1+INDEX(BPCiObIC!$B$2:$AG$43,MATCH($A72,BPCiObIC!$A$2:$A$43,0),MATCH(Q$2,BPCiObIC!$B$1:$AG$1,0)))</f>
        <v>0</v>
      </c>
      <c r="R72" s="19">
        <f>Q72*(1+INDEX(BPCiObIC!$B$2:$AG$43,MATCH($A72,BPCiObIC!$A$2:$A$43,0),MATCH(R$2,BPCiObIC!$B$1:$AG$1,0)))</f>
        <v>0</v>
      </c>
      <c r="S72" s="19">
        <f>R72*(1+INDEX(BPCiObIC!$B$2:$AG$43,MATCH($A72,BPCiObIC!$A$2:$A$43,0),MATCH(S$2,BPCiObIC!$B$1:$AG$1,0)))</f>
        <v>0</v>
      </c>
      <c r="T72" s="19">
        <f>S72*(1+INDEX(BPCiObIC!$B$2:$AG$43,MATCH($A72,BPCiObIC!$A$2:$A$43,0),MATCH(T$2,BPCiObIC!$B$1:$AG$1,0)))</f>
        <v>0</v>
      </c>
      <c r="U72" s="19">
        <f>T72*(1+INDEX(BPCiObIC!$B$2:$AG$43,MATCH($A72,BPCiObIC!$A$2:$A$43,0),MATCH(U$2,BPCiObIC!$B$1:$AG$1,0)))</f>
        <v>0</v>
      </c>
      <c r="V72" s="19">
        <f>U72*(1+INDEX(BPCiObIC!$B$2:$AG$43,MATCH($A72,BPCiObIC!$A$2:$A$43,0),MATCH(V$2,BPCiObIC!$B$1:$AG$1,0)))</f>
        <v>0</v>
      </c>
      <c r="W72" s="19">
        <f>V72*(1+INDEX(BPCiObIC!$B$2:$AG$43,MATCH($A72,BPCiObIC!$A$2:$A$43,0),MATCH(W$2,BPCiObIC!$B$1:$AG$1,0)))</f>
        <v>0</v>
      </c>
      <c r="X72" s="19">
        <f>W72*(1+INDEX(BPCiObIC!$B$2:$AG$43,MATCH($A72,BPCiObIC!$A$2:$A$43,0),MATCH(X$2,BPCiObIC!$B$1:$AG$1,0)))</f>
        <v>0</v>
      </c>
      <c r="Y72" s="19">
        <f>X72*(1+INDEX(BPCiObIC!$B$2:$AG$43,MATCH($A72,BPCiObIC!$A$2:$A$43,0),MATCH(Y$2,BPCiObIC!$B$1:$AG$1,0)))</f>
        <v>0</v>
      </c>
      <c r="Z72" s="19">
        <f>Y72*(1+INDEX(BPCiObIC!$B$2:$AG$43,MATCH($A72,BPCiObIC!$A$2:$A$43,0),MATCH(Z$2,BPCiObIC!$B$1:$AG$1,0)))</f>
        <v>0</v>
      </c>
      <c r="AA72" s="19">
        <f>Z72*(1+INDEX(BPCiObIC!$B$2:$AG$43,MATCH($A72,BPCiObIC!$A$2:$A$43,0),MATCH(AA$2,BPCiObIC!$B$1:$AG$1,0)))</f>
        <v>0</v>
      </c>
      <c r="AB72" s="19">
        <f>AA72*(1+INDEX(BPCiObIC!$B$2:$AG$43,MATCH($A72,BPCiObIC!$A$2:$A$43,0),MATCH(AB$2,BPCiObIC!$B$1:$AG$1,0)))</f>
        <v>0</v>
      </c>
      <c r="AC72" s="19">
        <f>AB72*(1+INDEX(BPCiObIC!$B$2:$AG$43,MATCH($A72,BPCiObIC!$A$2:$A$43,0),MATCH(AC$2,BPCiObIC!$B$1:$AG$1,0)))</f>
        <v>0</v>
      </c>
      <c r="AD72" s="19">
        <f>AC72*(1+INDEX(BPCiObIC!$B$2:$AG$43,MATCH($A72,BPCiObIC!$A$2:$A$43,0),MATCH(AD$2,BPCiObIC!$B$1:$AG$1,0)))</f>
        <v>0</v>
      </c>
      <c r="AE72" s="19">
        <f>AD72*(1+INDEX(BPCiObIC!$B$2:$AG$43,MATCH($A72,BPCiObIC!$A$2:$A$43,0),MATCH(AE$2,BPCiObIC!$B$1:$AG$1,0)))</f>
        <v>0</v>
      </c>
      <c r="AF72" s="19">
        <f>AE72*(1+INDEX(BPCiObIC!$B$2:$AG$43,MATCH($A72,BPCiObIC!$A$2:$A$43,0),MATCH(AF$2,BPCiObIC!$B$1:$AG$1,0)))</f>
        <v>0</v>
      </c>
      <c r="AG72" s="19">
        <f>AF72*(1+INDEX(BPCiObIC!$B$2:$AG$43,MATCH($A72,BPCiObIC!$A$2:$A$43,0),MATCH(AG$2,BPCiObIC!$B$1:$AG$1,0)))</f>
        <v>0</v>
      </c>
      <c r="AH72" s="19">
        <f>AG72*(1+INDEX(BPCiObIC!$B$2:$AG$43,MATCH($A72,BPCiObIC!$A$2:$A$43,0),MATCH(AH$2,BPCiObIC!$B$1:$AG$1,0)))</f>
        <v>0</v>
      </c>
    </row>
    <row r="73" spans="1:34" x14ac:dyDescent="0.25">
      <c r="A73" t="s">
        <v>132</v>
      </c>
      <c r="B73" t="s">
        <v>32</v>
      </c>
      <c r="C73" t="s">
        <v>24</v>
      </c>
      <c r="D73" s="58">
        <f>SUMIFS('Ind gov data'!$B$45:$N$45,'Ind gov data'!$B$41:$N$41,$B73)*SUMIFS(BIFUBC_IEA_Output_energy!$H:$H,BIFUBC_IEA_Output_energy!$C:$C,$B73,BIFUBC_IEA_Output_energy!$B:$B,$C73)</f>
        <v>0</v>
      </c>
      <c r="E73" s="19">
        <f>D73*(1+INDEX(BPCiObIC!$B$2:$AG$43,MATCH($A73,BPCiObIC!$A$2:$A$43,0),MATCH(E$2,BPCiObIC!$B$1:$AG$1,0)))</f>
        <v>0</v>
      </c>
      <c r="F73" s="19">
        <f>E73*(1+INDEX(BPCiObIC!$B$2:$AG$43,MATCH($A73,BPCiObIC!$A$2:$A$43,0),MATCH(F$2,BPCiObIC!$B$1:$AG$1,0)))</f>
        <v>0</v>
      </c>
      <c r="G73" s="19">
        <f>F73*(1+INDEX(BPCiObIC!$B$2:$AG$43,MATCH($A73,BPCiObIC!$A$2:$A$43,0),MATCH(G$2,BPCiObIC!$B$1:$AG$1,0)))</f>
        <v>0</v>
      </c>
      <c r="H73" s="19">
        <f>G73*(1+INDEX(BPCiObIC!$B$2:$AG$43,MATCH($A73,BPCiObIC!$A$2:$A$43,0),MATCH(H$2,BPCiObIC!$B$1:$AG$1,0)))</f>
        <v>0</v>
      </c>
      <c r="I73" s="19">
        <f>H73*(1+INDEX(BPCiObIC!$B$2:$AG$43,MATCH($A73,BPCiObIC!$A$2:$A$43,0),MATCH(I$2,BPCiObIC!$B$1:$AG$1,0)))</f>
        <v>0</v>
      </c>
      <c r="J73" s="19">
        <f>I73*(1+INDEX(BPCiObIC!$B$2:$AG$43,MATCH($A73,BPCiObIC!$A$2:$A$43,0),MATCH(J$2,BPCiObIC!$B$1:$AG$1,0)))</f>
        <v>0</v>
      </c>
      <c r="K73" s="19">
        <f>J73*(1+INDEX(BPCiObIC!$B$2:$AG$43,MATCH($A73,BPCiObIC!$A$2:$A$43,0),MATCH(K$2,BPCiObIC!$B$1:$AG$1,0)))</f>
        <v>0</v>
      </c>
      <c r="L73" s="19">
        <f>K73*(1+INDEX(BPCiObIC!$B$2:$AG$43,MATCH($A73,BPCiObIC!$A$2:$A$43,0),MATCH(L$2,BPCiObIC!$B$1:$AG$1,0)))</f>
        <v>0</v>
      </c>
      <c r="M73" s="19">
        <f>L73*(1+INDEX(BPCiObIC!$B$2:$AG$43,MATCH($A73,BPCiObIC!$A$2:$A$43,0),MATCH(M$2,BPCiObIC!$B$1:$AG$1,0)))</f>
        <v>0</v>
      </c>
      <c r="N73" s="19">
        <f>M73*(1+INDEX(BPCiObIC!$B$2:$AG$43,MATCH($A73,BPCiObIC!$A$2:$A$43,0),MATCH(N$2,BPCiObIC!$B$1:$AG$1,0)))</f>
        <v>0</v>
      </c>
      <c r="O73" s="19">
        <f>N73*(1+INDEX(BPCiObIC!$B$2:$AG$43,MATCH($A73,BPCiObIC!$A$2:$A$43,0),MATCH(O$2,BPCiObIC!$B$1:$AG$1,0)))</f>
        <v>0</v>
      </c>
      <c r="P73" s="19">
        <f>O73*(1+INDEX(BPCiObIC!$B$2:$AG$43,MATCH($A73,BPCiObIC!$A$2:$A$43,0),MATCH(P$2,BPCiObIC!$B$1:$AG$1,0)))</f>
        <v>0</v>
      </c>
      <c r="Q73" s="19">
        <f>P73*(1+INDEX(BPCiObIC!$B$2:$AG$43,MATCH($A73,BPCiObIC!$A$2:$A$43,0),MATCH(Q$2,BPCiObIC!$B$1:$AG$1,0)))</f>
        <v>0</v>
      </c>
      <c r="R73" s="19">
        <f>Q73*(1+INDEX(BPCiObIC!$B$2:$AG$43,MATCH($A73,BPCiObIC!$A$2:$A$43,0),MATCH(R$2,BPCiObIC!$B$1:$AG$1,0)))</f>
        <v>0</v>
      </c>
      <c r="S73" s="19">
        <f>R73*(1+INDEX(BPCiObIC!$B$2:$AG$43,MATCH($A73,BPCiObIC!$A$2:$A$43,0),MATCH(S$2,BPCiObIC!$B$1:$AG$1,0)))</f>
        <v>0</v>
      </c>
      <c r="T73" s="19">
        <f>S73*(1+INDEX(BPCiObIC!$B$2:$AG$43,MATCH($A73,BPCiObIC!$A$2:$A$43,0),MATCH(T$2,BPCiObIC!$B$1:$AG$1,0)))</f>
        <v>0</v>
      </c>
      <c r="U73" s="19">
        <f>T73*(1+INDEX(BPCiObIC!$B$2:$AG$43,MATCH($A73,BPCiObIC!$A$2:$A$43,0),MATCH(U$2,BPCiObIC!$B$1:$AG$1,0)))</f>
        <v>0</v>
      </c>
      <c r="V73" s="19">
        <f>U73*(1+INDEX(BPCiObIC!$B$2:$AG$43,MATCH($A73,BPCiObIC!$A$2:$A$43,0),MATCH(V$2,BPCiObIC!$B$1:$AG$1,0)))</f>
        <v>0</v>
      </c>
      <c r="W73" s="19">
        <f>V73*(1+INDEX(BPCiObIC!$B$2:$AG$43,MATCH($A73,BPCiObIC!$A$2:$A$43,0),MATCH(W$2,BPCiObIC!$B$1:$AG$1,0)))</f>
        <v>0</v>
      </c>
      <c r="X73" s="19">
        <f>W73*(1+INDEX(BPCiObIC!$B$2:$AG$43,MATCH($A73,BPCiObIC!$A$2:$A$43,0),MATCH(X$2,BPCiObIC!$B$1:$AG$1,0)))</f>
        <v>0</v>
      </c>
      <c r="Y73" s="19">
        <f>X73*(1+INDEX(BPCiObIC!$B$2:$AG$43,MATCH($A73,BPCiObIC!$A$2:$A$43,0),MATCH(Y$2,BPCiObIC!$B$1:$AG$1,0)))</f>
        <v>0</v>
      </c>
      <c r="Z73" s="19">
        <f>Y73*(1+INDEX(BPCiObIC!$B$2:$AG$43,MATCH($A73,BPCiObIC!$A$2:$A$43,0),MATCH(Z$2,BPCiObIC!$B$1:$AG$1,0)))</f>
        <v>0</v>
      </c>
      <c r="AA73" s="19">
        <f>Z73*(1+INDEX(BPCiObIC!$B$2:$AG$43,MATCH($A73,BPCiObIC!$A$2:$A$43,0),MATCH(AA$2,BPCiObIC!$B$1:$AG$1,0)))</f>
        <v>0</v>
      </c>
      <c r="AB73" s="19">
        <f>AA73*(1+INDEX(BPCiObIC!$B$2:$AG$43,MATCH($A73,BPCiObIC!$A$2:$A$43,0),MATCH(AB$2,BPCiObIC!$B$1:$AG$1,0)))</f>
        <v>0</v>
      </c>
      <c r="AC73" s="19">
        <f>AB73*(1+INDEX(BPCiObIC!$B$2:$AG$43,MATCH($A73,BPCiObIC!$A$2:$A$43,0),MATCH(AC$2,BPCiObIC!$B$1:$AG$1,0)))</f>
        <v>0</v>
      </c>
      <c r="AD73" s="19">
        <f>AC73*(1+INDEX(BPCiObIC!$B$2:$AG$43,MATCH($A73,BPCiObIC!$A$2:$A$43,0),MATCH(AD$2,BPCiObIC!$B$1:$AG$1,0)))</f>
        <v>0</v>
      </c>
      <c r="AE73" s="19">
        <f>AD73*(1+INDEX(BPCiObIC!$B$2:$AG$43,MATCH($A73,BPCiObIC!$A$2:$A$43,0),MATCH(AE$2,BPCiObIC!$B$1:$AG$1,0)))</f>
        <v>0</v>
      </c>
      <c r="AF73" s="19">
        <f>AE73*(1+INDEX(BPCiObIC!$B$2:$AG$43,MATCH($A73,BPCiObIC!$A$2:$A$43,0),MATCH(AF$2,BPCiObIC!$B$1:$AG$1,0)))</f>
        <v>0</v>
      </c>
      <c r="AG73" s="19">
        <f>AF73*(1+INDEX(BPCiObIC!$B$2:$AG$43,MATCH($A73,BPCiObIC!$A$2:$A$43,0),MATCH(AG$2,BPCiObIC!$B$1:$AG$1,0)))</f>
        <v>0</v>
      </c>
      <c r="AH73" s="19">
        <f>AG73*(1+INDEX(BPCiObIC!$B$2:$AG$43,MATCH($A73,BPCiObIC!$A$2:$A$43,0),MATCH(AH$2,BPCiObIC!$B$1:$AG$1,0)))</f>
        <v>0</v>
      </c>
    </row>
    <row r="74" spans="1:34" x14ac:dyDescent="0.25">
      <c r="A74" t="s">
        <v>133</v>
      </c>
      <c r="B74" t="s">
        <v>32</v>
      </c>
      <c r="C74" t="s">
        <v>25</v>
      </c>
      <c r="D74" s="58">
        <f>SUMIFS('Ind gov data'!$B$45:$N$45,'Ind gov data'!$B$41:$N$41,$B74)*SUMIFS(BIFUBC_IEA_Output_energy!$H:$H,BIFUBC_IEA_Output_energy!$C:$C,$B74,BIFUBC_IEA_Output_energy!$B:$B,$C74)</f>
        <v>286478431114565.56</v>
      </c>
      <c r="E74" s="19">
        <f>D74*(1+INDEX(BPCiObIC!$B$2:$AG$43,MATCH($A74,BPCiObIC!$A$2:$A$43,0),MATCH(E$2,BPCiObIC!$B$1:$AG$1,0)))</f>
        <v>299550004855660.75</v>
      </c>
      <c r="F74" s="19">
        <f>E74*(1+INDEX(BPCiObIC!$B$2:$AG$43,MATCH($A74,BPCiObIC!$A$2:$A$43,0),MATCH(F$2,BPCiObIC!$B$1:$AG$1,0)))</f>
        <v>312621578596760.56</v>
      </c>
      <c r="G74" s="19">
        <f>F74*(1+INDEX(BPCiObIC!$B$2:$AG$43,MATCH($A74,BPCiObIC!$A$2:$A$43,0),MATCH(G$2,BPCiObIC!$B$1:$AG$1,0)))</f>
        <v>325693152337855.75</v>
      </c>
      <c r="H74" s="19">
        <f>G74*(1+INDEX(BPCiObIC!$B$2:$AG$43,MATCH($A74,BPCiObIC!$A$2:$A$43,0),MATCH(H$2,BPCiObIC!$B$1:$AG$1,0)))</f>
        <v>338764726078950.94</v>
      </c>
      <c r="I74" s="19">
        <f>H74*(1+INDEX(BPCiObIC!$B$2:$AG$43,MATCH($A74,BPCiObIC!$A$2:$A$43,0),MATCH(I$2,BPCiObIC!$B$1:$AG$1,0)))</f>
        <v>351836299820050.81</v>
      </c>
      <c r="J74" s="19">
        <f>I74*(1+INDEX(BPCiObIC!$B$2:$AG$43,MATCH($A74,BPCiObIC!$A$2:$A$43,0),MATCH(J$2,BPCiObIC!$B$1:$AG$1,0)))</f>
        <v>364907873561146</v>
      </c>
      <c r="K74" s="19">
        <f>J74*(1+INDEX(BPCiObIC!$B$2:$AG$43,MATCH($A74,BPCiObIC!$A$2:$A$43,0),MATCH(K$2,BPCiObIC!$B$1:$AG$1,0)))</f>
        <v>377979447302245.88</v>
      </c>
      <c r="L74" s="19">
        <f>K74*(1+INDEX(BPCiObIC!$B$2:$AG$43,MATCH($A74,BPCiObIC!$A$2:$A$43,0),MATCH(L$2,BPCiObIC!$B$1:$AG$1,0)))</f>
        <v>391051021043341.06</v>
      </c>
      <c r="M74" s="19">
        <f>L74*(1+INDEX(BPCiObIC!$B$2:$AG$43,MATCH($A74,BPCiObIC!$A$2:$A$43,0),MATCH(M$2,BPCiObIC!$B$1:$AG$1,0)))</f>
        <v>404122594784436.25</v>
      </c>
      <c r="N74" s="19">
        <f>M74*(1+INDEX(BPCiObIC!$B$2:$AG$43,MATCH($A74,BPCiObIC!$A$2:$A$43,0),MATCH(N$2,BPCiObIC!$B$1:$AG$1,0)))</f>
        <v>417194168525536.13</v>
      </c>
      <c r="O74" s="19">
        <f>N74*(1+INDEX(BPCiObIC!$B$2:$AG$43,MATCH($A74,BPCiObIC!$A$2:$A$43,0),MATCH(O$2,BPCiObIC!$B$1:$AG$1,0)))</f>
        <v>430265742266631.38</v>
      </c>
      <c r="P74" s="19">
        <f>O74*(1+INDEX(BPCiObIC!$B$2:$AG$43,MATCH($A74,BPCiObIC!$A$2:$A$43,0),MATCH(P$2,BPCiObIC!$B$1:$AG$1,0)))</f>
        <v>443337316007726.56</v>
      </c>
      <c r="Q74" s="19">
        <f>P74*(1+INDEX(BPCiObIC!$B$2:$AG$43,MATCH($A74,BPCiObIC!$A$2:$A$43,0),MATCH(Q$2,BPCiObIC!$B$1:$AG$1,0)))</f>
        <v>456408889748826.38</v>
      </c>
      <c r="R74" s="19">
        <f>Q74*(1+INDEX(BPCiObIC!$B$2:$AG$43,MATCH($A74,BPCiObIC!$A$2:$A$43,0),MATCH(R$2,BPCiObIC!$B$1:$AG$1,0)))</f>
        <v>469480463489921.63</v>
      </c>
      <c r="S74" s="19">
        <f>R74*(1+INDEX(BPCiObIC!$B$2:$AG$43,MATCH($A74,BPCiObIC!$A$2:$A$43,0),MATCH(S$2,BPCiObIC!$B$1:$AG$1,0)))</f>
        <v>482552037231016.81</v>
      </c>
      <c r="T74" s="19">
        <f>S74*(1+INDEX(BPCiObIC!$B$2:$AG$43,MATCH($A74,BPCiObIC!$A$2:$A$43,0),MATCH(T$2,BPCiObIC!$B$1:$AG$1,0)))</f>
        <v>495623610972116.63</v>
      </c>
      <c r="U74" s="19">
        <f>T74*(1+INDEX(BPCiObIC!$B$2:$AG$43,MATCH($A74,BPCiObIC!$A$2:$A$43,0),MATCH(U$2,BPCiObIC!$B$1:$AG$1,0)))</f>
        <v>508695184713211.81</v>
      </c>
      <c r="V74" s="19">
        <f>U74*(1+INDEX(BPCiObIC!$B$2:$AG$43,MATCH($A74,BPCiObIC!$A$2:$A$43,0),MATCH(V$2,BPCiObIC!$B$1:$AG$1,0)))</f>
        <v>521766758454307</v>
      </c>
      <c r="W74" s="19">
        <f>V74*(1+INDEX(BPCiObIC!$B$2:$AG$43,MATCH($A74,BPCiObIC!$A$2:$A$43,0),MATCH(W$2,BPCiObIC!$B$1:$AG$1,0)))</f>
        <v>534838332195406.81</v>
      </c>
      <c r="X74" s="19">
        <f>W74*(1+INDEX(BPCiObIC!$B$2:$AG$43,MATCH($A74,BPCiObIC!$A$2:$A$43,0),MATCH(X$2,BPCiObIC!$B$1:$AG$1,0)))</f>
        <v>547909905936502</v>
      </c>
      <c r="Y74" s="19">
        <f>X74*(1+INDEX(BPCiObIC!$B$2:$AG$43,MATCH($A74,BPCiObIC!$A$2:$A$43,0),MATCH(Y$2,BPCiObIC!$B$1:$AG$1,0)))</f>
        <v>560981479677601.88</v>
      </c>
      <c r="Z74" s="19">
        <f>Y74*(1+INDEX(BPCiObIC!$B$2:$AG$43,MATCH($A74,BPCiObIC!$A$2:$A$43,0),MATCH(Z$2,BPCiObIC!$B$1:$AG$1,0)))</f>
        <v>574053053418697.13</v>
      </c>
      <c r="AA74" s="19">
        <f>Z74*(1+INDEX(BPCiObIC!$B$2:$AG$43,MATCH($A74,BPCiObIC!$A$2:$A$43,0),MATCH(AA$2,BPCiObIC!$B$1:$AG$1,0)))</f>
        <v>587124627159792.38</v>
      </c>
      <c r="AB74" s="19">
        <f>AA74*(1+INDEX(BPCiObIC!$B$2:$AG$43,MATCH($A74,BPCiObIC!$A$2:$A$43,0),MATCH(AB$2,BPCiObIC!$B$1:$AG$1,0)))</f>
        <v>600196200900892.13</v>
      </c>
      <c r="AC74" s="19">
        <f>AB74*(1+INDEX(BPCiObIC!$B$2:$AG$43,MATCH($A74,BPCiObIC!$A$2:$A$43,0),MATCH(AC$2,BPCiObIC!$B$1:$AG$1,0)))</f>
        <v>613267774641987.25</v>
      </c>
      <c r="AD74" s="19">
        <f>AC74*(1+INDEX(BPCiObIC!$B$2:$AG$43,MATCH($A74,BPCiObIC!$A$2:$A$43,0),MATCH(AD$2,BPCiObIC!$B$1:$AG$1,0)))</f>
        <v>626339348383082.38</v>
      </c>
      <c r="AE74" s="19">
        <f>AD74*(1+INDEX(BPCiObIC!$B$2:$AG$43,MATCH($A74,BPCiObIC!$A$2:$A$43,0),MATCH(AE$2,BPCiObIC!$B$1:$AG$1,0)))</f>
        <v>639410922124182.25</v>
      </c>
      <c r="AF74" s="19">
        <f>AE74*(1+INDEX(BPCiObIC!$B$2:$AG$43,MATCH($A74,BPCiObIC!$A$2:$A$43,0),MATCH(AF$2,BPCiObIC!$B$1:$AG$1,0)))</f>
        <v>652482495865277.5</v>
      </c>
      <c r="AG74" s="19">
        <f>AF74*(1+INDEX(BPCiObIC!$B$2:$AG$43,MATCH($A74,BPCiObIC!$A$2:$A$43,0),MATCH(AG$2,BPCiObIC!$B$1:$AG$1,0)))</f>
        <v>665554069606372.75</v>
      </c>
      <c r="AH74" s="19">
        <f>AG74*(1+INDEX(BPCiObIC!$B$2:$AG$43,MATCH($A74,BPCiObIC!$A$2:$A$43,0),MATCH(AH$2,BPCiObIC!$B$1:$AG$1,0)))</f>
        <v>678625643347472.63</v>
      </c>
    </row>
    <row r="75" spans="1:34" x14ac:dyDescent="0.25">
      <c r="A75" t="s">
        <v>135</v>
      </c>
      <c r="B75" t="s">
        <v>32</v>
      </c>
      <c r="C75" t="s">
        <v>26</v>
      </c>
      <c r="D75" s="58">
        <f>SUMIFS('Ind gov data'!$B$45:$N$45,'Ind gov data'!$B$41:$N$41,$B75)*SUMIFS(BIFUBC_IEA_Output_energy!$H:$H,BIFUBC_IEA_Output_energy!$C:$C,$B75,BIFUBC_IEA_Output_energy!$B:$B,$C75)</f>
        <v>15007718298953.271</v>
      </c>
      <c r="E75" s="19">
        <f>D75*(1+INDEX(BPCiObIC!$B$2:$AG$43,MATCH($A75,BPCiObIC!$A$2:$A$43,0),MATCH(E$2,BPCiObIC!$B$1:$AG$1,0)))</f>
        <v>15678159921039.654</v>
      </c>
      <c r="F75" s="19">
        <f>E75*(1+INDEX(BPCiObIC!$B$2:$AG$43,MATCH($A75,BPCiObIC!$A$2:$A$43,0),MATCH(F$2,BPCiObIC!$B$1:$AG$1,0)))</f>
        <v>16348601543126.037</v>
      </c>
      <c r="G75" s="19">
        <f>F75*(1+INDEX(BPCiObIC!$B$2:$AG$43,MATCH($A75,BPCiObIC!$A$2:$A$43,0),MATCH(G$2,BPCiObIC!$B$1:$AG$1,0)))</f>
        <v>17019043165212.418</v>
      </c>
      <c r="H75" s="19">
        <f>G75*(1+INDEX(BPCiObIC!$B$2:$AG$43,MATCH($A75,BPCiObIC!$A$2:$A$43,0),MATCH(H$2,BPCiObIC!$B$1:$AG$1,0)))</f>
        <v>17689484787298.801</v>
      </c>
      <c r="I75" s="19">
        <f>H75*(1+INDEX(BPCiObIC!$B$2:$AG$43,MATCH($A75,BPCiObIC!$A$2:$A$43,0),MATCH(I$2,BPCiObIC!$B$1:$AG$1,0)))</f>
        <v>18359926409385.184</v>
      </c>
      <c r="J75" s="19">
        <f>I75*(1+INDEX(BPCiObIC!$B$2:$AG$43,MATCH($A75,BPCiObIC!$A$2:$A$43,0),MATCH(J$2,BPCiObIC!$B$1:$AG$1,0)))</f>
        <v>19030368031471.563</v>
      </c>
      <c r="K75" s="19">
        <f>J75*(1+INDEX(BPCiObIC!$B$2:$AG$43,MATCH($A75,BPCiObIC!$A$2:$A$43,0),MATCH(K$2,BPCiObIC!$B$1:$AG$1,0)))</f>
        <v>19700809653557.945</v>
      </c>
      <c r="L75" s="19">
        <f>K75*(1+INDEX(BPCiObIC!$B$2:$AG$43,MATCH($A75,BPCiObIC!$A$2:$A$43,0),MATCH(L$2,BPCiObIC!$B$1:$AG$1,0)))</f>
        <v>20371251275644.066</v>
      </c>
      <c r="M75" s="19">
        <f>L75*(1+INDEX(BPCiObIC!$B$2:$AG$43,MATCH($A75,BPCiObIC!$A$2:$A$43,0),MATCH(M$2,BPCiObIC!$B$1:$AG$1,0)))</f>
        <v>21041692897730.449</v>
      </c>
      <c r="N75" s="19">
        <f>M75*(1+INDEX(BPCiObIC!$B$2:$AG$43,MATCH($A75,BPCiObIC!$A$2:$A$43,0),MATCH(N$2,BPCiObIC!$B$1:$AG$1,0)))</f>
        <v>21712134519816.832</v>
      </c>
      <c r="O75" s="19">
        <f>N75*(1+INDEX(BPCiObIC!$B$2:$AG$43,MATCH($A75,BPCiObIC!$A$2:$A$43,0),MATCH(O$2,BPCiObIC!$B$1:$AG$1,0)))</f>
        <v>22382576141903.215</v>
      </c>
      <c r="P75" s="19">
        <f>O75*(1+INDEX(BPCiObIC!$B$2:$AG$43,MATCH($A75,BPCiObIC!$A$2:$A$43,0),MATCH(P$2,BPCiObIC!$B$1:$AG$1,0)))</f>
        <v>23053017763989.598</v>
      </c>
      <c r="Q75" s="19">
        <f>P75*(1+INDEX(BPCiObIC!$B$2:$AG$43,MATCH($A75,BPCiObIC!$A$2:$A$43,0),MATCH(Q$2,BPCiObIC!$B$1:$AG$1,0)))</f>
        <v>23723459386075.98</v>
      </c>
      <c r="R75" s="19">
        <f>Q75*(1+INDEX(BPCiObIC!$B$2:$AG$43,MATCH($A75,BPCiObIC!$A$2:$A$43,0),MATCH(R$2,BPCiObIC!$B$1:$AG$1,0)))</f>
        <v>24393901008162.363</v>
      </c>
      <c r="S75" s="19">
        <f>R75*(1+INDEX(BPCiObIC!$B$2:$AG$43,MATCH($A75,BPCiObIC!$A$2:$A$43,0),MATCH(S$2,BPCiObIC!$B$1:$AG$1,0)))</f>
        <v>25064342630248.742</v>
      </c>
      <c r="T75" s="19">
        <f>S75*(1+INDEX(BPCiObIC!$B$2:$AG$43,MATCH($A75,BPCiObIC!$A$2:$A$43,0),MATCH(T$2,BPCiObIC!$B$1:$AG$1,0)))</f>
        <v>25734784252334.859</v>
      </c>
      <c r="U75" s="19">
        <f>T75*(1+INDEX(BPCiObIC!$B$2:$AG$43,MATCH($A75,BPCiObIC!$A$2:$A$43,0),MATCH(U$2,BPCiObIC!$B$1:$AG$1,0)))</f>
        <v>26405225874421.242</v>
      </c>
      <c r="V75" s="19">
        <f>U75*(1+INDEX(BPCiObIC!$B$2:$AG$43,MATCH($A75,BPCiObIC!$A$2:$A$43,0),MATCH(V$2,BPCiObIC!$B$1:$AG$1,0)))</f>
        <v>27075667496507.625</v>
      </c>
      <c r="W75" s="19">
        <f>V75*(1+INDEX(BPCiObIC!$B$2:$AG$43,MATCH($A75,BPCiObIC!$A$2:$A$43,0),MATCH(W$2,BPCiObIC!$B$1:$AG$1,0)))</f>
        <v>27746109118594.008</v>
      </c>
      <c r="X75" s="19">
        <f>W75*(1+INDEX(BPCiObIC!$B$2:$AG$43,MATCH($A75,BPCiObIC!$A$2:$A$43,0),MATCH(X$2,BPCiObIC!$B$1:$AG$1,0)))</f>
        <v>28416550740680.387</v>
      </c>
      <c r="Y75" s="19">
        <f>X75*(1+INDEX(BPCiObIC!$B$2:$AG$43,MATCH($A75,BPCiObIC!$A$2:$A$43,0),MATCH(Y$2,BPCiObIC!$B$1:$AG$1,0)))</f>
        <v>29086992362766.77</v>
      </c>
      <c r="Z75" s="19">
        <f>Y75*(1+INDEX(BPCiObIC!$B$2:$AG$43,MATCH($A75,BPCiObIC!$A$2:$A$43,0),MATCH(Z$2,BPCiObIC!$B$1:$AG$1,0)))</f>
        <v>29757433984853.152</v>
      </c>
      <c r="AA75" s="19">
        <f>Z75*(1+INDEX(BPCiObIC!$B$2:$AG$43,MATCH($A75,BPCiObIC!$A$2:$A$43,0),MATCH(AA$2,BPCiObIC!$B$1:$AG$1,0)))</f>
        <v>30427875606939.535</v>
      </c>
      <c r="AB75" s="19">
        <f>AA75*(1+INDEX(BPCiObIC!$B$2:$AG$43,MATCH($A75,BPCiObIC!$A$2:$A$43,0),MATCH(AB$2,BPCiObIC!$B$1:$AG$1,0)))</f>
        <v>31098317229025.648</v>
      </c>
      <c r="AC75" s="19">
        <f>AB75*(1+INDEX(BPCiObIC!$B$2:$AG$43,MATCH($A75,BPCiObIC!$A$2:$A$43,0),MATCH(AC$2,BPCiObIC!$B$1:$AG$1,0)))</f>
        <v>31768758851112.031</v>
      </c>
      <c r="AD75" s="19">
        <f>AC75*(1+INDEX(BPCiObIC!$B$2:$AG$43,MATCH($A75,BPCiObIC!$A$2:$A$43,0),MATCH(AD$2,BPCiObIC!$B$1:$AG$1,0)))</f>
        <v>32439200473198.41</v>
      </c>
      <c r="AE75" s="19">
        <f>AD75*(1+INDEX(BPCiObIC!$B$2:$AG$43,MATCH($A75,BPCiObIC!$A$2:$A$43,0),MATCH(AE$2,BPCiObIC!$B$1:$AG$1,0)))</f>
        <v>33109642095284.789</v>
      </c>
      <c r="AF75" s="19">
        <f>AE75*(1+INDEX(BPCiObIC!$B$2:$AG$43,MATCH($A75,BPCiObIC!$A$2:$A$43,0),MATCH(AF$2,BPCiObIC!$B$1:$AG$1,0)))</f>
        <v>33780083717371.172</v>
      </c>
      <c r="AG75" s="19">
        <f>AF75*(1+INDEX(BPCiObIC!$B$2:$AG$43,MATCH($A75,BPCiObIC!$A$2:$A$43,0),MATCH(AG$2,BPCiObIC!$B$1:$AG$1,0)))</f>
        <v>34450525339457.555</v>
      </c>
      <c r="AH75" s="19">
        <f>AG75*(1+INDEX(BPCiObIC!$B$2:$AG$43,MATCH($A75,BPCiObIC!$A$2:$A$43,0),MATCH(AH$2,BPCiObIC!$B$1:$AG$1,0)))</f>
        <v>35120966961543.934</v>
      </c>
    </row>
    <row r="76" spans="1:34" x14ac:dyDescent="0.25">
      <c r="A76" t="s">
        <v>136</v>
      </c>
      <c r="B76" t="s">
        <v>32</v>
      </c>
      <c r="C76" t="s">
        <v>27</v>
      </c>
      <c r="D76" s="58">
        <f>SUMIFS('Ind gov data'!$B$45:$N$45,'Ind gov data'!$B$41:$N$41,$B76)*SUMIFS(BIFUBC_IEA_Output_energy!$H:$H,BIFUBC_IEA_Output_energy!$C:$C,$B76,BIFUBC_IEA_Output_energy!$B:$B,$C76)</f>
        <v>0</v>
      </c>
      <c r="E76" s="19">
        <f>D76*(1+INDEX(BPCiObIC!$B$2:$AG$43,MATCH($A76,BPCiObIC!$A$2:$A$43,0),MATCH(E$2,BPCiObIC!$B$1:$AG$1,0)))</f>
        <v>0</v>
      </c>
      <c r="F76" s="19">
        <f>E76*(1+INDEX(BPCiObIC!$B$2:$AG$43,MATCH($A76,BPCiObIC!$A$2:$A$43,0),MATCH(F$2,BPCiObIC!$B$1:$AG$1,0)))</f>
        <v>0</v>
      </c>
      <c r="G76" s="19">
        <f>F76*(1+INDEX(BPCiObIC!$B$2:$AG$43,MATCH($A76,BPCiObIC!$A$2:$A$43,0),MATCH(G$2,BPCiObIC!$B$1:$AG$1,0)))</f>
        <v>0</v>
      </c>
      <c r="H76" s="19">
        <f>G76*(1+INDEX(BPCiObIC!$B$2:$AG$43,MATCH($A76,BPCiObIC!$A$2:$A$43,0),MATCH(H$2,BPCiObIC!$B$1:$AG$1,0)))</f>
        <v>0</v>
      </c>
      <c r="I76" s="19">
        <f>H76*(1+INDEX(BPCiObIC!$B$2:$AG$43,MATCH($A76,BPCiObIC!$A$2:$A$43,0),MATCH(I$2,BPCiObIC!$B$1:$AG$1,0)))</f>
        <v>0</v>
      </c>
      <c r="J76" s="19">
        <f>I76*(1+INDEX(BPCiObIC!$B$2:$AG$43,MATCH($A76,BPCiObIC!$A$2:$A$43,0),MATCH(J$2,BPCiObIC!$B$1:$AG$1,0)))</f>
        <v>0</v>
      </c>
      <c r="K76" s="19">
        <f>J76*(1+INDEX(BPCiObIC!$B$2:$AG$43,MATCH($A76,BPCiObIC!$A$2:$A$43,0),MATCH(K$2,BPCiObIC!$B$1:$AG$1,0)))</f>
        <v>0</v>
      </c>
      <c r="L76" s="19">
        <f>K76*(1+INDEX(BPCiObIC!$B$2:$AG$43,MATCH($A76,BPCiObIC!$A$2:$A$43,0),MATCH(L$2,BPCiObIC!$B$1:$AG$1,0)))</f>
        <v>0</v>
      </c>
      <c r="M76" s="19">
        <f>L76*(1+INDEX(BPCiObIC!$B$2:$AG$43,MATCH($A76,BPCiObIC!$A$2:$A$43,0),MATCH(M$2,BPCiObIC!$B$1:$AG$1,0)))</f>
        <v>0</v>
      </c>
      <c r="N76" s="19">
        <f>M76*(1+INDEX(BPCiObIC!$B$2:$AG$43,MATCH($A76,BPCiObIC!$A$2:$A$43,0),MATCH(N$2,BPCiObIC!$B$1:$AG$1,0)))</f>
        <v>0</v>
      </c>
      <c r="O76" s="19">
        <f>N76*(1+INDEX(BPCiObIC!$B$2:$AG$43,MATCH($A76,BPCiObIC!$A$2:$A$43,0),MATCH(O$2,BPCiObIC!$B$1:$AG$1,0)))</f>
        <v>0</v>
      </c>
      <c r="P76" s="19">
        <f>O76*(1+INDEX(BPCiObIC!$B$2:$AG$43,MATCH($A76,BPCiObIC!$A$2:$A$43,0),MATCH(P$2,BPCiObIC!$B$1:$AG$1,0)))</f>
        <v>0</v>
      </c>
      <c r="Q76" s="19">
        <f>P76*(1+INDEX(BPCiObIC!$B$2:$AG$43,MATCH($A76,BPCiObIC!$A$2:$A$43,0),MATCH(Q$2,BPCiObIC!$B$1:$AG$1,0)))</f>
        <v>0</v>
      </c>
      <c r="R76" s="19">
        <f>Q76*(1+INDEX(BPCiObIC!$B$2:$AG$43,MATCH($A76,BPCiObIC!$A$2:$A$43,0),MATCH(R$2,BPCiObIC!$B$1:$AG$1,0)))</f>
        <v>0</v>
      </c>
      <c r="S76" s="19">
        <f>R76*(1+INDEX(BPCiObIC!$B$2:$AG$43,MATCH($A76,BPCiObIC!$A$2:$A$43,0),MATCH(S$2,BPCiObIC!$B$1:$AG$1,0)))</f>
        <v>0</v>
      </c>
      <c r="T76" s="19">
        <f>S76*(1+INDEX(BPCiObIC!$B$2:$AG$43,MATCH($A76,BPCiObIC!$A$2:$A$43,0),MATCH(T$2,BPCiObIC!$B$1:$AG$1,0)))</f>
        <v>0</v>
      </c>
      <c r="U76" s="19">
        <f>T76*(1+INDEX(BPCiObIC!$B$2:$AG$43,MATCH($A76,BPCiObIC!$A$2:$A$43,0),MATCH(U$2,BPCiObIC!$B$1:$AG$1,0)))</f>
        <v>0</v>
      </c>
      <c r="V76" s="19">
        <f>U76*(1+INDEX(BPCiObIC!$B$2:$AG$43,MATCH($A76,BPCiObIC!$A$2:$A$43,0),MATCH(V$2,BPCiObIC!$B$1:$AG$1,0)))</f>
        <v>0</v>
      </c>
      <c r="W76" s="19">
        <f>V76*(1+INDEX(BPCiObIC!$B$2:$AG$43,MATCH($A76,BPCiObIC!$A$2:$A$43,0),MATCH(W$2,BPCiObIC!$B$1:$AG$1,0)))</f>
        <v>0</v>
      </c>
      <c r="X76" s="19">
        <f>W76*(1+INDEX(BPCiObIC!$B$2:$AG$43,MATCH($A76,BPCiObIC!$A$2:$A$43,0),MATCH(X$2,BPCiObIC!$B$1:$AG$1,0)))</f>
        <v>0</v>
      </c>
      <c r="Y76" s="19">
        <f>X76*(1+INDEX(BPCiObIC!$B$2:$AG$43,MATCH($A76,BPCiObIC!$A$2:$A$43,0),MATCH(Y$2,BPCiObIC!$B$1:$AG$1,0)))</f>
        <v>0</v>
      </c>
      <c r="Z76" s="19">
        <f>Y76*(1+INDEX(BPCiObIC!$B$2:$AG$43,MATCH($A76,BPCiObIC!$A$2:$A$43,0),MATCH(Z$2,BPCiObIC!$B$1:$AG$1,0)))</f>
        <v>0</v>
      </c>
      <c r="AA76" s="19">
        <f>Z76*(1+INDEX(BPCiObIC!$B$2:$AG$43,MATCH($A76,BPCiObIC!$A$2:$A$43,0),MATCH(AA$2,BPCiObIC!$B$1:$AG$1,0)))</f>
        <v>0</v>
      </c>
      <c r="AB76" s="19">
        <f>AA76*(1+INDEX(BPCiObIC!$B$2:$AG$43,MATCH($A76,BPCiObIC!$A$2:$A$43,0),MATCH(AB$2,BPCiObIC!$B$1:$AG$1,0)))</f>
        <v>0</v>
      </c>
      <c r="AC76" s="19">
        <f>AB76*(1+INDEX(BPCiObIC!$B$2:$AG$43,MATCH($A76,BPCiObIC!$A$2:$A$43,0),MATCH(AC$2,BPCiObIC!$B$1:$AG$1,0)))</f>
        <v>0</v>
      </c>
      <c r="AD76" s="19">
        <f>AC76*(1+INDEX(BPCiObIC!$B$2:$AG$43,MATCH($A76,BPCiObIC!$A$2:$A$43,0),MATCH(AD$2,BPCiObIC!$B$1:$AG$1,0)))</f>
        <v>0</v>
      </c>
      <c r="AE76" s="19">
        <f>AD76*(1+INDEX(BPCiObIC!$B$2:$AG$43,MATCH($A76,BPCiObIC!$A$2:$A$43,0),MATCH(AE$2,BPCiObIC!$B$1:$AG$1,0)))</f>
        <v>0</v>
      </c>
      <c r="AF76" s="19">
        <f>AE76*(1+INDEX(BPCiObIC!$B$2:$AG$43,MATCH($A76,BPCiObIC!$A$2:$A$43,0),MATCH(AF$2,BPCiObIC!$B$1:$AG$1,0)))</f>
        <v>0</v>
      </c>
      <c r="AG76" s="19">
        <f>AF76*(1+INDEX(BPCiObIC!$B$2:$AG$43,MATCH($A76,BPCiObIC!$A$2:$A$43,0),MATCH(AG$2,BPCiObIC!$B$1:$AG$1,0)))</f>
        <v>0</v>
      </c>
      <c r="AH76" s="19">
        <f>AG76*(1+INDEX(BPCiObIC!$B$2:$AG$43,MATCH($A76,BPCiObIC!$A$2:$A$43,0),MATCH(AH$2,BPCiObIC!$B$1:$AG$1,0)))</f>
        <v>0</v>
      </c>
    </row>
    <row r="77" spans="1:34" s="54" customFormat="1" x14ac:dyDescent="0.25">
      <c r="A77" s="54" t="s">
        <v>137</v>
      </c>
      <c r="B77" s="54" t="s">
        <v>32</v>
      </c>
      <c r="C77" s="54" t="s">
        <v>28</v>
      </c>
      <c r="D77" s="59">
        <f>SUMIFS('Ind gov data'!$B$45:$N$45,'Ind gov data'!$B$41:$N$41,$B77)*SUMIFS(BIFUBC_IEA_Output_energy!$H:$H,BIFUBC_IEA_Output_energy!$C:$C,$B77,BIFUBC_IEA_Output_energy!$B:$B,$C77)</f>
        <v>0</v>
      </c>
      <c r="E77" s="55">
        <f>D77*(1+INDEX(BPCiObIC!$B$2:$AG$43,MATCH($A77,BPCiObIC!$A$2:$A$43,0),MATCH(E$2,BPCiObIC!$B$1:$AG$1,0)))</f>
        <v>0</v>
      </c>
      <c r="F77" s="55">
        <f>E77*(1+INDEX(BPCiObIC!$B$2:$AG$43,MATCH($A77,BPCiObIC!$A$2:$A$43,0),MATCH(F$2,BPCiObIC!$B$1:$AG$1,0)))</f>
        <v>0</v>
      </c>
      <c r="G77" s="55">
        <f>F77*(1+INDEX(BPCiObIC!$B$2:$AG$43,MATCH($A77,BPCiObIC!$A$2:$A$43,0),MATCH(G$2,BPCiObIC!$B$1:$AG$1,0)))</f>
        <v>0</v>
      </c>
      <c r="H77" s="55">
        <f>G77*(1+INDEX(BPCiObIC!$B$2:$AG$43,MATCH($A77,BPCiObIC!$A$2:$A$43,0),MATCH(H$2,BPCiObIC!$B$1:$AG$1,0)))</f>
        <v>0</v>
      </c>
      <c r="I77" s="55">
        <f>H77*(1+INDEX(BPCiObIC!$B$2:$AG$43,MATCH($A77,BPCiObIC!$A$2:$A$43,0),MATCH(I$2,BPCiObIC!$B$1:$AG$1,0)))</f>
        <v>0</v>
      </c>
      <c r="J77" s="55">
        <f>I77*(1+INDEX(BPCiObIC!$B$2:$AG$43,MATCH($A77,BPCiObIC!$A$2:$A$43,0),MATCH(J$2,BPCiObIC!$B$1:$AG$1,0)))</f>
        <v>0</v>
      </c>
      <c r="K77" s="55">
        <f>J77*(1+INDEX(BPCiObIC!$B$2:$AG$43,MATCH($A77,BPCiObIC!$A$2:$A$43,0),MATCH(K$2,BPCiObIC!$B$1:$AG$1,0)))</f>
        <v>0</v>
      </c>
      <c r="L77" s="55">
        <f>K77*(1+INDEX(BPCiObIC!$B$2:$AG$43,MATCH($A77,BPCiObIC!$A$2:$A$43,0),MATCH(L$2,BPCiObIC!$B$1:$AG$1,0)))</f>
        <v>0</v>
      </c>
      <c r="M77" s="55">
        <f>L77*(1+INDEX(BPCiObIC!$B$2:$AG$43,MATCH($A77,BPCiObIC!$A$2:$A$43,0),MATCH(M$2,BPCiObIC!$B$1:$AG$1,0)))</f>
        <v>0</v>
      </c>
      <c r="N77" s="55">
        <f>M77*(1+INDEX(BPCiObIC!$B$2:$AG$43,MATCH($A77,BPCiObIC!$A$2:$A$43,0),MATCH(N$2,BPCiObIC!$B$1:$AG$1,0)))</f>
        <v>0</v>
      </c>
      <c r="O77" s="55">
        <f>N77*(1+INDEX(BPCiObIC!$B$2:$AG$43,MATCH($A77,BPCiObIC!$A$2:$A$43,0),MATCH(O$2,BPCiObIC!$B$1:$AG$1,0)))</f>
        <v>0</v>
      </c>
      <c r="P77" s="55">
        <f>O77*(1+INDEX(BPCiObIC!$B$2:$AG$43,MATCH($A77,BPCiObIC!$A$2:$A$43,0),MATCH(P$2,BPCiObIC!$B$1:$AG$1,0)))</f>
        <v>0</v>
      </c>
      <c r="Q77" s="55">
        <f>P77*(1+INDEX(BPCiObIC!$B$2:$AG$43,MATCH($A77,BPCiObIC!$A$2:$A$43,0),MATCH(Q$2,BPCiObIC!$B$1:$AG$1,0)))</f>
        <v>0</v>
      </c>
      <c r="R77" s="55">
        <f>Q77*(1+INDEX(BPCiObIC!$B$2:$AG$43,MATCH($A77,BPCiObIC!$A$2:$A$43,0),MATCH(R$2,BPCiObIC!$B$1:$AG$1,0)))</f>
        <v>0</v>
      </c>
      <c r="S77" s="55">
        <f>R77*(1+INDEX(BPCiObIC!$B$2:$AG$43,MATCH($A77,BPCiObIC!$A$2:$A$43,0),MATCH(S$2,BPCiObIC!$B$1:$AG$1,0)))</f>
        <v>0</v>
      </c>
      <c r="T77" s="55">
        <f>S77*(1+INDEX(BPCiObIC!$B$2:$AG$43,MATCH($A77,BPCiObIC!$A$2:$A$43,0),MATCH(T$2,BPCiObIC!$B$1:$AG$1,0)))</f>
        <v>0</v>
      </c>
      <c r="U77" s="55">
        <f>T77*(1+INDEX(BPCiObIC!$B$2:$AG$43,MATCH($A77,BPCiObIC!$A$2:$A$43,0),MATCH(U$2,BPCiObIC!$B$1:$AG$1,0)))</f>
        <v>0</v>
      </c>
      <c r="V77" s="55">
        <f>U77*(1+INDEX(BPCiObIC!$B$2:$AG$43,MATCH($A77,BPCiObIC!$A$2:$A$43,0),MATCH(V$2,BPCiObIC!$B$1:$AG$1,0)))</f>
        <v>0</v>
      </c>
      <c r="W77" s="55">
        <f>V77*(1+INDEX(BPCiObIC!$B$2:$AG$43,MATCH($A77,BPCiObIC!$A$2:$A$43,0),MATCH(W$2,BPCiObIC!$B$1:$AG$1,0)))</f>
        <v>0</v>
      </c>
      <c r="X77" s="55">
        <f>W77*(1+INDEX(BPCiObIC!$B$2:$AG$43,MATCH($A77,BPCiObIC!$A$2:$A$43,0),MATCH(X$2,BPCiObIC!$B$1:$AG$1,0)))</f>
        <v>0</v>
      </c>
      <c r="Y77" s="55">
        <f>X77*(1+INDEX(BPCiObIC!$B$2:$AG$43,MATCH($A77,BPCiObIC!$A$2:$A$43,0),MATCH(Y$2,BPCiObIC!$B$1:$AG$1,0)))</f>
        <v>0</v>
      </c>
      <c r="Z77" s="55">
        <f>Y77*(1+INDEX(BPCiObIC!$B$2:$AG$43,MATCH($A77,BPCiObIC!$A$2:$A$43,0),MATCH(Z$2,BPCiObIC!$B$1:$AG$1,0)))</f>
        <v>0</v>
      </c>
      <c r="AA77" s="55">
        <f>Z77*(1+INDEX(BPCiObIC!$B$2:$AG$43,MATCH($A77,BPCiObIC!$A$2:$A$43,0),MATCH(AA$2,BPCiObIC!$B$1:$AG$1,0)))</f>
        <v>0</v>
      </c>
      <c r="AB77" s="55">
        <f>AA77*(1+INDEX(BPCiObIC!$B$2:$AG$43,MATCH($A77,BPCiObIC!$A$2:$A$43,0),MATCH(AB$2,BPCiObIC!$B$1:$AG$1,0)))</f>
        <v>0</v>
      </c>
      <c r="AC77" s="55">
        <f>AB77*(1+INDEX(BPCiObIC!$B$2:$AG$43,MATCH($A77,BPCiObIC!$A$2:$A$43,0),MATCH(AC$2,BPCiObIC!$B$1:$AG$1,0)))</f>
        <v>0</v>
      </c>
      <c r="AD77" s="55">
        <f>AC77*(1+INDEX(BPCiObIC!$B$2:$AG$43,MATCH($A77,BPCiObIC!$A$2:$A$43,0),MATCH(AD$2,BPCiObIC!$B$1:$AG$1,0)))</f>
        <v>0</v>
      </c>
      <c r="AE77" s="55">
        <f>AD77*(1+INDEX(BPCiObIC!$B$2:$AG$43,MATCH($A77,BPCiObIC!$A$2:$A$43,0),MATCH(AE$2,BPCiObIC!$B$1:$AG$1,0)))</f>
        <v>0</v>
      </c>
      <c r="AF77" s="55">
        <f>AE77*(1+INDEX(BPCiObIC!$B$2:$AG$43,MATCH($A77,BPCiObIC!$A$2:$A$43,0),MATCH(AF$2,BPCiObIC!$B$1:$AG$1,0)))</f>
        <v>0</v>
      </c>
      <c r="AG77" s="55">
        <f>AF77*(1+INDEX(BPCiObIC!$B$2:$AG$43,MATCH($A77,BPCiObIC!$A$2:$A$43,0),MATCH(AG$2,BPCiObIC!$B$1:$AG$1,0)))</f>
        <v>0</v>
      </c>
      <c r="AH77" s="55">
        <f>AG77*(1+INDEX(BPCiObIC!$B$2:$AG$43,MATCH($A77,BPCiObIC!$A$2:$A$43,0),MATCH(AH$2,BPCiObIC!$B$1:$AG$1,0)))</f>
        <v>0</v>
      </c>
    </row>
    <row r="78" spans="1:34" s="61" customFormat="1" x14ac:dyDescent="0.25">
      <c r="A78" s="61" t="s">
        <v>110</v>
      </c>
      <c r="B78" s="61" t="s">
        <v>3</v>
      </c>
      <c r="C78" s="61" t="s">
        <v>4</v>
      </c>
      <c r="D78" s="62">
        <f>SUMIFS('Ind gov data'!$B$45:$N$45,'Ind gov data'!$B$41:$N$41,$B78)*SUMIFS(BIFUBC_IEA_Output_energy!$H:$H,BIFUBC_IEA_Output_energy!$C:$C,$B78,BIFUBC_IEA_Output_energy!$B:$B,$C78)</f>
        <v>0</v>
      </c>
      <c r="E78" s="63">
        <f>D78*(1+INDEX(BPCiObIC!$B$2:$AG$43,MATCH($A78,BPCiObIC!$A$2:$A$43,0),MATCH(E$2,BPCiObIC!$B$1:$AG$1,0)))</f>
        <v>0</v>
      </c>
      <c r="F78" s="63">
        <f>E78*(1+INDEX(BPCiObIC!$B$2:$AG$43,MATCH($A78,BPCiObIC!$A$2:$A$43,0),MATCH(F$2,BPCiObIC!$B$1:$AG$1,0)))</f>
        <v>0</v>
      </c>
      <c r="G78" s="63">
        <f>F78*(1+INDEX(BPCiObIC!$B$2:$AG$43,MATCH($A78,BPCiObIC!$A$2:$A$43,0),MATCH(G$2,BPCiObIC!$B$1:$AG$1,0)))</f>
        <v>0</v>
      </c>
      <c r="H78" s="63">
        <f>G78*(1+INDEX(BPCiObIC!$B$2:$AG$43,MATCH($A78,BPCiObIC!$A$2:$A$43,0),MATCH(H$2,BPCiObIC!$B$1:$AG$1,0)))</f>
        <v>0</v>
      </c>
      <c r="I78" s="63">
        <f>H78*(1+INDEX(BPCiObIC!$B$2:$AG$43,MATCH($A78,BPCiObIC!$A$2:$A$43,0),MATCH(I$2,BPCiObIC!$B$1:$AG$1,0)))</f>
        <v>0</v>
      </c>
      <c r="J78" s="63">
        <f>I78*(1+INDEX(BPCiObIC!$B$2:$AG$43,MATCH($A78,BPCiObIC!$A$2:$A$43,0),MATCH(J$2,BPCiObIC!$B$1:$AG$1,0)))</f>
        <v>0</v>
      </c>
      <c r="K78" s="63">
        <f>J78*(1+INDEX(BPCiObIC!$B$2:$AG$43,MATCH($A78,BPCiObIC!$A$2:$A$43,0),MATCH(K$2,BPCiObIC!$B$1:$AG$1,0)))</f>
        <v>0</v>
      </c>
      <c r="L78" s="63">
        <f>K78*(1+INDEX(BPCiObIC!$B$2:$AG$43,MATCH($A78,BPCiObIC!$A$2:$A$43,0),MATCH(L$2,BPCiObIC!$B$1:$AG$1,0)))</f>
        <v>0</v>
      </c>
      <c r="M78" s="63">
        <f>L78*(1+INDEX(BPCiObIC!$B$2:$AG$43,MATCH($A78,BPCiObIC!$A$2:$A$43,0),MATCH(M$2,BPCiObIC!$B$1:$AG$1,0)))</f>
        <v>0</v>
      </c>
      <c r="N78" s="63">
        <f>M78*(1+INDEX(BPCiObIC!$B$2:$AG$43,MATCH($A78,BPCiObIC!$A$2:$A$43,0),MATCH(N$2,BPCiObIC!$B$1:$AG$1,0)))</f>
        <v>0</v>
      </c>
      <c r="O78" s="63">
        <f>N78*(1+INDEX(BPCiObIC!$B$2:$AG$43,MATCH($A78,BPCiObIC!$A$2:$A$43,0),MATCH(O$2,BPCiObIC!$B$1:$AG$1,0)))</f>
        <v>0</v>
      </c>
      <c r="P78" s="63">
        <f>O78*(1+INDEX(BPCiObIC!$B$2:$AG$43,MATCH($A78,BPCiObIC!$A$2:$A$43,0),MATCH(P$2,BPCiObIC!$B$1:$AG$1,0)))</f>
        <v>0</v>
      </c>
      <c r="Q78" s="63">
        <f>P78*(1+INDEX(BPCiObIC!$B$2:$AG$43,MATCH($A78,BPCiObIC!$A$2:$A$43,0),MATCH(Q$2,BPCiObIC!$B$1:$AG$1,0)))</f>
        <v>0</v>
      </c>
      <c r="R78" s="63">
        <f>Q78*(1+INDEX(BPCiObIC!$B$2:$AG$43,MATCH($A78,BPCiObIC!$A$2:$A$43,0),MATCH(R$2,BPCiObIC!$B$1:$AG$1,0)))</f>
        <v>0</v>
      </c>
      <c r="S78" s="63">
        <f>R78*(1+INDEX(BPCiObIC!$B$2:$AG$43,MATCH($A78,BPCiObIC!$A$2:$A$43,0),MATCH(S$2,BPCiObIC!$B$1:$AG$1,0)))</f>
        <v>0</v>
      </c>
      <c r="T78" s="63">
        <f>S78*(1+INDEX(BPCiObIC!$B$2:$AG$43,MATCH($A78,BPCiObIC!$A$2:$A$43,0),MATCH(T$2,BPCiObIC!$B$1:$AG$1,0)))</f>
        <v>0</v>
      </c>
      <c r="U78" s="63">
        <f>T78*(1+INDEX(BPCiObIC!$B$2:$AG$43,MATCH($A78,BPCiObIC!$A$2:$A$43,0),MATCH(U$2,BPCiObIC!$B$1:$AG$1,0)))</f>
        <v>0</v>
      </c>
      <c r="V78" s="63">
        <f>U78*(1+INDEX(BPCiObIC!$B$2:$AG$43,MATCH($A78,BPCiObIC!$A$2:$A$43,0),MATCH(V$2,BPCiObIC!$B$1:$AG$1,0)))</f>
        <v>0</v>
      </c>
      <c r="W78" s="63">
        <f>V78*(1+INDEX(BPCiObIC!$B$2:$AG$43,MATCH($A78,BPCiObIC!$A$2:$A$43,0),MATCH(W$2,BPCiObIC!$B$1:$AG$1,0)))</f>
        <v>0</v>
      </c>
      <c r="X78" s="63">
        <f>W78*(1+INDEX(BPCiObIC!$B$2:$AG$43,MATCH($A78,BPCiObIC!$A$2:$A$43,0),MATCH(X$2,BPCiObIC!$B$1:$AG$1,0)))</f>
        <v>0</v>
      </c>
      <c r="Y78" s="63">
        <f>X78*(1+INDEX(BPCiObIC!$B$2:$AG$43,MATCH($A78,BPCiObIC!$A$2:$A$43,0),MATCH(Y$2,BPCiObIC!$B$1:$AG$1,0)))</f>
        <v>0</v>
      </c>
      <c r="Z78" s="63">
        <f>Y78*(1+INDEX(BPCiObIC!$B$2:$AG$43,MATCH($A78,BPCiObIC!$A$2:$A$43,0),MATCH(Z$2,BPCiObIC!$B$1:$AG$1,0)))</f>
        <v>0</v>
      </c>
      <c r="AA78" s="63">
        <f>Z78*(1+INDEX(BPCiObIC!$B$2:$AG$43,MATCH($A78,BPCiObIC!$A$2:$A$43,0),MATCH(AA$2,BPCiObIC!$B$1:$AG$1,0)))</f>
        <v>0</v>
      </c>
      <c r="AB78" s="63">
        <f>AA78*(1+INDEX(BPCiObIC!$B$2:$AG$43,MATCH($A78,BPCiObIC!$A$2:$A$43,0),MATCH(AB$2,BPCiObIC!$B$1:$AG$1,0)))</f>
        <v>0</v>
      </c>
      <c r="AC78" s="63">
        <f>AB78*(1+INDEX(BPCiObIC!$B$2:$AG$43,MATCH($A78,BPCiObIC!$A$2:$A$43,0),MATCH(AC$2,BPCiObIC!$B$1:$AG$1,0)))</f>
        <v>0</v>
      </c>
      <c r="AD78" s="63">
        <f>AC78*(1+INDEX(BPCiObIC!$B$2:$AG$43,MATCH($A78,BPCiObIC!$A$2:$A$43,0),MATCH(AD$2,BPCiObIC!$B$1:$AG$1,0)))</f>
        <v>0</v>
      </c>
      <c r="AE78" s="63">
        <f>AD78*(1+INDEX(BPCiObIC!$B$2:$AG$43,MATCH($A78,BPCiObIC!$A$2:$A$43,0),MATCH(AE$2,BPCiObIC!$B$1:$AG$1,0)))</f>
        <v>0</v>
      </c>
      <c r="AF78" s="63">
        <f>AE78*(1+INDEX(BPCiObIC!$B$2:$AG$43,MATCH($A78,BPCiObIC!$A$2:$A$43,0),MATCH(AF$2,BPCiObIC!$B$1:$AG$1,0)))</f>
        <v>0</v>
      </c>
      <c r="AG78" s="63">
        <f>AF78*(1+INDEX(BPCiObIC!$B$2:$AG$43,MATCH($A78,BPCiObIC!$A$2:$A$43,0),MATCH(AG$2,BPCiObIC!$B$1:$AG$1,0)))</f>
        <v>0</v>
      </c>
      <c r="AH78" s="63">
        <f>AG78*(1+INDEX(BPCiObIC!$B$2:$AG$43,MATCH($A78,BPCiObIC!$A$2:$A$43,0),MATCH(AH$2,BPCiObIC!$B$1:$AG$1,0)))</f>
        <v>0</v>
      </c>
    </row>
    <row r="79" spans="1:34" x14ac:dyDescent="0.25">
      <c r="A79" t="s">
        <v>111</v>
      </c>
      <c r="B79" t="s">
        <v>3</v>
      </c>
      <c r="C79" t="s">
        <v>5</v>
      </c>
      <c r="D79" s="58">
        <f>SUMIFS('Ind gov data'!$B$45:$N$45,'Ind gov data'!$B$41:$N$41,$B79)*SUMIFS(BIFUBC_IEA_Output_energy!$H:$H,BIFUBC_IEA_Output_energy!$C:$C,$B79,BIFUBC_IEA_Output_energy!$B:$B,$C79)</f>
        <v>0</v>
      </c>
      <c r="E79" s="19">
        <f>D79*(1+INDEX(BPCiObIC!$B$2:$AG$43,MATCH($A79,BPCiObIC!$A$2:$A$43,0),MATCH(E$2,BPCiObIC!$B$1:$AG$1,0)))</f>
        <v>0</v>
      </c>
      <c r="F79" s="19">
        <f>E79*(1+INDEX(BPCiObIC!$B$2:$AG$43,MATCH($A79,BPCiObIC!$A$2:$A$43,0),MATCH(F$2,BPCiObIC!$B$1:$AG$1,0)))</f>
        <v>0</v>
      </c>
      <c r="G79" s="19">
        <f>F79*(1+INDEX(BPCiObIC!$B$2:$AG$43,MATCH($A79,BPCiObIC!$A$2:$A$43,0),MATCH(G$2,BPCiObIC!$B$1:$AG$1,0)))</f>
        <v>0</v>
      </c>
      <c r="H79" s="19">
        <f>G79*(1+INDEX(BPCiObIC!$B$2:$AG$43,MATCH($A79,BPCiObIC!$A$2:$A$43,0),MATCH(H$2,BPCiObIC!$B$1:$AG$1,0)))</f>
        <v>0</v>
      </c>
      <c r="I79" s="19">
        <f>H79*(1+INDEX(BPCiObIC!$B$2:$AG$43,MATCH($A79,BPCiObIC!$A$2:$A$43,0),MATCH(I$2,BPCiObIC!$B$1:$AG$1,0)))</f>
        <v>0</v>
      </c>
      <c r="J79" s="19">
        <f>I79*(1+INDEX(BPCiObIC!$B$2:$AG$43,MATCH($A79,BPCiObIC!$A$2:$A$43,0),MATCH(J$2,BPCiObIC!$B$1:$AG$1,0)))</f>
        <v>0</v>
      </c>
      <c r="K79" s="19">
        <f>J79*(1+INDEX(BPCiObIC!$B$2:$AG$43,MATCH($A79,BPCiObIC!$A$2:$A$43,0),MATCH(K$2,BPCiObIC!$B$1:$AG$1,0)))</f>
        <v>0</v>
      </c>
      <c r="L79" s="19">
        <f>K79*(1+INDEX(BPCiObIC!$B$2:$AG$43,MATCH($A79,BPCiObIC!$A$2:$A$43,0),MATCH(L$2,BPCiObIC!$B$1:$AG$1,0)))</f>
        <v>0</v>
      </c>
      <c r="M79" s="19">
        <f>L79*(1+INDEX(BPCiObIC!$B$2:$AG$43,MATCH($A79,BPCiObIC!$A$2:$A$43,0),MATCH(M$2,BPCiObIC!$B$1:$AG$1,0)))</f>
        <v>0</v>
      </c>
      <c r="N79" s="19">
        <f>M79*(1+INDEX(BPCiObIC!$B$2:$AG$43,MATCH($A79,BPCiObIC!$A$2:$A$43,0),MATCH(N$2,BPCiObIC!$B$1:$AG$1,0)))</f>
        <v>0</v>
      </c>
      <c r="O79" s="19">
        <f>N79*(1+INDEX(BPCiObIC!$B$2:$AG$43,MATCH($A79,BPCiObIC!$A$2:$A$43,0),MATCH(O$2,BPCiObIC!$B$1:$AG$1,0)))</f>
        <v>0</v>
      </c>
      <c r="P79" s="19">
        <f>O79*(1+INDEX(BPCiObIC!$B$2:$AG$43,MATCH($A79,BPCiObIC!$A$2:$A$43,0),MATCH(P$2,BPCiObIC!$B$1:$AG$1,0)))</f>
        <v>0</v>
      </c>
      <c r="Q79" s="19">
        <f>P79*(1+INDEX(BPCiObIC!$B$2:$AG$43,MATCH($A79,BPCiObIC!$A$2:$A$43,0),MATCH(Q$2,BPCiObIC!$B$1:$AG$1,0)))</f>
        <v>0</v>
      </c>
      <c r="R79" s="19">
        <f>Q79*(1+INDEX(BPCiObIC!$B$2:$AG$43,MATCH($A79,BPCiObIC!$A$2:$A$43,0),MATCH(R$2,BPCiObIC!$B$1:$AG$1,0)))</f>
        <v>0</v>
      </c>
      <c r="S79" s="19">
        <f>R79*(1+INDEX(BPCiObIC!$B$2:$AG$43,MATCH($A79,BPCiObIC!$A$2:$A$43,0),MATCH(S$2,BPCiObIC!$B$1:$AG$1,0)))</f>
        <v>0</v>
      </c>
      <c r="T79" s="19">
        <f>S79*(1+INDEX(BPCiObIC!$B$2:$AG$43,MATCH($A79,BPCiObIC!$A$2:$A$43,0),MATCH(T$2,BPCiObIC!$B$1:$AG$1,0)))</f>
        <v>0</v>
      </c>
      <c r="U79" s="19">
        <f>T79*(1+INDEX(BPCiObIC!$B$2:$AG$43,MATCH($A79,BPCiObIC!$A$2:$A$43,0),MATCH(U$2,BPCiObIC!$B$1:$AG$1,0)))</f>
        <v>0</v>
      </c>
      <c r="V79" s="19">
        <f>U79*(1+INDEX(BPCiObIC!$B$2:$AG$43,MATCH($A79,BPCiObIC!$A$2:$A$43,0),MATCH(V$2,BPCiObIC!$B$1:$AG$1,0)))</f>
        <v>0</v>
      </c>
      <c r="W79" s="19">
        <f>V79*(1+INDEX(BPCiObIC!$B$2:$AG$43,MATCH($A79,BPCiObIC!$A$2:$A$43,0),MATCH(W$2,BPCiObIC!$B$1:$AG$1,0)))</f>
        <v>0</v>
      </c>
      <c r="X79" s="19">
        <f>W79*(1+INDEX(BPCiObIC!$B$2:$AG$43,MATCH($A79,BPCiObIC!$A$2:$A$43,0),MATCH(X$2,BPCiObIC!$B$1:$AG$1,0)))</f>
        <v>0</v>
      </c>
      <c r="Y79" s="19">
        <f>X79*(1+INDEX(BPCiObIC!$B$2:$AG$43,MATCH($A79,BPCiObIC!$A$2:$A$43,0),MATCH(Y$2,BPCiObIC!$B$1:$AG$1,0)))</f>
        <v>0</v>
      </c>
      <c r="Z79" s="19">
        <f>Y79*(1+INDEX(BPCiObIC!$B$2:$AG$43,MATCH($A79,BPCiObIC!$A$2:$A$43,0),MATCH(Z$2,BPCiObIC!$B$1:$AG$1,0)))</f>
        <v>0</v>
      </c>
      <c r="AA79" s="19">
        <f>Z79*(1+INDEX(BPCiObIC!$B$2:$AG$43,MATCH($A79,BPCiObIC!$A$2:$A$43,0),MATCH(AA$2,BPCiObIC!$B$1:$AG$1,0)))</f>
        <v>0</v>
      </c>
      <c r="AB79" s="19">
        <f>AA79*(1+INDEX(BPCiObIC!$B$2:$AG$43,MATCH($A79,BPCiObIC!$A$2:$A$43,0),MATCH(AB$2,BPCiObIC!$B$1:$AG$1,0)))</f>
        <v>0</v>
      </c>
      <c r="AC79" s="19">
        <f>AB79*(1+INDEX(BPCiObIC!$B$2:$AG$43,MATCH($A79,BPCiObIC!$A$2:$A$43,0),MATCH(AC$2,BPCiObIC!$B$1:$AG$1,0)))</f>
        <v>0</v>
      </c>
      <c r="AD79" s="19">
        <f>AC79*(1+INDEX(BPCiObIC!$B$2:$AG$43,MATCH($A79,BPCiObIC!$A$2:$A$43,0),MATCH(AD$2,BPCiObIC!$B$1:$AG$1,0)))</f>
        <v>0</v>
      </c>
      <c r="AE79" s="19">
        <f>AD79*(1+INDEX(BPCiObIC!$B$2:$AG$43,MATCH($A79,BPCiObIC!$A$2:$A$43,0),MATCH(AE$2,BPCiObIC!$B$1:$AG$1,0)))</f>
        <v>0</v>
      </c>
      <c r="AF79" s="19">
        <f>AE79*(1+INDEX(BPCiObIC!$B$2:$AG$43,MATCH($A79,BPCiObIC!$A$2:$A$43,0),MATCH(AF$2,BPCiObIC!$B$1:$AG$1,0)))</f>
        <v>0</v>
      </c>
      <c r="AG79" s="19">
        <f>AF79*(1+INDEX(BPCiObIC!$B$2:$AG$43,MATCH($A79,BPCiObIC!$A$2:$A$43,0),MATCH(AG$2,BPCiObIC!$B$1:$AG$1,0)))</f>
        <v>0</v>
      </c>
      <c r="AH79" s="19">
        <f>AG79*(1+INDEX(BPCiObIC!$B$2:$AG$43,MATCH($A79,BPCiObIC!$A$2:$A$43,0),MATCH(AH$2,BPCiObIC!$B$1:$AG$1,0)))</f>
        <v>0</v>
      </c>
    </row>
    <row r="80" spans="1:34" x14ac:dyDescent="0.25">
      <c r="A80" t="s">
        <v>112</v>
      </c>
      <c r="B80" t="s">
        <v>3</v>
      </c>
      <c r="C80" t="s">
        <v>6</v>
      </c>
      <c r="D80" s="58">
        <f>SUMIFS('Ind gov data'!$B$45:$N$45,'Ind gov data'!$B$41:$N$41,$B80)*SUMIFS(BIFUBC_IEA_Output_energy!$H:$H,BIFUBC_IEA_Output_energy!$C:$C,$B80,BIFUBC_IEA_Output_energy!$B:$B,$C80)</f>
        <v>0</v>
      </c>
      <c r="E80" s="19">
        <f>D80*(1+INDEX(BPCiObIC!$B$2:$AG$43,MATCH($A80,BPCiObIC!$A$2:$A$43,0),MATCH(E$2,BPCiObIC!$B$1:$AG$1,0)))</f>
        <v>0</v>
      </c>
      <c r="F80" s="19">
        <f>E80*(1+INDEX(BPCiObIC!$B$2:$AG$43,MATCH($A80,BPCiObIC!$A$2:$A$43,0),MATCH(F$2,BPCiObIC!$B$1:$AG$1,0)))</f>
        <v>0</v>
      </c>
      <c r="G80" s="19">
        <f>F80*(1+INDEX(BPCiObIC!$B$2:$AG$43,MATCH($A80,BPCiObIC!$A$2:$A$43,0),MATCH(G$2,BPCiObIC!$B$1:$AG$1,0)))</f>
        <v>0</v>
      </c>
      <c r="H80" s="19">
        <f>G80*(1+INDEX(BPCiObIC!$B$2:$AG$43,MATCH($A80,BPCiObIC!$A$2:$A$43,0),MATCH(H$2,BPCiObIC!$B$1:$AG$1,0)))</f>
        <v>0</v>
      </c>
      <c r="I80" s="19">
        <f>H80*(1+INDEX(BPCiObIC!$B$2:$AG$43,MATCH($A80,BPCiObIC!$A$2:$A$43,0),MATCH(I$2,BPCiObIC!$B$1:$AG$1,0)))</f>
        <v>0</v>
      </c>
      <c r="J80" s="19">
        <f>I80*(1+INDEX(BPCiObIC!$B$2:$AG$43,MATCH($A80,BPCiObIC!$A$2:$A$43,0),MATCH(J$2,BPCiObIC!$B$1:$AG$1,0)))</f>
        <v>0</v>
      </c>
      <c r="K80" s="19">
        <f>J80*(1+INDEX(BPCiObIC!$B$2:$AG$43,MATCH($A80,BPCiObIC!$A$2:$A$43,0),MATCH(K$2,BPCiObIC!$B$1:$AG$1,0)))</f>
        <v>0</v>
      </c>
      <c r="L80" s="19">
        <f>K80*(1+INDEX(BPCiObIC!$B$2:$AG$43,MATCH($A80,BPCiObIC!$A$2:$A$43,0),MATCH(L$2,BPCiObIC!$B$1:$AG$1,0)))</f>
        <v>0</v>
      </c>
      <c r="M80" s="19">
        <f>L80*(1+INDEX(BPCiObIC!$B$2:$AG$43,MATCH($A80,BPCiObIC!$A$2:$A$43,0),MATCH(M$2,BPCiObIC!$B$1:$AG$1,0)))</f>
        <v>0</v>
      </c>
      <c r="N80" s="19">
        <f>M80*(1+INDEX(BPCiObIC!$B$2:$AG$43,MATCH($A80,BPCiObIC!$A$2:$A$43,0),MATCH(N$2,BPCiObIC!$B$1:$AG$1,0)))</f>
        <v>0</v>
      </c>
      <c r="O80" s="19">
        <f>N80*(1+INDEX(BPCiObIC!$B$2:$AG$43,MATCH($A80,BPCiObIC!$A$2:$A$43,0),MATCH(O$2,BPCiObIC!$B$1:$AG$1,0)))</f>
        <v>0</v>
      </c>
      <c r="P80" s="19">
        <f>O80*(1+INDEX(BPCiObIC!$B$2:$AG$43,MATCH($A80,BPCiObIC!$A$2:$A$43,0),MATCH(P$2,BPCiObIC!$B$1:$AG$1,0)))</f>
        <v>0</v>
      </c>
      <c r="Q80" s="19">
        <f>P80*(1+INDEX(BPCiObIC!$B$2:$AG$43,MATCH($A80,BPCiObIC!$A$2:$A$43,0),MATCH(Q$2,BPCiObIC!$B$1:$AG$1,0)))</f>
        <v>0</v>
      </c>
      <c r="R80" s="19">
        <f>Q80*(1+INDEX(BPCiObIC!$B$2:$AG$43,MATCH($A80,BPCiObIC!$A$2:$A$43,0),MATCH(R$2,BPCiObIC!$B$1:$AG$1,0)))</f>
        <v>0</v>
      </c>
      <c r="S80" s="19">
        <f>R80*(1+INDEX(BPCiObIC!$B$2:$AG$43,MATCH($A80,BPCiObIC!$A$2:$A$43,0),MATCH(S$2,BPCiObIC!$B$1:$AG$1,0)))</f>
        <v>0</v>
      </c>
      <c r="T80" s="19">
        <f>S80*(1+INDEX(BPCiObIC!$B$2:$AG$43,MATCH($A80,BPCiObIC!$A$2:$A$43,0),MATCH(T$2,BPCiObIC!$B$1:$AG$1,0)))</f>
        <v>0</v>
      </c>
      <c r="U80" s="19">
        <f>T80*(1+INDEX(BPCiObIC!$B$2:$AG$43,MATCH($A80,BPCiObIC!$A$2:$A$43,0),MATCH(U$2,BPCiObIC!$B$1:$AG$1,0)))</f>
        <v>0</v>
      </c>
      <c r="V80" s="19">
        <f>U80*(1+INDEX(BPCiObIC!$B$2:$AG$43,MATCH($A80,BPCiObIC!$A$2:$A$43,0),MATCH(V$2,BPCiObIC!$B$1:$AG$1,0)))</f>
        <v>0</v>
      </c>
      <c r="W80" s="19">
        <f>V80*(1+INDEX(BPCiObIC!$B$2:$AG$43,MATCH($A80,BPCiObIC!$A$2:$A$43,0),MATCH(W$2,BPCiObIC!$B$1:$AG$1,0)))</f>
        <v>0</v>
      </c>
      <c r="X80" s="19">
        <f>W80*(1+INDEX(BPCiObIC!$B$2:$AG$43,MATCH($A80,BPCiObIC!$A$2:$A$43,0),MATCH(X$2,BPCiObIC!$B$1:$AG$1,0)))</f>
        <v>0</v>
      </c>
      <c r="Y80" s="19">
        <f>X80*(1+INDEX(BPCiObIC!$B$2:$AG$43,MATCH($A80,BPCiObIC!$A$2:$A$43,0),MATCH(Y$2,BPCiObIC!$B$1:$AG$1,0)))</f>
        <v>0</v>
      </c>
      <c r="Z80" s="19">
        <f>Y80*(1+INDEX(BPCiObIC!$B$2:$AG$43,MATCH($A80,BPCiObIC!$A$2:$A$43,0),MATCH(Z$2,BPCiObIC!$B$1:$AG$1,0)))</f>
        <v>0</v>
      </c>
      <c r="AA80" s="19">
        <f>Z80*(1+INDEX(BPCiObIC!$B$2:$AG$43,MATCH($A80,BPCiObIC!$A$2:$A$43,0),MATCH(AA$2,BPCiObIC!$B$1:$AG$1,0)))</f>
        <v>0</v>
      </c>
      <c r="AB80" s="19">
        <f>AA80*(1+INDEX(BPCiObIC!$B$2:$AG$43,MATCH($A80,BPCiObIC!$A$2:$A$43,0),MATCH(AB$2,BPCiObIC!$B$1:$AG$1,0)))</f>
        <v>0</v>
      </c>
      <c r="AC80" s="19">
        <f>AB80*(1+INDEX(BPCiObIC!$B$2:$AG$43,MATCH($A80,BPCiObIC!$A$2:$A$43,0),MATCH(AC$2,BPCiObIC!$B$1:$AG$1,0)))</f>
        <v>0</v>
      </c>
      <c r="AD80" s="19">
        <f>AC80*(1+INDEX(BPCiObIC!$B$2:$AG$43,MATCH($A80,BPCiObIC!$A$2:$A$43,0),MATCH(AD$2,BPCiObIC!$B$1:$AG$1,0)))</f>
        <v>0</v>
      </c>
      <c r="AE80" s="19">
        <f>AD80*(1+INDEX(BPCiObIC!$B$2:$AG$43,MATCH($A80,BPCiObIC!$A$2:$A$43,0),MATCH(AE$2,BPCiObIC!$B$1:$AG$1,0)))</f>
        <v>0</v>
      </c>
      <c r="AF80" s="19">
        <f>AE80*(1+INDEX(BPCiObIC!$B$2:$AG$43,MATCH($A80,BPCiObIC!$A$2:$A$43,0),MATCH(AF$2,BPCiObIC!$B$1:$AG$1,0)))</f>
        <v>0</v>
      </c>
      <c r="AG80" s="19">
        <f>AF80*(1+INDEX(BPCiObIC!$B$2:$AG$43,MATCH($A80,BPCiObIC!$A$2:$A$43,0),MATCH(AG$2,BPCiObIC!$B$1:$AG$1,0)))</f>
        <v>0</v>
      </c>
      <c r="AH80" s="19">
        <f>AG80*(1+INDEX(BPCiObIC!$B$2:$AG$43,MATCH($A80,BPCiObIC!$A$2:$A$43,0),MATCH(AH$2,BPCiObIC!$B$1:$AG$1,0)))</f>
        <v>0</v>
      </c>
    </row>
    <row r="81" spans="1:34" x14ac:dyDescent="0.25">
      <c r="A81" t="s">
        <v>113</v>
      </c>
      <c r="B81" t="s">
        <v>3</v>
      </c>
      <c r="C81" t="s">
        <v>7</v>
      </c>
      <c r="D81" s="58">
        <f>SUMIFS('Ind gov data'!$B$45:$N$45,'Ind gov data'!$B$41:$N$41,$B81)*SUMIFS(BIFUBC_IEA_Output_energy!$H:$H,BIFUBC_IEA_Output_energy!$C:$C,$B81,BIFUBC_IEA_Output_energy!$B:$B,$C81)</f>
        <v>0</v>
      </c>
      <c r="E81" s="19">
        <f>D81*(1+INDEX(BPCiObIC!$B$2:$AG$43,MATCH($A81,BPCiObIC!$A$2:$A$43,0),MATCH(E$2,BPCiObIC!$B$1:$AG$1,0)))</f>
        <v>0</v>
      </c>
      <c r="F81" s="19">
        <f>E81*(1+INDEX(BPCiObIC!$B$2:$AG$43,MATCH($A81,BPCiObIC!$A$2:$A$43,0),MATCH(F$2,BPCiObIC!$B$1:$AG$1,0)))</f>
        <v>0</v>
      </c>
      <c r="G81" s="19">
        <f>F81*(1+INDEX(BPCiObIC!$B$2:$AG$43,MATCH($A81,BPCiObIC!$A$2:$A$43,0),MATCH(G$2,BPCiObIC!$B$1:$AG$1,0)))</f>
        <v>0</v>
      </c>
      <c r="H81" s="19">
        <f>G81*(1+INDEX(BPCiObIC!$B$2:$AG$43,MATCH($A81,BPCiObIC!$A$2:$A$43,0),MATCH(H$2,BPCiObIC!$B$1:$AG$1,0)))</f>
        <v>0</v>
      </c>
      <c r="I81" s="19">
        <f>H81*(1+INDEX(BPCiObIC!$B$2:$AG$43,MATCH($A81,BPCiObIC!$A$2:$A$43,0),MATCH(I$2,BPCiObIC!$B$1:$AG$1,0)))</f>
        <v>0</v>
      </c>
      <c r="J81" s="19">
        <f>I81*(1+INDEX(BPCiObIC!$B$2:$AG$43,MATCH($A81,BPCiObIC!$A$2:$A$43,0),MATCH(J$2,BPCiObIC!$B$1:$AG$1,0)))</f>
        <v>0</v>
      </c>
      <c r="K81" s="19">
        <f>J81*(1+INDEX(BPCiObIC!$B$2:$AG$43,MATCH($A81,BPCiObIC!$A$2:$A$43,0),MATCH(K$2,BPCiObIC!$B$1:$AG$1,0)))</f>
        <v>0</v>
      </c>
      <c r="L81" s="19">
        <f>K81*(1+INDEX(BPCiObIC!$B$2:$AG$43,MATCH($A81,BPCiObIC!$A$2:$A$43,0),MATCH(L$2,BPCiObIC!$B$1:$AG$1,0)))</f>
        <v>0</v>
      </c>
      <c r="M81" s="19">
        <f>L81*(1+INDEX(BPCiObIC!$B$2:$AG$43,MATCH($A81,BPCiObIC!$A$2:$A$43,0),MATCH(M$2,BPCiObIC!$B$1:$AG$1,0)))</f>
        <v>0</v>
      </c>
      <c r="N81" s="19">
        <f>M81*(1+INDEX(BPCiObIC!$B$2:$AG$43,MATCH($A81,BPCiObIC!$A$2:$A$43,0),MATCH(N$2,BPCiObIC!$B$1:$AG$1,0)))</f>
        <v>0</v>
      </c>
      <c r="O81" s="19">
        <f>N81*(1+INDEX(BPCiObIC!$B$2:$AG$43,MATCH($A81,BPCiObIC!$A$2:$A$43,0),MATCH(O$2,BPCiObIC!$B$1:$AG$1,0)))</f>
        <v>0</v>
      </c>
      <c r="P81" s="19">
        <f>O81*(1+INDEX(BPCiObIC!$B$2:$AG$43,MATCH($A81,BPCiObIC!$A$2:$A$43,0),MATCH(P$2,BPCiObIC!$B$1:$AG$1,0)))</f>
        <v>0</v>
      </c>
      <c r="Q81" s="19">
        <f>P81*(1+INDEX(BPCiObIC!$B$2:$AG$43,MATCH($A81,BPCiObIC!$A$2:$A$43,0),MATCH(Q$2,BPCiObIC!$B$1:$AG$1,0)))</f>
        <v>0</v>
      </c>
      <c r="R81" s="19">
        <f>Q81*(1+INDEX(BPCiObIC!$B$2:$AG$43,MATCH($A81,BPCiObIC!$A$2:$A$43,0),MATCH(R$2,BPCiObIC!$B$1:$AG$1,0)))</f>
        <v>0</v>
      </c>
      <c r="S81" s="19">
        <f>R81*(1+INDEX(BPCiObIC!$B$2:$AG$43,MATCH($A81,BPCiObIC!$A$2:$A$43,0),MATCH(S$2,BPCiObIC!$B$1:$AG$1,0)))</f>
        <v>0</v>
      </c>
      <c r="T81" s="19">
        <f>S81*(1+INDEX(BPCiObIC!$B$2:$AG$43,MATCH($A81,BPCiObIC!$A$2:$A$43,0),MATCH(T$2,BPCiObIC!$B$1:$AG$1,0)))</f>
        <v>0</v>
      </c>
      <c r="U81" s="19">
        <f>T81*(1+INDEX(BPCiObIC!$B$2:$AG$43,MATCH($A81,BPCiObIC!$A$2:$A$43,0),MATCH(U$2,BPCiObIC!$B$1:$AG$1,0)))</f>
        <v>0</v>
      </c>
      <c r="V81" s="19">
        <f>U81*(1+INDEX(BPCiObIC!$B$2:$AG$43,MATCH($A81,BPCiObIC!$A$2:$A$43,0),MATCH(V$2,BPCiObIC!$B$1:$AG$1,0)))</f>
        <v>0</v>
      </c>
      <c r="W81" s="19">
        <f>V81*(1+INDEX(BPCiObIC!$B$2:$AG$43,MATCH($A81,BPCiObIC!$A$2:$A$43,0),MATCH(W$2,BPCiObIC!$B$1:$AG$1,0)))</f>
        <v>0</v>
      </c>
      <c r="X81" s="19">
        <f>W81*(1+INDEX(BPCiObIC!$B$2:$AG$43,MATCH($A81,BPCiObIC!$A$2:$A$43,0),MATCH(X$2,BPCiObIC!$B$1:$AG$1,0)))</f>
        <v>0</v>
      </c>
      <c r="Y81" s="19">
        <f>X81*(1+INDEX(BPCiObIC!$B$2:$AG$43,MATCH($A81,BPCiObIC!$A$2:$A$43,0),MATCH(Y$2,BPCiObIC!$B$1:$AG$1,0)))</f>
        <v>0</v>
      </c>
      <c r="Z81" s="19">
        <f>Y81*(1+INDEX(BPCiObIC!$B$2:$AG$43,MATCH($A81,BPCiObIC!$A$2:$A$43,0),MATCH(Z$2,BPCiObIC!$B$1:$AG$1,0)))</f>
        <v>0</v>
      </c>
      <c r="AA81" s="19">
        <f>Z81*(1+INDEX(BPCiObIC!$B$2:$AG$43,MATCH($A81,BPCiObIC!$A$2:$A$43,0),MATCH(AA$2,BPCiObIC!$B$1:$AG$1,0)))</f>
        <v>0</v>
      </c>
      <c r="AB81" s="19">
        <f>AA81*(1+INDEX(BPCiObIC!$B$2:$AG$43,MATCH($A81,BPCiObIC!$A$2:$A$43,0),MATCH(AB$2,BPCiObIC!$B$1:$AG$1,0)))</f>
        <v>0</v>
      </c>
      <c r="AC81" s="19">
        <f>AB81*(1+INDEX(BPCiObIC!$B$2:$AG$43,MATCH($A81,BPCiObIC!$A$2:$A$43,0),MATCH(AC$2,BPCiObIC!$B$1:$AG$1,0)))</f>
        <v>0</v>
      </c>
      <c r="AD81" s="19">
        <f>AC81*(1+INDEX(BPCiObIC!$B$2:$AG$43,MATCH($A81,BPCiObIC!$A$2:$A$43,0),MATCH(AD$2,BPCiObIC!$B$1:$AG$1,0)))</f>
        <v>0</v>
      </c>
      <c r="AE81" s="19">
        <f>AD81*(1+INDEX(BPCiObIC!$B$2:$AG$43,MATCH($A81,BPCiObIC!$A$2:$A$43,0),MATCH(AE$2,BPCiObIC!$B$1:$AG$1,0)))</f>
        <v>0</v>
      </c>
      <c r="AF81" s="19">
        <f>AE81*(1+INDEX(BPCiObIC!$B$2:$AG$43,MATCH($A81,BPCiObIC!$A$2:$A$43,0),MATCH(AF$2,BPCiObIC!$B$1:$AG$1,0)))</f>
        <v>0</v>
      </c>
      <c r="AG81" s="19">
        <f>AF81*(1+INDEX(BPCiObIC!$B$2:$AG$43,MATCH($A81,BPCiObIC!$A$2:$A$43,0),MATCH(AG$2,BPCiObIC!$B$1:$AG$1,0)))</f>
        <v>0</v>
      </c>
      <c r="AH81" s="19">
        <f>AG81*(1+INDEX(BPCiObIC!$B$2:$AG$43,MATCH($A81,BPCiObIC!$A$2:$A$43,0),MATCH(AH$2,BPCiObIC!$B$1:$AG$1,0)))</f>
        <v>0</v>
      </c>
    </row>
    <row r="82" spans="1:34" x14ac:dyDescent="0.25">
      <c r="A82" t="s">
        <v>115</v>
      </c>
      <c r="B82" t="s">
        <v>3</v>
      </c>
      <c r="C82" t="s">
        <v>8</v>
      </c>
      <c r="D82" s="58">
        <f>SUMIFS('Ind gov data'!$B$45:$N$45,'Ind gov data'!$B$41:$N$41,$B82)*SUMIFS(BIFUBC_IEA_Output_energy!$H:$H,BIFUBC_IEA_Output_energy!$C:$C,$B82,BIFUBC_IEA_Output_energy!$B:$B,$C82)</f>
        <v>0</v>
      </c>
      <c r="E82" s="19">
        <f>D82*(1+INDEX(BPCiObIC!$B$2:$AG$43,MATCH($A82,BPCiObIC!$A$2:$A$43,0),MATCH(E$2,BPCiObIC!$B$1:$AG$1,0)))</f>
        <v>0</v>
      </c>
      <c r="F82" s="19">
        <f>E82*(1+INDEX(BPCiObIC!$B$2:$AG$43,MATCH($A82,BPCiObIC!$A$2:$A$43,0),MATCH(F$2,BPCiObIC!$B$1:$AG$1,0)))</f>
        <v>0</v>
      </c>
      <c r="G82" s="19">
        <f>F82*(1+INDEX(BPCiObIC!$B$2:$AG$43,MATCH($A82,BPCiObIC!$A$2:$A$43,0),MATCH(G$2,BPCiObIC!$B$1:$AG$1,0)))</f>
        <v>0</v>
      </c>
      <c r="H82" s="19">
        <f>G82*(1+INDEX(BPCiObIC!$B$2:$AG$43,MATCH($A82,BPCiObIC!$A$2:$A$43,0),MATCH(H$2,BPCiObIC!$B$1:$AG$1,0)))</f>
        <v>0</v>
      </c>
      <c r="I82" s="19">
        <f>H82*(1+INDEX(BPCiObIC!$B$2:$AG$43,MATCH($A82,BPCiObIC!$A$2:$A$43,0),MATCH(I$2,BPCiObIC!$B$1:$AG$1,0)))</f>
        <v>0</v>
      </c>
      <c r="J82" s="19">
        <f>I82*(1+INDEX(BPCiObIC!$B$2:$AG$43,MATCH($A82,BPCiObIC!$A$2:$A$43,0),MATCH(J$2,BPCiObIC!$B$1:$AG$1,0)))</f>
        <v>0</v>
      </c>
      <c r="K82" s="19">
        <f>J82*(1+INDEX(BPCiObIC!$B$2:$AG$43,MATCH($A82,BPCiObIC!$A$2:$A$43,0),MATCH(K$2,BPCiObIC!$B$1:$AG$1,0)))</f>
        <v>0</v>
      </c>
      <c r="L82" s="19">
        <f>K82*(1+INDEX(BPCiObIC!$B$2:$AG$43,MATCH($A82,BPCiObIC!$A$2:$A$43,0),MATCH(L$2,BPCiObIC!$B$1:$AG$1,0)))</f>
        <v>0</v>
      </c>
      <c r="M82" s="19">
        <f>L82*(1+INDEX(BPCiObIC!$B$2:$AG$43,MATCH($A82,BPCiObIC!$A$2:$A$43,0),MATCH(M$2,BPCiObIC!$B$1:$AG$1,0)))</f>
        <v>0</v>
      </c>
      <c r="N82" s="19">
        <f>M82*(1+INDEX(BPCiObIC!$B$2:$AG$43,MATCH($A82,BPCiObIC!$A$2:$A$43,0),MATCH(N$2,BPCiObIC!$B$1:$AG$1,0)))</f>
        <v>0</v>
      </c>
      <c r="O82" s="19">
        <f>N82*(1+INDEX(BPCiObIC!$B$2:$AG$43,MATCH($A82,BPCiObIC!$A$2:$A$43,0),MATCH(O$2,BPCiObIC!$B$1:$AG$1,0)))</f>
        <v>0</v>
      </c>
      <c r="P82" s="19">
        <f>O82*(1+INDEX(BPCiObIC!$B$2:$AG$43,MATCH($A82,BPCiObIC!$A$2:$A$43,0),MATCH(P$2,BPCiObIC!$B$1:$AG$1,0)))</f>
        <v>0</v>
      </c>
      <c r="Q82" s="19">
        <f>P82*(1+INDEX(BPCiObIC!$B$2:$AG$43,MATCH($A82,BPCiObIC!$A$2:$A$43,0),MATCH(Q$2,BPCiObIC!$B$1:$AG$1,0)))</f>
        <v>0</v>
      </c>
      <c r="R82" s="19">
        <f>Q82*(1+INDEX(BPCiObIC!$B$2:$AG$43,MATCH($A82,BPCiObIC!$A$2:$A$43,0),MATCH(R$2,BPCiObIC!$B$1:$AG$1,0)))</f>
        <v>0</v>
      </c>
      <c r="S82" s="19">
        <f>R82*(1+INDEX(BPCiObIC!$B$2:$AG$43,MATCH($A82,BPCiObIC!$A$2:$A$43,0),MATCH(S$2,BPCiObIC!$B$1:$AG$1,0)))</f>
        <v>0</v>
      </c>
      <c r="T82" s="19">
        <f>S82*(1+INDEX(BPCiObIC!$B$2:$AG$43,MATCH($A82,BPCiObIC!$A$2:$A$43,0),MATCH(T$2,BPCiObIC!$B$1:$AG$1,0)))</f>
        <v>0</v>
      </c>
      <c r="U82" s="19">
        <f>T82*(1+INDEX(BPCiObIC!$B$2:$AG$43,MATCH($A82,BPCiObIC!$A$2:$A$43,0),MATCH(U$2,BPCiObIC!$B$1:$AG$1,0)))</f>
        <v>0</v>
      </c>
      <c r="V82" s="19">
        <f>U82*(1+INDEX(BPCiObIC!$B$2:$AG$43,MATCH($A82,BPCiObIC!$A$2:$A$43,0),MATCH(V$2,BPCiObIC!$B$1:$AG$1,0)))</f>
        <v>0</v>
      </c>
      <c r="W82" s="19">
        <f>V82*(1+INDEX(BPCiObIC!$B$2:$AG$43,MATCH($A82,BPCiObIC!$A$2:$A$43,0),MATCH(W$2,BPCiObIC!$B$1:$AG$1,0)))</f>
        <v>0</v>
      </c>
      <c r="X82" s="19">
        <f>W82*(1+INDEX(BPCiObIC!$B$2:$AG$43,MATCH($A82,BPCiObIC!$A$2:$A$43,0),MATCH(X$2,BPCiObIC!$B$1:$AG$1,0)))</f>
        <v>0</v>
      </c>
      <c r="Y82" s="19">
        <f>X82*(1+INDEX(BPCiObIC!$B$2:$AG$43,MATCH($A82,BPCiObIC!$A$2:$A$43,0),MATCH(Y$2,BPCiObIC!$B$1:$AG$1,0)))</f>
        <v>0</v>
      </c>
      <c r="Z82" s="19">
        <f>Y82*(1+INDEX(BPCiObIC!$B$2:$AG$43,MATCH($A82,BPCiObIC!$A$2:$A$43,0),MATCH(Z$2,BPCiObIC!$B$1:$AG$1,0)))</f>
        <v>0</v>
      </c>
      <c r="AA82" s="19">
        <f>Z82*(1+INDEX(BPCiObIC!$B$2:$AG$43,MATCH($A82,BPCiObIC!$A$2:$A$43,0),MATCH(AA$2,BPCiObIC!$B$1:$AG$1,0)))</f>
        <v>0</v>
      </c>
      <c r="AB82" s="19">
        <f>AA82*(1+INDEX(BPCiObIC!$B$2:$AG$43,MATCH($A82,BPCiObIC!$A$2:$A$43,0),MATCH(AB$2,BPCiObIC!$B$1:$AG$1,0)))</f>
        <v>0</v>
      </c>
      <c r="AC82" s="19">
        <f>AB82*(1+INDEX(BPCiObIC!$B$2:$AG$43,MATCH($A82,BPCiObIC!$A$2:$A$43,0),MATCH(AC$2,BPCiObIC!$B$1:$AG$1,0)))</f>
        <v>0</v>
      </c>
      <c r="AD82" s="19">
        <f>AC82*(1+INDEX(BPCiObIC!$B$2:$AG$43,MATCH($A82,BPCiObIC!$A$2:$A$43,0),MATCH(AD$2,BPCiObIC!$B$1:$AG$1,0)))</f>
        <v>0</v>
      </c>
      <c r="AE82" s="19">
        <f>AD82*(1+INDEX(BPCiObIC!$B$2:$AG$43,MATCH($A82,BPCiObIC!$A$2:$A$43,0),MATCH(AE$2,BPCiObIC!$B$1:$AG$1,0)))</f>
        <v>0</v>
      </c>
      <c r="AF82" s="19">
        <f>AE82*(1+INDEX(BPCiObIC!$B$2:$AG$43,MATCH($A82,BPCiObIC!$A$2:$A$43,0),MATCH(AF$2,BPCiObIC!$B$1:$AG$1,0)))</f>
        <v>0</v>
      </c>
      <c r="AG82" s="19">
        <f>AF82*(1+INDEX(BPCiObIC!$B$2:$AG$43,MATCH($A82,BPCiObIC!$A$2:$A$43,0),MATCH(AG$2,BPCiObIC!$B$1:$AG$1,0)))</f>
        <v>0</v>
      </c>
      <c r="AH82" s="19">
        <f>AG82*(1+INDEX(BPCiObIC!$B$2:$AG$43,MATCH($A82,BPCiObIC!$A$2:$A$43,0),MATCH(AH$2,BPCiObIC!$B$1:$AG$1,0)))</f>
        <v>0</v>
      </c>
    </row>
    <row r="83" spans="1:34" x14ac:dyDescent="0.25">
      <c r="A83" t="s">
        <v>116</v>
      </c>
      <c r="B83" t="s">
        <v>3</v>
      </c>
      <c r="C83" t="s">
        <v>9</v>
      </c>
      <c r="D83" s="58">
        <f>SUMIFS('Ind gov data'!$B$45:$N$45,'Ind gov data'!$B$41:$N$41,$B83)*SUMIFS(BIFUBC_IEA_Output_energy!$H:$H,BIFUBC_IEA_Output_energy!$C:$C,$B83,BIFUBC_IEA_Output_energy!$B:$B,$C83)</f>
        <v>0</v>
      </c>
      <c r="E83" s="19">
        <f>D83*(1+INDEX(BPCiObIC!$B$2:$AG$43,MATCH($A83,BPCiObIC!$A$2:$A$43,0),MATCH(E$2,BPCiObIC!$B$1:$AG$1,0)))</f>
        <v>0</v>
      </c>
      <c r="F83" s="19">
        <f>E83*(1+INDEX(BPCiObIC!$B$2:$AG$43,MATCH($A83,BPCiObIC!$A$2:$A$43,0),MATCH(F$2,BPCiObIC!$B$1:$AG$1,0)))</f>
        <v>0</v>
      </c>
      <c r="G83" s="19">
        <f>F83*(1+INDEX(BPCiObIC!$B$2:$AG$43,MATCH($A83,BPCiObIC!$A$2:$A$43,0),MATCH(G$2,BPCiObIC!$B$1:$AG$1,0)))</f>
        <v>0</v>
      </c>
      <c r="H83" s="19">
        <f>G83*(1+INDEX(BPCiObIC!$B$2:$AG$43,MATCH($A83,BPCiObIC!$A$2:$A$43,0),MATCH(H$2,BPCiObIC!$B$1:$AG$1,0)))</f>
        <v>0</v>
      </c>
      <c r="I83" s="19">
        <f>H83*(1+INDEX(BPCiObIC!$B$2:$AG$43,MATCH($A83,BPCiObIC!$A$2:$A$43,0),MATCH(I$2,BPCiObIC!$B$1:$AG$1,0)))</f>
        <v>0</v>
      </c>
      <c r="J83" s="19">
        <f>I83*(1+INDEX(BPCiObIC!$B$2:$AG$43,MATCH($A83,BPCiObIC!$A$2:$A$43,0),MATCH(J$2,BPCiObIC!$B$1:$AG$1,0)))</f>
        <v>0</v>
      </c>
      <c r="K83" s="19">
        <f>J83*(1+INDEX(BPCiObIC!$B$2:$AG$43,MATCH($A83,BPCiObIC!$A$2:$A$43,0),MATCH(K$2,BPCiObIC!$B$1:$AG$1,0)))</f>
        <v>0</v>
      </c>
      <c r="L83" s="19">
        <f>K83*(1+INDEX(BPCiObIC!$B$2:$AG$43,MATCH($A83,BPCiObIC!$A$2:$A$43,0),MATCH(L$2,BPCiObIC!$B$1:$AG$1,0)))</f>
        <v>0</v>
      </c>
      <c r="M83" s="19">
        <f>L83*(1+INDEX(BPCiObIC!$B$2:$AG$43,MATCH($A83,BPCiObIC!$A$2:$A$43,0),MATCH(M$2,BPCiObIC!$B$1:$AG$1,0)))</f>
        <v>0</v>
      </c>
      <c r="N83" s="19">
        <f>M83*(1+INDEX(BPCiObIC!$B$2:$AG$43,MATCH($A83,BPCiObIC!$A$2:$A$43,0),MATCH(N$2,BPCiObIC!$B$1:$AG$1,0)))</f>
        <v>0</v>
      </c>
      <c r="O83" s="19">
        <f>N83*(1+INDEX(BPCiObIC!$B$2:$AG$43,MATCH($A83,BPCiObIC!$A$2:$A$43,0),MATCH(O$2,BPCiObIC!$B$1:$AG$1,0)))</f>
        <v>0</v>
      </c>
      <c r="P83" s="19">
        <f>O83*(1+INDEX(BPCiObIC!$B$2:$AG$43,MATCH($A83,BPCiObIC!$A$2:$A$43,0),MATCH(P$2,BPCiObIC!$B$1:$AG$1,0)))</f>
        <v>0</v>
      </c>
      <c r="Q83" s="19">
        <f>P83*(1+INDEX(BPCiObIC!$B$2:$AG$43,MATCH($A83,BPCiObIC!$A$2:$A$43,0),MATCH(Q$2,BPCiObIC!$B$1:$AG$1,0)))</f>
        <v>0</v>
      </c>
      <c r="R83" s="19">
        <f>Q83*(1+INDEX(BPCiObIC!$B$2:$AG$43,MATCH($A83,BPCiObIC!$A$2:$A$43,0),MATCH(R$2,BPCiObIC!$B$1:$AG$1,0)))</f>
        <v>0</v>
      </c>
      <c r="S83" s="19">
        <f>R83*(1+INDEX(BPCiObIC!$B$2:$AG$43,MATCH($A83,BPCiObIC!$A$2:$A$43,0),MATCH(S$2,BPCiObIC!$B$1:$AG$1,0)))</f>
        <v>0</v>
      </c>
      <c r="T83" s="19">
        <f>S83*(1+INDEX(BPCiObIC!$B$2:$AG$43,MATCH($A83,BPCiObIC!$A$2:$A$43,0),MATCH(T$2,BPCiObIC!$B$1:$AG$1,0)))</f>
        <v>0</v>
      </c>
      <c r="U83" s="19">
        <f>T83*(1+INDEX(BPCiObIC!$B$2:$AG$43,MATCH($A83,BPCiObIC!$A$2:$A$43,0),MATCH(U$2,BPCiObIC!$B$1:$AG$1,0)))</f>
        <v>0</v>
      </c>
      <c r="V83" s="19">
        <f>U83*(1+INDEX(BPCiObIC!$B$2:$AG$43,MATCH($A83,BPCiObIC!$A$2:$A$43,0),MATCH(V$2,BPCiObIC!$B$1:$AG$1,0)))</f>
        <v>0</v>
      </c>
      <c r="W83" s="19">
        <f>V83*(1+INDEX(BPCiObIC!$B$2:$AG$43,MATCH($A83,BPCiObIC!$A$2:$A$43,0),MATCH(W$2,BPCiObIC!$B$1:$AG$1,0)))</f>
        <v>0</v>
      </c>
      <c r="X83" s="19">
        <f>W83*(1+INDEX(BPCiObIC!$B$2:$AG$43,MATCH($A83,BPCiObIC!$A$2:$A$43,0),MATCH(X$2,BPCiObIC!$B$1:$AG$1,0)))</f>
        <v>0</v>
      </c>
      <c r="Y83" s="19">
        <f>X83*(1+INDEX(BPCiObIC!$B$2:$AG$43,MATCH($A83,BPCiObIC!$A$2:$A$43,0),MATCH(Y$2,BPCiObIC!$B$1:$AG$1,0)))</f>
        <v>0</v>
      </c>
      <c r="Z83" s="19">
        <f>Y83*(1+INDEX(BPCiObIC!$B$2:$AG$43,MATCH($A83,BPCiObIC!$A$2:$A$43,0),MATCH(Z$2,BPCiObIC!$B$1:$AG$1,0)))</f>
        <v>0</v>
      </c>
      <c r="AA83" s="19">
        <f>Z83*(1+INDEX(BPCiObIC!$B$2:$AG$43,MATCH($A83,BPCiObIC!$A$2:$A$43,0),MATCH(AA$2,BPCiObIC!$B$1:$AG$1,0)))</f>
        <v>0</v>
      </c>
      <c r="AB83" s="19">
        <f>AA83*(1+INDEX(BPCiObIC!$B$2:$AG$43,MATCH($A83,BPCiObIC!$A$2:$A$43,0),MATCH(AB$2,BPCiObIC!$B$1:$AG$1,0)))</f>
        <v>0</v>
      </c>
      <c r="AC83" s="19">
        <f>AB83*(1+INDEX(BPCiObIC!$B$2:$AG$43,MATCH($A83,BPCiObIC!$A$2:$A$43,0),MATCH(AC$2,BPCiObIC!$B$1:$AG$1,0)))</f>
        <v>0</v>
      </c>
      <c r="AD83" s="19">
        <f>AC83*(1+INDEX(BPCiObIC!$B$2:$AG$43,MATCH($A83,BPCiObIC!$A$2:$A$43,0),MATCH(AD$2,BPCiObIC!$B$1:$AG$1,0)))</f>
        <v>0</v>
      </c>
      <c r="AE83" s="19">
        <f>AD83*(1+INDEX(BPCiObIC!$B$2:$AG$43,MATCH($A83,BPCiObIC!$A$2:$A$43,0),MATCH(AE$2,BPCiObIC!$B$1:$AG$1,0)))</f>
        <v>0</v>
      </c>
      <c r="AF83" s="19">
        <f>AE83*(1+INDEX(BPCiObIC!$B$2:$AG$43,MATCH($A83,BPCiObIC!$A$2:$A$43,0),MATCH(AF$2,BPCiObIC!$B$1:$AG$1,0)))</f>
        <v>0</v>
      </c>
      <c r="AG83" s="19">
        <f>AF83*(1+INDEX(BPCiObIC!$B$2:$AG$43,MATCH($A83,BPCiObIC!$A$2:$A$43,0),MATCH(AG$2,BPCiObIC!$B$1:$AG$1,0)))</f>
        <v>0</v>
      </c>
      <c r="AH83" s="19">
        <f>AG83*(1+INDEX(BPCiObIC!$B$2:$AG$43,MATCH($A83,BPCiObIC!$A$2:$A$43,0),MATCH(AH$2,BPCiObIC!$B$1:$AG$1,0)))</f>
        <v>0</v>
      </c>
    </row>
    <row r="84" spans="1:34" x14ac:dyDescent="0.25">
      <c r="A84" t="s">
        <v>117</v>
      </c>
      <c r="B84" t="s">
        <v>3</v>
      </c>
      <c r="C84" t="s">
        <v>10</v>
      </c>
      <c r="D84" s="58">
        <f>SUMIFS('Ind gov data'!$B$45:$N$45,'Ind gov data'!$B$41:$N$41,$B84)*SUMIFS(BIFUBC_IEA_Output_energy!$H:$H,BIFUBC_IEA_Output_energy!$C:$C,$B84,BIFUBC_IEA_Output_energy!$B:$B,$C84)</f>
        <v>0</v>
      </c>
      <c r="E84" s="19">
        <f>D84*(1+INDEX(BPCiObIC!$B$2:$AG$43,MATCH($A84,BPCiObIC!$A$2:$A$43,0),MATCH(E$2,BPCiObIC!$B$1:$AG$1,0)))</f>
        <v>0</v>
      </c>
      <c r="F84" s="19">
        <f>E84*(1+INDEX(BPCiObIC!$B$2:$AG$43,MATCH($A84,BPCiObIC!$A$2:$A$43,0),MATCH(F$2,BPCiObIC!$B$1:$AG$1,0)))</f>
        <v>0</v>
      </c>
      <c r="G84" s="19">
        <f>F84*(1+INDEX(BPCiObIC!$B$2:$AG$43,MATCH($A84,BPCiObIC!$A$2:$A$43,0),MATCH(G$2,BPCiObIC!$B$1:$AG$1,0)))</f>
        <v>0</v>
      </c>
      <c r="H84" s="19">
        <f>G84*(1+INDEX(BPCiObIC!$B$2:$AG$43,MATCH($A84,BPCiObIC!$A$2:$A$43,0),MATCH(H$2,BPCiObIC!$B$1:$AG$1,0)))</f>
        <v>0</v>
      </c>
      <c r="I84" s="19">
        <f>H84*(1+INDEX(BPCiObIC!$B$2:$AG$43,MATCH($A84,BPCiObIC!$A$2:$A$43,0),MATCH(I$2,BPCiObIC!$B$1:$AG$1,0)))</f>
        <v>0</v>
      </c>
      <c r="J84" s="19">
        <f>I84*(1+INDEX(BPCiObIC!$B$2:$AG$43,MATCH($A84,BPCiObIC!$A$2:$A$43,0),MATCH(J$2,BPCiObIC!$B$1:$AG$1,0)))</f>
        <v>0</v>
      </c>
      <c r="K84" s="19">
        <f>J84*(1+INDEX(BPCiObIC!$B$2:$AG$43,MATCH($A84,BPCiObIC!$A$2:$A$43,0),MATCH(K$2,BPCiObIC!$B$1:$AG$1,0)))</f>
        <v>0</v>
      </c>
      <c r="L84" s="19">
        <f>K84*(1+INDEX(BPCiObIC!$B$2:$AG$43,MATCH($A84,BPCiObIC!$A$2:$A$43,0),MATCH(L$2,BPCiObIC!$B$1:$AG$1,0)))</f>
        <v>0</v>
      </c>
      <c r="M84" s="19">
        <f>L84*(1+INDEX(BPCiObIC!$B$2:$AG$43,MATCH($A84,BPCiObIC!$A$2:$A$43,0),MATCH(M$2,BPCiObIC!$B$1:$AG$1,0)))</f>
        <v>0</v>
      </c>
      <c r="N84" s="19">
        <f>M84*(1+INDEX(BPCiObIC!$B$2:$AG$43,MATCH($A84,BPCiObIC!$A$2:$A$43,0),MATCH(N$2,BPCiObIC!$B$1:$AG$1,0)))</f>
        <v>0</v>
      </c>
      <c r="O84" s="19">
        <f>N84*(1+INDEX(BPCiObIC!$B$2:$AG$43,MATCH($A84,BPCiObIC!$A$2:$A$43,0),MATCH(O$2,BPCiObIC!$B$1:$AG$1,0)))</f>
        <v>0</v>
      </c>
      <c r="P84" s="19">
        <f>O84*(1+INDEX(BPCiObIC!$B$2:$AG$43,MATCH($A84,BPCiObIC!$A$2:$A$43,0),MATCH(P$2,BPCiObIC!$B$1:$AG$1,0)))</f>
        <v>0</v>
      </c>
      <c r="Q84" s="19">
        <f>P84*(1+INDEX(BPCiObIC!$B$2:$AG$43,MATCH($A84,BPCiObIC!$A$2:$A$43,0),MATCH(Q$2,BPCiObIC!$B$1:$AG$1,0)))</f>
        <v>0</v>
      </c>
      <c r="R84" s="19">
        <f>Q84*(1+INDEX(BPCiObIC!$B$2:$AG$43,MATCH($A84,BPCiObIC!$A$2:$A$43,0),MATCH(R$2,BPCiObIC!$B$1:$AG$1,0)))</f>
        <v>0</v>
      </c>
      <c r="S84" s="19">
        <f>R84*(1+INDEX(BPCiObIC!$B$2:$AG$43,MATCH($A84,BPCiObIC!$A$2:$A$43,0),MATCH(S$2,BPCiObIC!$B$1:$AG$1,0)))</f>
        <v>0</v>
      </c>
      <c r="T84" s="19">
        <f>S84*(1+INDEX(BPCiObIC!$B$2:$AG$43,MATCH($A84,BPCiObIC!$A$2:$A$43,0),MATCH(T$2,BPCiObIC!$B$1:$AG$1,0)))</f>
        <v>0</v>
      </c>
      <c r="U84" s="19">
        <f>T84*(1+INDEX(BPCiObIC!$B$2:$AG$43,MATCH($A84,BPCiObIC!$A$2:$A$43,0),MATCH(U$2,BPCiObIC!$B$1:$AG$1,0)))</f>
        <v>0</v>
      </c>
      <c r="V84" s="19">
        <f>U84*(1+INDEX(BPCiObIC!$B$2:$AG$43,MATCH($A84,BPCiObIC!$A$2:$A$43,0),MATCH(V$2,BPCiObIC!$B$1:$AG$1,0)))</f>
        <v>0</v>
      </c>
      <c r="W84" s="19">
        <f>V84*(1+INDEX(BPCiObIC!$B$2:$AG$43,MATCH($A84,BPCiObIC!$A$2:$A$43,0),MATCH(W$2,BPCiObIC!$B$1:$AG$1,0)))</f>
        <v>0</v>
      </c>
      <c r="X84" s="19">
        <f>W84*(1+INDEX(BPCiObIC!$B$2:$AG$43,MATCH($A84,BPCiObIC!$A$2:$A$43,0),MATCH(X$2,BPCiObIC!$B$1:$AG$1,0)))</f>
        <v>0</v>
      </c>
      <c r="Y84" s="19">
        <f>X84*(1+INDEX(BPCiObIC!$B$2:$AG$43,MATCH($A84,BPCiObIC!$A$2:$A$43,0),MATCH(Y$2,BPCiObIC!$B$1:$AG$1,0)))</f>
        <v>0</v>
      </c>
      <c r="Z84" s="19">
        <f>Y84*(1+INDEX(BPCiObIC!$B$2:$AG$43,MATCH($A84,BPCiObIC!$A$2:$A$43,0),MATCH(Z$2,BPCiObIC!$B$1:$AG$1,0)))</f>
        <v>0</v>
      </c>
      <c r="AA84" s="19">
        <f>Z84*(1+INDEX(BPCiObIC!$B$2:$AG$43,MATCH($A84,BPCiObIC!$A$2:$A$43,0),MATCH(AA$2,BPCiObIC!$B$1:$AG$1,0)))</f>
        <v>0</v>
      </c>
      <c r="AB84" s="19">
        <f>AA84*(1+INDEX(BPCiObIC!$B$2:$AG$43,MATCH($A84,BPCiObIC!$A$2:$A$43,0),MATCH(AB$2,BPCiObIC!$B$1:$AG$1,0)))</f>
        <v>0</v>
      </c>
      <c r="AC84" s="19">
        <f>AB84*(1+INDEX(BPCiObIC!$B$2:$AG$43,MATCH($A84,BPCiObIC!$A$2:$A$43,0),MATCH(AC$2,BPCiObIC!$B$1:$AG$1,0)))</f>
        <v>0</v>
      </c>
      <c r="AD84" s="19">
        <f>AC84*(1+INDEX(BPCiObIC!$B$2:$AG$43,MATCH($A84,BPCiObIC!$A$2:$A$43,0),MATCH(AD$2,BPCiObIC!$B$1:$AG$1,0)))</f>
        <v>0</v>
      </c>
      <c r="AE84" s="19">
        <f>AD84*(1+INDEX(BPCiObIC!$B$2:$AG$43,MATCH($A84,BPCiObIC!$A$2:$A$43,0),MATCH(AE$2,BPCiObIC!$B$1:$AG$1,0)))</f>
        <v>0</v>
      </c>
      <c r="AF84" s="19">
        <f>AE84*(1+INDEX(BPCiObIC!$B$2:$AG$43,MATCH($A84,BPCiObIC!$A$2:$A$43,0),MATCH(AF$2,BPCiObIC!$B$1:$AG$1,0)))</f>
        <v>0</v>
      </c>
      <c r="AG84" s="19">
        <f>AF84*(1+INDEX(BPCiObIC!$B$2:$AG$43,MATCH($A84,BPCiObIC!$A$2:$A$43,0),MATCH(AG$2,BPCiObIC!$B$1:$AG$1,0)))</f>
        <v>0</v>
      </c>
      <c r="AH84" s="19">
        <f>AG84*(1+INDEX(BPCiObIC!$B$2:$AG$43,MATCH($A84,BPCiObIC!$A$2:$A$43,0),MATCH(AH$2,BPCiObIC!$B$1:$AG$1,0)))</f>
        <v>0</v>
      </c>
    </row>
    <row r="85" spans="1:34" x14ac:dyDescent="0.25">
      <c r="A85" t="s">
        <v>118</v>
      </c>
      <c r="B85" t="s">
        <v>3</v>
      </c>
      <c r="C85" t="s">
        <v>11</v>
      </c>
      <c r="D85" s="58">
        <f>SUMIFS('Ind gov data'!$B$45:$N$45,'Ind gov data'!$B$41:$N$41,$B85)*SUMIFS(BIFUBC_IEA_Output_energy!$H:$H,BIFUBC_IEA_Output_energy!$C:$C,$B85,BIFUBC_IEA_Output_energy!$B:$B,$C85)</f>
        <v>0</v>
      </c>
      <c r="E85" s="19">
        <f>D85*(1+INDEX(BPCiObIC!$B$2:$AG$43,MATCH($A85,BPCiObIC!$A$2:$A$43,0),MATCH(E$2,BPCiObIC!$B$1:$AG$1,0)))</f>
        <v>0</v>
      </c>
      <c r="F85" s="19">
        <f>E85*(1+INDEX(BPCiObIC!$B$2:$AG$43,MATCH($A85,BPCiObIC!$A$2:$A$43,0),MATCH(F$2,BPCiObIC!$B$1:$AG$1,0)))</f>
        <v>0</v>
      </c>
      <c r="G85" s="19">
        <f>F85*(1+INDEX(BPCiObIC!$B$2:$AG$43,MATCH($A85,BPCiObIC!$A$2:$A$43,0),MATCH(G$2,BPCiObIC!$B$1:$AG$1,0)))</f>
        <v>0</v>
      </c>
      <c r="H85" s="19">
        <f>G85*(1+INDEX(BPCiObIC!$B$2:$AG$43,MATCH($A85,BPCiObIC!$A$2:$A$43,0),MATCH(H$2,BPCiObIC!$B$1:$AG$1,0)))</f>
        <v>0</v>
      </c>
      <c r="I85" s="19">
        <f>H85*(1+INDEX(BPCiObIC!$B$2:$AG$43,MATCH($A85,BPCiObIC!$A$2:$A$43,0),MATCH(I$2,BPCiObIC!$B$1:$AG$1,0)))</f>
        <v>0</v>
      </c>
      <c r="J85" s="19">
        <f>I85*(1+INDEX(BPCiObIC!$B$2:$AG$43,MATCH($A85,BPCiObIC!$A$2:$A$43,0),MATCH(J$2,BPCiObIC!$B$1:$AG$1,0)))</f>
        <v>0</v>
      </c>
      <c r="K85" s="19">
        <f>J85*(1+INDEX(BPCiObIC!$B$2:$AG$43,MATCH($A85,BPCiObIC!$A$2:$A$43,0),MATCH(K$2,BPCiObIC!$B$1:$AG$1,0)))</f>
        <v>0</v>
      </c>
      <c r="L85" s="19">
        <f>K85*(1+INDEX(BPCiObIC!$B$2:$AG$43,MATCH($A85,BPCiObIC!$A$2:$A$43,0),MATCH(L$2,BPCiObIC!$B$1:$AG$1,0)))</f>
        <v>0</v>
      </c>
      <c r="M85" s="19">
        <f>L85*(1+INDEX(BPCiObIC!$B$2:$AG$43,MATCH($A85,BPCiObIC!$A$2:$A$43,0),MATCH(M$2,BPCiObIC!$B$1:$AG$1,0)))</f>
        <v>0</v>
      </c>
      <c r="N85" s="19">
        <f>M85*(1+INDEX(BPCiObIC!$B$2:$AG$43,MATCH($A85,BPCiObIC!$A$2:$A$43,0),MATCH(N$2,BPCiObIC!$B$1:$AG$1,0)))</f>
        <v>0</v>
      </c>
      <c r="O85" s="19">
        <f>N85*(1+INDEX(BPCiObIC!$B$2:$AG$43,MATCH($A85,BPCiObIC!$A$2:$A$43,0),MATCH(O$2,BPCiObIC!$B$1:$AG$1,0)))</f>
        <v>0</v>
      </c>
      <c r="P85" s="19">
        <f>O85*(1+INDEX(BPCiObIC!$B$2:$AG$43,MATCH($A85,BPCiObIC!$A$2:$A$43,0),MATCH(P$2,BPCiObIC!$B$1:$AG$1,0)))</f>
        <v>0</v>
      </c>
      <c r="Q85" s="19">
        <f>P85*(1+INDEX(BPCiObIC!$B$2:$AG$43,MATCH($A85,BPCiObIC!$A$2:$A$43,0),MATCH(Q$2,BPCiObIC!$B$1:$AG$1,0)))</f>
        <v>0</v>
      </c>
      <c r="R85" s="19">
        <f>Q85*(1+INDEX(BPCiObIC!$B$2:$AG$43,MATCH($A85,BPCiObIC!$A$2:$A$43,0),MATCH(R$2,BPCiObIC!$B$1:$AG$1,0)))</f>
        <v>0</v>
      </c>
      <c r="S85" s="19">
        <f>R85*(1+INDEX(BPCiObIC!$B$2:$AG$43,MATCH($A85,BPCiObIC!$A$2:$A$43,0),MATCH(S$2,BPCiObIC!$B$1:$AG$1,0)))</f>
        <v>0</v>
      </c>
      <c r="T85" s="19">
        <f>S85*(1+INDEX(BPCiObIC!$B$2:$AG$43,MATCH($A85,BPCiObIC!$A$2:$A$43,0),MATCH(T$2,BPCiObIC!$B$1:$AG$1,0)))</f>
        <v>0</v>
      </c>
      <c r="U85" s="19">
        <f>T85*(1+INDEX(BPCiObIC!$B$2:$AG$43,MATCH($A85,BPCiObIC!$A$2:$A$43,0),MATCH(U$2,BPCiObIC!$B$1:$AG$1,0)))</f>
        <v>0</v>
      </c>
      <c r="V85" s="19">
        <f>U85*(1+INDEX(BPCiObIC!$B$2:$AG$43,MATCH($A85,BPCiObIC!$A$2:$A$43,0),MATCH(V$2,BPCiObIC!$B$1:$AG$1,0)))</f>
        <v>0</v>
      </c>
      <c r="W85" s="19">
        <f>V85*(1+INDEX(BPCiObIC!$B$2:$AG$43,MATCH($A85,BPCiObIC!$A$2:$A$43,0),MATCH(W$2,BPCiObIC!$B$1:$AG$1,0)))</f>
        <v>0</v>
      </c>
      <c r="X85" s="19">
        <f>W85*(1+INDEX(BPCiObIC!$B$2:$AG$43,MATCH($A85,BPCiObIC!$A$2:$A$43,0),MATCH(X$2,BPCiObIC!$B$1:$AG$1,0)))</f>
        <v>0</v>
      </c>
      <c r="Y85" s="19">
        <f>X85*(1+INDEX(BPCiObIC!$B$2:$AG$43,MATCH($A85,BPCiObIC!$A$2:$A$43,0),MATCH(Y$2,BPCiObIC!$B$1:$AG$1,0)))</f>
        <v>0</v>
      </c>
      <c r="Z85" s="19">
        <f>Y85*(1+INDEX(BPCiObIC!$B$2:$AG$43,MATCH($A85,BPCiObIC!$A$2:$A$43,0),MATCH(Z$2,BPCiObIC!$B$1:$AG$1,0)))</f>
        <v>0</v>
      </c>
      <c r="AA85" s="19">
        <f>Z85*(1+INDEX(BPCiObIC!$B$2:$AG$43,MATCH($A85,BPCiObIC!$A$2:$A$43,0),MATCH(AA$2,BPCiObIC!$B$1:$AG$1,0)))</f>
        <v>0</v>
      </c>
      <c r="AB85" s="19">
        <f>AA85*(1+INDEX(BPCiObIC!$B$2:$AG$43,MATCH($A85,BPCiObIC!$A$2:$A$43,0),MATCH(AB$2,BPCiObIC!$B$1:$AG$1,0)))</f>
        <v>0</v>
      </c>
      <c r="AC85" s="19">
        <f>AB85*(1+INDEX(BPCiObIC!$B$2:$AG$43,MATCH($A85,BPCiObIC!$A$2:$A$43,0),MATCH(AC$2,BPCiObIC!$B$1:$AG$1,0)))</f>
        <v>0</v>
      </c>
      <c r="AD85" s="19">
        <f>AC85*(1+INDEX(BPCiObIC!$B$2:$AG$43,MATCH($A85,BPCiObIC!$A$2:$A$43,0),MATCH(AD$2,BPCiObIC!$B$1:$AG$1,0)))</f>
        <v>0</v>
      </c>
      <c r="AE85" s="19">
        <f>AD85*(1+INDEX(BPCiObIC!$B$2:$AG$43,MATCH($A85,BPCiObIC!$A$2:$A$43,0),MATCH(AE$2,BPCiObIC!$B$1:$AG$1,0)))</f>
        <v>0</v>
      </c>
      <c r="AF85" s="19">
        <f>AE85*(1+INDEX(BPCiObIC!$B$2:$AG$43,MATCH($A85,BPCiObIC!$A$2:$A$43,0),MATCH(AF$2,BPCiObIC!$B$1:$AG$1,0)))</f>
        <v>0</v>
      </c>
      <c r="AG85" s="19">
        <f>AF85*(1+INDEX(BPCiObIC!$B$2:$AG$43,MATCH($A85,BPCiObIC!$A$2:$A$43,0),MATCH(AG$2,BPCiObIC!$B$1:$AG$1,0)))</f>
        <v>0</v>
      </c>
      <c r="AH85" s="19">
        <f>AG85*(1+INDEX(BPCiObIC!$B$2:$AG$43,MATCH($A85,BPCiObIC!$A$2:$A$43,0),MATCH(AH$2,BPCiObIC!$B$1:$AG$1,0)))</f>
        <v>0</v>
      </c>
    </row>
    <row r="86" spans="1:34" x14ac:dyDescent="0.25">
      <c r="A86" t="s">
        <v>119</v>
      </c>
      <c r="B86" t="s">
        <v>3</v>
      </c>
      <c r="C86" t="s">
        <v>12</v>
      </c>
      <c r="D86" s="58">
        <f>SUMIFS('Ind gov data'!$B$45:$N$45,'Ind gov data'!$B$41:$N$41,$B86)*SUMIFS(BIFUBC_IEA_Output_energy!$H:$H,BIFUBC_IEA_Output_energy!$C:$C,$B86,BIFUBC_IEA_Output_energy!$B:$B,$C86)</f>
        <v>0</v>
      </c>
      <c r="E86" s="19">
        <f>D86*(1+INDEX(BPCiObIC!$B$2:$AG$43,MATCH($A86,BPCiObIC!$A$2:$A$43,0),MATCH(E$2,BPCiObIC!$B$1:$AG$1,0)))</f>
        <v>0</v>
      </c>
      <c r="F86" s="19">
        <f>E86*(1+INDEX(BPCiObIC!$B$2:$AG$43,MATCH($A86,BPCiObIC!$A$2:$A$43,0),MATCH(F$2,BPCiObIC!$B$1:$AG$1,0)))</f>
        <v>0</v>
      </c>
      <c r="G86" s="19">
        <f>F86*(1+INDEX(BPCiObIC!$B$2:$AG$43,MATCH($A86,BPCiObIC!$A$2:$A$43,0),MATCH(G$2,BPCiObIC!$B$1:$AG$1,0)))</f>
        <v>0</v>
      </c>
      <c r="H86" s="19">
        <f>G86*(1+INDEX(BPCiObIC!$B$2:$AG$43,MATCH($A86,BPCiObIC!$A$2:$A$43,0),MATCH(H$2,BPCiObIC!$B$1:$AG$1,0)))</f>
        <v>0</v>
      </c>
      <c r="I86" s="19">
        <f>H86*(1+INDEX(BPCiObIC!$B$2:$AG$43,MATCH($A86,BPCiObIC!$A$2:$A$43,0),MATCH(I$2,BPCiObIC!$B$1:$AG$1,0)))</f>
        <v>0</v>
      </c>
      <c r="J86" s="19">
        <f>I86*(1+INDEX(BPCiObIC!$B$2:$AG$43,MATCH($A86,BPCiObIC!$A$2:$A$43,0),MATCH(J$2,BPCiObIC!$B$1:$AG$1,0)))</f>
        <v>0</v>
      </c>
      <c r="K86" s="19">
        <f>J86*(1+INDEX(BPCiObIC!$B$2:$AG$43,MATCH($A86,BPCiObIC!$A$2:$A$43,0),MATCH(K$2,BPCiObIC!$B$1:$AG$1,0)))</f>
        <v>0</v>
      </c>
      <c r="L86" s="19">
        <f>K86*(1+INDEX(BPCiObIC!$B$2:$AG$43,MATCH($A86,BPCiObIC!$A$2:$A$43,0),MATCH(L$2,BPCiObIC!$B$1:$AG$1,0)))</f>
        <v>0</v>
      </c>
      <c r="M86" s="19">
        <f>L86*(1+INDEX(BPCiObIC!$B$2:$AG$43,MATCH($A86,BPCiObIC!$A$2:$A$43,0),MATCH(M$2,BPCiObIC!$B$1:$AG$1,0)))</f>
        <v>0</v>
      </c>
      <c r="N86" s="19">
        <f>M86*(1+INDEX(BPCiObIC!$B$2:$AG$43,MATCH($A86,BPCiObIC!$A$2:$A$43,0),MATCH(N$2,BPCiObIC!$B$1:$AG$1,0)))</f>
        <v>0</v>
      </c>
      <c r="O86" s="19">
        <f>N86*(1+INDEX(BPCiObIC!$B$2:$AG$43,MATCH($A86,BPCiObIC!$A$2:$A$43,0),MATCH(O$2,BPCiObIC!$B$1:$AG$1,0)))</f>
        <v>0</v>
      </c>
      <c r="P86" s="19">
        <f>O86*(1+INDEX(BPCiObIC!$B$2:$AG$43,MATCH($A86,BPCiObIC!$A$2:$A$43,0),MATCH(P$2,BPCiObIC!$B$1:$AG$1,0)))</f>
        <v>0</v>
      </c>
      <c r="Q86" s="19">
        <f>P86*(1+INDEX(BPCiObIC!$B$2:$AG$43,MATCH($A86,BPCiObIC!$A$2:$A$43,0),MATCH(Q$2,BPCiObIC!$B$1:$AG$1,0)))</f>
        <v>0</v>
      </c>
      <c r="R86" s="19">
        <f>Q86*(1+INDEX(BPCiObIC!$B$2:$AG$43,MATCH($A86,BPCiObIC!$A$2:$A$43,0),MATCH(R$2,BPCiObIC!$B$1:$AG$1,0)))</f>
        <v>0</v>
      </c>
      <c r="S86" s="19">
        <f>R86*(1+INDEX(BPCiObIC!$B$2:$AG$43,MATCH($A86,BPCiObIC!$A$2:$A$43,0),MATCH(S$2,BPCiObIC!$B$1:$AG$1,0)))</f>
        <v>0</v>
      </c>
      <c r="T86" s="19">
        <f>S86*(1+INDEX(BPCiObIC!$B$2:$AG$43,MATCH($A86,BPCiObIC!$A$2:$A$43,0),MATCH(T$2,BPCiObIC!$B$1:$AG$1,0)))</f>
        <v>0</v>
      </c>
      <c r="U86" s="19">
        <f>T86*(1+INDEX(BPCiObIC!$B$2:$AG$43,MATCH($A86,BPCiObIC!$A$2:$A$43,0),MATCH(U$2,BPCiObIC!$B$1:$AG$1,0)))</f>
        <v>0</v>
      </c>
      <c r="V86" s="19">
        <f>U86*(1+INDEX(BPCiObIC!$B$2:$AG$43,MATCH($A86,BPCiObIC!$A$2:$A$43,0),MATCH(V$2,BPCiObIC!$B$1:$AG$1,0)))</f>
        <v>0</v>
      </c>
      <c r="W86" s="19">
        <f>V86*(1+INDEX(BPCiObIC!$B$2:$AG$43,MATCH($A86,BPCiObIC!$A$2:$A$43,0),MATCH(W$2,BPCiObIC!$B$1:$AG$1,0)))</f>
        <v>0</v>
      </c>
      <c r="X86" s="19">
        <f>W86*(1+INDEX(BPCiObIC!$B$2:$AG$43,MATCH($A86,BPCiObIC!$A$2:$A$43,0),MATCH(X$2,BPCiObIC!$B$1:$AG$1,0)))</f>
        <v>0</v>
      </c>
      <c r="Y86" s="19">
        <f>X86*(1+INDEX(BPCiObIC!$B$2:$AG$43,MATCH($A86,BPCiObIC!$A$2:$A$43,0),MATCH(Y$2,BPCiObIC!$B$1:$AG$1,0)))</f>
        <v>0</v>
      </c>
      <c r="Z86" s="19">
        <f>Y86*(1+INDEX(BPCiObIC!$B$2:$AG$43,MATCH($A86,BPCiObIC!$A$2:$A$43,0),MATCH(Z$2,BPCiObIC!$B$1:$AG$1,0)))</f>
        <v>0</v>
      </c>
      <c r="AA86" s="19">
        <f>Z86*(1+INDEX(BPCiObIC!$B$2:$AG$43,MATCH($A86,BPCiObIC!$A$2:$A$43,0),MATCH(AA$2,BPCiObIC!$B$1:$AG$1,0)))</f>
        <v>0</v>
      </c>
      <c r="AB86" s="19">
        <f>AA86*(1+INDEX(BPCiObIC!$B$2:$AG$43,MATCH($A86,BPCiObIC!$A$2:$A$43,0),MATCH(AB$2,BPCiObIC!$B$1:$AG$1,0)))</f>
        <v>0</v>
      </c>
      <c r="AC86" s="19">
        <f>AB86*(1+INDEX(BPCiObIC!$B$2:$AG$43,MATCH($A86,BPCiObIC!$A$2:$A$43,0),MATCH(AC$2,BPCiObIC!$B$1:$AG$1,0)))</f>
        <v>0</v>
      </c>
      <c r="AD86" s="19">
        <f>AC86*(1+INDEX(BPCiObIC!$B$2:$AG$43,MATCH($A86,BPCiObIC!$A$2:$A$43,0),MATCH(AD$2,BPCiObIC!$B$1:$AG$1,0)))</f>
        <v>0</v>
      </c>
      <c r="AE86" s="19">
        <f>AD86*(1+INDEX(BPCiObIC!$B$2:$AG$43,MATCH($A86,BPCiObIC!$A$2:$A$43,0),MATCH(AE$2,BPCiObIC!$B$1:$AG$1,0)))</f>
        <v>0</v>
      </c>
      <c r="AF86" s="19">
        <f>AE86*(1+INDEX(BPCiObIC!$B$2:$AG$43,MATCH($A86,BPCiObIC!$A$2:$A$43,0),MATCH(AF$2,BPCiObIC!$B$1:$AG$1,0)))</f>
        <v>0</v>
      </c>
      <c r="AG86" s="19">
        <f>AF86*(1+INDEX(BPCiObIC!$B$2:$AG$43,MATCH($A86,BPCiObIC!$A$2:$A$43,0),MATCH(AG$2,BPCiObIC!$B$1:$AG$1,0)))</f>
        <v>0</v>
      </c>
      <c r="AH86" s="19">
        <f>AG86*(1+INDEX(BPCiObIC!$B$2:$AG$43,MATCH($A86,BPCiObIC!$A$2:$A$43,0),MATCH(AH$2,BPCiObIC!$B$1:$AG$1,0)))</f>
        <v>0</v>
      </c>
    </row>
    <row r="87" spans="1:34" x14ac:dyDescent="0.25">
      <c r="A87" t="s">
        <v>120</v>
      </c>
      <c r="B87" t="s">
        <v>3</v>
      </c>
      <c r="C87" t="s">
        <v>13</v>
      </c>
      <c r="D87" s="58">
        <f>SUMIFS('Ind gov data'!$B$45:$N$45,'Ind gov data'!$B$41:$N$41,$B87)*SUMIFS(BIFUBC_IEA_Output_energy!$H:$H,BIFUBC_IEA_Output_energy!$C:$C,$B87,BIFUBC_IEA_Output_energy!$B:$B,$C87)</f>
        <v>0</v>
      </c>
      <c r="E87" s="19">
        <f>D87*(1+INDEX(BPCiObIC!$B$2:$AG$43,MATCH($A87,BPCiObIC!$A$2:$A$43,0),MATCH(E$2,BPCiObIC!$B$1:$AG$1,0)))</f>
        <v>0</v>
      </c>
      <c r="F87" s="19">
        <f>E87*(1+INDEX(BPCiObIC!$B$2:$AG$43,MATCH($A87,BPCiObIC!$A$2:$A$43,0),MATCH(F$2,BPCiObIC!$B$1:$AG$1,0)))</f>
        <v>0</v>
      </c>
      <c r="G87" s="19">
        <f>F87*(1+INDEX(BPCiObIC!$B$2:$AG$43,MATCH($A87,BPCiObIC!$A$2:$A$43,0),MATCH(G$2,BPCiObIC!$B$1:$AG$1,0)))</f>
        <v>0</v>
      </c>
      <c r="H87" s="19">
        <f>G87*(1+INDEX(BPCiObIC!$B$2:$AG$43,MATCH($A87,BPCiObIC!$A$2:$A$43,0),MATCH(H$2,BPCiObIC!$B$1:$AG$1,0)))</f>
        <v>0</v>
      </c>
      <c r="I87" s="19">
        <f>H87*(1+INDEX(BPCiObIC!$B$2:$AG$43,MATCH($A87,BPCiObIC!$A$2:$A$43,0),MATCH(I$2,BPCiObIC!$B$1:$AG$1,0)))</f>
        <v>0</v>
      </c>
      <c r="J87" s="19">
        <f>I87*(1+INDEX(BPCiObIC!$B$2:$AG$43,MATCH($A87,BPCiObIC!$A$2:$A$43,0),MATCH(J$2,BPCiObIC!$B$1:$AG$1,0)))</f>
        <v>0</v>
      </c>
      <c r="K87" s="19">
        <f>J87*(1+INDEX(BPCiObIC!$B$2:$AG$43,MATCH($A87,BPCiObIC!$A$2:$A$43,0),MATCH(K$2,BPCiObIC!$B$1:$AG$1,0)))</f>
        <v>0</v>
      </c>
      <c r="L87" s="19">
        <f>K87*(1+INDEX(BPCiObIC!$B$2:$AG$43,MATCH($A87,BPCiObIC!$A$2:$A$43,0),MATCH(L$2,BPCiObIC!$B$1:$AG$1,0)))</f>
        <v>0</v>
      </c>
      <c r="M87" s="19">
        <f>L87*(1+INDEX(BPCiObIC!$B$2:$AG$43,MATCH($A87,BPCiObIC!$A$2:$A$43,0),MATCH(M$2,BPCiObIC!$B$1:$AG$1,0)))</f>
        <v>0</v>
      </c>
      <c r="N87" s="19">
        <f>M87*(1+INDEX(BPCiObIC!$B$2:$AG$43,MATCH($A87,BPCiObIC!$A$2:$A$43,0),MATCH(N$2,BPCiObIC!$B$1:$AG$1,0)))</f>
        <v>0</v>
      </c>
      <c r="O87" s="19">
        <f>N87*(1+INDEX(BPCiObIC!$B$2:$AG$43,MATCH($A87,BPCiObIC!$A$2:$A$43,0),MATCH(O$2,BPCiObIC!$B$1:$AG$1,0)))</f>
        <v>0</v>
      </c>
      <c r="P87" s="19">
        <f>O87*(1+INDEX(BPCiObIC!$B$2:$AG$43,MATCH($A87,BPCiObIC!$A$2:$A$43,0),MATCH(P$2,BPCiObIC!$B$1:$AG$1,0)))</f>
        <v>0</v>
      </c>
      <c r="Q87" s="19">
        <f>P87*(1+INDEX(BPCiObIC!$B$2:$AG$43,MATCH($A87,BPCiObIC!$A$2:$A$43,0),MATCH(Q$2,BPCiObIC!$B$1:$AG$1,0)))</f>
        <v>0</v>
      </c>
      <c r="R87" s="19">
        <f>Q87*(1+INDEX(BPCiObIC!$B$2:$AG$43,MATCH($A87,BPCiObIC!$A$2:$A$43,0),MATCH(R$2,BPCiObIC!$B$1:$AG$1,0)))</f>
        <v>0</v>
      </c>
      <c r="S87" s="19">
        <f>R87*(1+INDEX(BPCiObIC!$B$2:$AG$43,MATCH($A87,BPCiObIC!$A$2:$A$43,0),MATCH(S$2,BPCiObIC!$B$1:$AG$1,0)))</f>
        <v>0</v>
      </c>
      <c r="T87" s="19">
        <f>S87*(1+INDEX(BPCiObIC!$B$2:$AG$43,MATCH($A87,BPCiObIC!$A$2:$A$43,0),MATCH(T$2,BPCiObIC!$B$1:$AG$1,0)))</f>
        <v>0</v>
      </c>
      <c r="U87" s="19">
        <f>T87*(1+INDEX(BPCiObIC!$B$2:$AG$43,MATCH($A87,BPCiObIC!$A$2:$A$43,0),MATCH(U$2,BPCiObIC!$B$1:$AG$1,0)))</f>
        <v>0</v>
      </c>
      <c r="V87" s="19">
        <f>U87*(1+INDEX(BPCiObIC!$B$2:$AG$43,MATCH($A87,BPCiObIC!$A$2:$A$43,0),MATCH(V$2,BPCiObIC!$B$1:$AG$1,0)))</f>
        <v>0</v>
      </c>
      <c r="W87" s="19">
        <f>V87*(1+INDEX(BPCiObIC!$B$2:$AG$43,MATCH($A87,BPCiObIC!$A$2:$A$43,0),MATCH(W$2,BPCiObIC!$B$1:$AG$1,0)))</f>
        <v>0</v>
      </c>
      <c r="X87" s="19">
        <f>W87*(1+INDEX(BPCiObIC!$B$2:$AG$43,MATCH($A87,BPCiObIC!$A$2:$A$43,0),MATCH(X$2,BPCiObIC!$B$1:$AG$1,0)))</f>
        <v>0</v>
      </c>
      <c r="Y87" s="19">
        <f>X87*(1+INDEX(BPCiObIC!$B$2:$AG$43,MATCH($A87,BPCiObIC!$A$2:$A$43,0),MATCH(Y$2,BPCiObIC!$B$1:$AG$1,0)))</f>
        <v>0</v>
      </c>
      <c r="Z87" s="19">
        <f>Y87*(1+INDEX(BPCiObIC!$B$2:$AG$43,MATCH($A87,BPCiObIC!$A$2:$A$43,0),MATCH(Z$2,BPCiObIC!$B$1:$AG$1,0)))</f>
        <v>0</v>
      </c>
      <c r="AA87" s="19">
        <f>Z87*(1+INDEX(BPCiObIC!$B$2:$AG$43,MATCH($A87,BPCiObIC!$A$2:$A$43,0),MATCH(AA$2,BPCiObIC!$B$1:$AG$1,0)))</f>
        <v>0</v>
      </c>
      <c r="AB87" s="19">
        <f>AA87*(1+INDEX(BPCiObIC!$B$2:$AG$43,MATCH($A87,BPCiObIC!$A$2:$A$43,0),MATCH(AB$2,BPCiObIC!$B$1:$AG$1,0)))</f>
        <v>0</v>
      </c>
      <c r="AC87" s="19">
        <f>AB87*(1+INDEX(BPCiObIC!$B$2:$AG$43,MATCH($A87,BPCiObIC!$A$2:$A$43,0),MATCH(AC$2,BPCiObIC!$B$1:$AG$1,0)))</f>
        <v>0</v>
      </c>
      <c r="AD87" s="19">
        <f>AC87*(1+INDEX(BPCiObIC!$B$2:$AG$43,MATCH($A87,BPCiObIC!$A$2:$A$43,0),MATCH(AD$2,BPCiObIC!$B$1:$AG$1,0)))</f>
        <v>0</v>
      </c>
      <c r="AE87" s="19">
        <f>AD87*(1+INDEX(BPCiObIC!$B$2:$AG$43,MATCH($A87,BPCiObIC!$A$2:$A$43,0),MATCH(AE$2,BPCiObIC!$B$1:$AG$1,0)))</f>
        <v>0</v>
      </c>
      <c r="AF87" s="19">
        <f>AE87*(1+INDEX(BPCiObIC!$B$2:$AG$43,MATCH($A87,BPCiObIC!$A$2:$A$43,0),MATCH(AF$2,BPCiObIC!$B$1:$AG$1,0)))</f>
        <v>0</v>
      </c>
      <c r="AG87" s="19">
        <f>AF87*(1+INDEX(BPCiObIC!$B$2:$AG$43,MATCH($A87,BPCiObIC!$A$2:$A$43,0),MATCH(AG$2,BPCiObIC!$B$1:$AG$1,0)))</f>
        <v>0</v>
      </c>
      <c r="AH87" s="19">
        <f>AG87*(1+INDEX(BPCiObIC!$B$2:$AG$43,MATCH($A87,BPCiObIC!$A$2:$A$43,0),MATCH(AH$2,BPCiObIC!$B$1:$AG$1,0)))</f>
        <v>0</v>
      </c>
    </row>
    <row r="88" spans="1:34" x14ac:dyDescent="0.25">
      <c r="A88" t="s">
        <v>122</v>
      </c>
      <c r="B88" t="s">
        <v>3</v>
      </c>
      <c r="C88" t="s">
        <v>14</v>
      </c>
      <c r="D88" s="58">
        <f>SUMIFS('Ind gov data'!$B$45:$N$45,'Ind gov data'!$B$41:$N$41,$B88)*SUMIFS(BIFUBC_IEA_Output_energy!$H:$H,BIFUBC_IEA_Output_energy!$C:$C,$B88,BIFUBC_IEA_Output_energy!$B:$B,$C88)</f>
        <v>0</v>
      </c>
      <c r="E88" s="19">
        <f>D88*(1+INDEX(BPCiObIC!$B$2:$AG$43,MATCH($A88,BPCiObIC!$A$2:$A$43,0),MATCH(E$2,BPCiObIC!$B$1:$AG$1,0)))</f>
        <v>0</v>
      </c>
      <c r="F88" s="19">
        <f>E88*(1+INDEX(BPCiObIC!$B$2:$AG$43,MATCH($A88,BPCiObIC!$A$2:$A$43,0),MATCH(F$2,BPCiObIC!$B$1:$AG$1,0)))</f>
        <v>0</v>
      </c>
      <c r="G88" s="19">
        <f>F88*(1+INDEX(BPCiObIC!$B$2:$AG$43,MATCH($A88,BPCiObIC!$A$2:$A$43,0),MATCH(G$2,BPCiObIC!$B$1:$AG$1,0)))</f>
        <v>0</v>
      </c>
      <c r="H88" s="19">
        <f>G88*(1+INDEX(BPCiObIC!$B$2:$AG$43,MATCH($A88,BPCiObIC!$A$2:$A$43,0),MATCH(H$2,BPCiObIC!$B$1:$AG$1,0)))</f>
        <v>0</v>
      </c>
      <c r="I88" s="19">
        <f>H88*(1+INDEX(BPCiObIC!$B$2:$AG$43,MATCH($A88,BPCiObIC!$A$2:$A$43,0),MATCH(I$2,BPCiObIC!$B$1:$AG$1,0)))</f>
        <v>0</v>
      </c>
      <c r="J88" s="19">
        <f>I88*(1+INDEX(BPCiObIC!$B$2:$AG$43,MATCH($A88,BPCiObIC!$A$2:$A$43,0),MATCH(J$2,BPCiObIC!$B$1:$AG$1,0)))</f>
        <v>0</v>
      </c>
      <c r="K88" s="19">
        <f>J88*(1+INDEX(BPCiObIC!$B$2:$AG$43,MATCH($A88,BPCiObIC!$A$2:$A$43,0),MATCH(K$2,BPCiObIC!$B$1:$AG$1,0)))</f>
        <v>0</v>
      </c>
      <c r="L88" s="19">
        <f>K88*(1+INDEX(BPCiObIC!$B$2:$AG$43,MATCH($A88,BPCiObIC!$A$2:$A$43,0),MATCH(L$2,BPCiObIC!$B$1:$AG$1,0)))</f>
        <v>0</v>
      </c>
      <c r="M88" s="19">
        <f>L88*(1+INDEX(BPCiObIC!$B$2:$AG$43,MATCH($A88,BPCiObIC!$A$2:$A$43,0),MATCH(M$2,BPCiObIC!$B$1:$AG$1,0)))</f>
        <v>0</v>
      </c>
      <c r="N88" s="19">
        <f>M88*(1+INDEX(BPCiObIC!$B$2:$AG$43,MATCH($A88,BPCiObIC!$A$2:$A$43,0),MATCH(N$2,BPCiObIC!$B$1:$AG$1,0)))</f>
        <v>0</v>
      </c>
      <c r="O88" s="19">
        <f>N88*(1+INDEX(BPCiObIC!$B$2:$AG$43,MATCH($A88,BPCiObIC!$A$2:$A$43,0),MATCH(O$2,BPCiObIC!$B$1:$AG$1,0)))</f>
        <v>0</v>
      </c>
      <c r="P88" s="19">
        <f>O88*(1+INDEX(BPCiObIC!$B$2:$AG$43,MATCH($A88,BPCiObIC!$A$2:$A$43,0),MATCH(P$2,BPCiObIC!$B$1:$AG$1,0)))</f>
        <v>0</v>
      </c>
      <c r="Q88" s="19">
        <f>P88*(1+INDEX(BPCiObIC!$B$2:$AG$43,MATCH($A88,BPCiObIC!$A$2:$A$43,0),MATCH(Q$2,BPCiObIC!$B$1:$AG$1,0)))</f>
        <v>0</v>
      </c>
      <c r="R88" s="19">
        <f>Q88*(1+INDEX(BPCiObIC!$B$2:$AG$43,MATCH($A88,BPCiObIC!$A$2:$A$43,0),MATCH(R$2,BPCiObIC!$B$1:$AG$1,0)))</f>
        <v>0</v>
      </c>
      <c r="S88" s="19">
        <f>R88*(1+INDEX(BPCiObIC!$B$2:$AG$43,MATCH($A88,BPCiObIC!$A$2:$A$43,0),MATCH(S$2,BPCiObIC!$B$1:$AG$1,0)))</f>
        <v>0</v>
      </c>
      <c r="T88" s="19">
        <f>S88*(1+INDEX(BPCiObIC!$B$2:$AG$43,MATCH($A88,BPCiObIC!$A$2:$A$43,0),MATCH(T$2,BPCiObIC!$B$1:$AG$1,0)))</f>
        <v>0</v>
      </c>
      <c r="U88" s="19">
        <f>T88*(1+INDEX(BPCiObIC!$B$2:$AG$43,MATCH($A88,BPCiObIC!$A$2:$A$43,0),MATCH(U$2,BPCiObIC!$B$1:$AG$1,0)))</f>
        <v>0</v>
      </c>
      <c r="V88" s="19">
        <f>U88*(1+INDEX(BPCiObIC!$B$2:$AG$43,MATCH($A88,BPCiObIC!$A$2:$A$43,0),MATCH(V$2,BPCiObIC!$B$1:$AG$1,0)))</f>
        <v>0</v>
      </c>
      <c r="W88" s="19">
        <f>V88*(1+INDEX(BPCiObIC!$B$2:$AG$43,MATCH($A88,BPCiObIC!$A$2:$A$43,0),MATCH(W$2,BPCiObIC!$B$1:$AG$1,0)))</f>
        <v>0</v>
      </c>
      <c r="X88" s="19">
        <f>W88*(1+INDEX(BPCiObIC!$B$2:$AG$43,MATCH($A88,BPCiObIC!$A$2:$A$43,0),MATCH(X$2,BPCiObIC!$B$1:$AG$1,0)))</f>
        <v>0</v>
      </c>
      <c r="Y88" s="19">
        <f>X88*(1+INDEX(BPCiObIC!$B$2:$AG$43,MATCH($A88,BPCiObIC!$A$2:$A$43,0),MATCH(Y$2,BPCiObIC!$B$1:$AG$1,0)))</f>
        <v>0</v>
      </c>
      <c r="Z88" s="19">
        <f>Y88*(1+INDEX(BPCiObIC!$B$2:$AG$43,MATCH($A88,BPCiObIC!$A$2:$A$43,0),MATCH(Z$2,BPCiObIC!$B$1:$AG$1,0)))</f>
        <v>0</v>
      </c>
      <c r="AA88" s="19">
        <f>Z88*(1+INDEX(BPCiObIC!$B$2:$AG$43,MATCH($A88,BPCiObIC!$A$2:$A$43,0),MATCH(AA$2,BPCiObIC!$B$1:$AG$1,0)))</f>
        <v>0</v>
      </c>
      <c r="AB88" s="19">
        <f>AA88*(1+INDEX(BPCiObIC!$B$2:$AG$43,MATCH($A88,BPCiObIC!$A$2:$A$43,0),MATCH(AB$2,BPCiObIC!$B$1:$AG$1,0)))</f>
        <v>0</v>
      </c>
      <c r="AC88" s="19">
        <f>AB88*(1+INDEX(BPCiObIC!$B$2:$AG$43,MATCH($A88,BPCiObIC!$A$2:$A$43,0),MATCH(AC$2,BPCiObIC!$B$1:$AG$1,0)))</f>
        <v>0</v>
      </c>
      <c r="AD88" s="19">
        <f>AC88*(1+INDEX(BPCiObIC!$B$2:$AG$43,MATCH($A88,BPCiObIC!$A$2:$A$43,0),MATCH(AD$2,BPCiObIC!$B$1:$AG$1,0)))</f>
        <v>0</v>
      </c>
      <c r="AE88" s="19">
        <f>AD88*(1+INDEX(BPCiObIC!$B$2:$AG$43,MATCH($A88,BPCiObIC!$A$2:$A$43,0),MATCH(AE$2,BPCiObIC!$B$1:$AG$1,0)))</f>
        <v>0</v>
      </c>
      <c r="AF88" s="19">
        <f>AE88*(1+INDEX(BPCiObIC!$B$2:$AG$43,MATCH($A88,BPCiObIC!$A$2:$A$43,0),MATCH(AF$2,BPCiObIC!$B$1:$AG$1,0)))</f>
        <v>0</v>
      </c>
      <c r="AG88" s="19">
        <f>AF88*(1+INDEX(BPCiObIC!$B$2:$AG$43,MATCH($A88,BPCiObIC!$A$2:$A$43,0),MATCH(AG$2,BPCiObIC!$B$1:$AG$1,0)))</f>
        <v>0</v>
      </c>
      <c r="AH88" s="19">
        <f>AG88*(1+INDEX(BPCiObIC!$B$2:$AG$43,MATCH($A88,BPCiObIC!$A$2:$A$43,0),MATCH(AH$2,BPCiObIC!$B$1:$AG$1,0)))</f>
        <v>0</v>
      </c>
    </row>
    <row r="89" spans="1:34" x14ac:dyDescent="0.25">
      <c r="A89" t="s">
        <v>123</v>
      </c>
      <c r="B89" t="s">
        <v>3</v>
      </c>
      <c r="C89" t="s">
        <v>15</v>
      </c>
      <c r="D89" s="58">
        <f>SUMIFS('Ind gov data'!$B$45:$N$45,'Ind gov data'!$B$41:$N$41,$B89)*SUMIFS(BIFUBC_IEA_Output_energy!$H:$H,BIFUBC_IEA_Output_energy!$C:$C,$B89,BIFUBC_IEA_Output_energy!$B:$B,$C89)</f>
        <v>0</v>
      </c>
      <c r="E89" s="19">
        <f>D89*(1+INDEX(BPCiObIC!$B$2:$AG$43,MATCH($A89,BPCiObIC!$A$2:$A$43,0),MATCH(E$2,BPCiObIC!$B$1:$AG$1,0)))</f>
        <v>0</v>
      </c>
      <c r="F89" s="19">
        <f>E89*(1+INDEX(BPCiObIC!$B$2:$AG$43,MATCH($A89,BPCiObIC!$A$2:$A$43,0),MATCH(F$2,BPCiObIC!$B$1:$AG$1,0)))</f>
        <v>0</v>
      </c>
      <c r="G89" s="19">
        <f>F89*(1+INDEX(BPCiObIC!$B$2:$AG$43,MATCH($A89,BPCiObIC!$A$2:$A$43,0),MATCH(G$2,BPCiObIC!$B$1:$AG$1,0)))</f>
        <v>0</v>
      </c>
      <c r="H89" s="19">
        <f>G89*(1+INDEX(BPCiObIC!$B$2:$AG$43,MATCH($A89,BPCiObIC!$A$2:$A$43,0),MATCH(H$2,BPCiObIC!$B$1:$AG$1,0)))</f>
        <v>0</v>
      </c>
      <c r="I89" s="19">
        <f>H89*(1+INDEX(BPCiObIC!$B$2:$AG$43,MATCH($A89,BPCiObIC!$A$2:$A$43,0),MATCH(I$2,BPCiObIC!$B$1:$AG$1,0)))</f>
        <v>0</v>
      </c>
      <c r="J89" s="19">
        <f>I89*(1+INDEX(BPCiObIC!$B$2:$AG$43,MATCH($A89,BPCiObIC!$A$2:$A$43,0),MATCH(J$2,BPCiObIC!$B$1:$AG$1,0)))</f>
        <v>0</v>
      </c>
      <c r="K89" s="19">
        <f>J89*(1+INDEX(BPCiObIC!$B$2:$AG$43,MATCH($A89,BPCiObIC!$A$2:$A$43,0),MATCH(K$2,BPCiObIC!$B$1:$AG$1,0)))</f>
        <v>0</v>
      </c>
      <c r="L89" s="19">
        <f>K89*(1+INDEX(BPCiObIC!$B$2:$AG$43,MATCH($A89,BPCiObIC!$A$2:$A$43,0),MATCH(L$2,BPCiObIC!$B$1:$AG$1,0)))</f>
        <v>0</v>
      </c>
      <c r="M89" s="19">
        <f>L89*(1+INDEX(BPCiObIC!$B$2:$AG$43,MATCH($A89,BPCiObIC!$A$2:$A$43,0),MATCH(M$2,BPCiObIC!$B$1:$AG$1,0)))</f>
        <v>0</v>
      </c>
      <c r="N89" s="19">
        <f>M89*(1+INDEX(BPCiObIC!$B$2:$AG$43,MATCH($A89,BPCiObIC!$A$2:$A$43,0),MATCH(N$2,BPCiObIC!$B$1:$AG$1,0)))</f>
        <v>0</v>
      </c>
      <c r="O89" s="19">
        <f>N89*(1+INDEX(BPCiObIC!$B$2:$AG$43,MATCH($A89,BPCiObIC!$A$2:$A$43,0),MATCH(O$2,BPCiObIC!$B$1:$AG$1,0)))</f>
        <v>0</v>
      </c>
      <c r="P89" s="19">
        <f>O89*(1+INDEX(BPCiObIC!$B$2:$AG$43,MATCH($A89,BPCiObIC!$A$2:$A$43,0),MATCH(P$2,BPCiObIC!$B$1:$AG$1,0)))</f>
        <v>0</v>
      </c>
      <c r="Q89" s="19">
        <f>P89*(1+INDEX(BPCiObIC!$B$2:$AG$43,MATCH($A89,BPCiObIC!$A$2:$A$43,0),MATCH(Q$2,BPCiObIC!$B$1:$AG$1,0)))</f>
        <v>0</v>
      </c>
      <c r="R89" s="19">
        <f>Q89*(1+INDEX(BPCiObIC!$B$2:$AG$43,MATCH($A89,BPCiObIC!$A$2:$A$43,0),MATCH(R$2,BPCiObIC!$B$1:$AG$1,0)))</f>
        <v>0</v>
      </c>
      <c r="S89" s="19">
        <f>R89*(1+INDEX(BPCiObIC!$B$2:$AG$43,MATCH($A89,BPCiObIC!$A$2:$A$43,0),MATCH(S$2,BPCiObIC!$B$1:$AG$1,0)))</f>
        <v>0</v>
      </c>
      <c r="T89" s="19">
        <f>S89*(1+INDEX(BPCiObIC!$B$2:$AG$43,MATCH($A89,BPCiObIC!$A$2:$A$43,0),MATCH(T$2,BPCiObIC!$B$1:$AG$1,0)))</f>
        <v>0</v>
      </c>
      <c r="U89" s="19">
        <f>T89*(1+INDEX(BPCiObIC!$B$2:$AG$43,MATCH($A89,BPCiObIC!$A$2:$A$43,0),MATCH(U$2,BPCiObIC!$B$1:$AG$1,0)))</f>
        <v>0</v>
      </c>
      <c r="V89" s="19">
        <f>U89*(1+INDEX(BPCiObIC!$B$2:$AG$43,MATCH($A89,BPCiObIC!$A$2:$A$43,0),MATCH(V$2,BPCiObIC!$B$1:$AG$1,0)))</f>
        <v>0</v>
      </c>
      <c r="W89" s="19">
        <f>V89*(1+INDEX(BPCiObIC!$B$2:$AG$43,MATCH($A89,BPCiObIC!$A$2:$A$43,0),MATCH(W$2,BPCiObIC!$B$1:$AG$1,0)))</f>
        <v>0</v>
      </c>
      <c r="X89" s="19">
        <f>W89*(1+INDEX(BPCiObIC!$B$2:$AG$43,MATCH($A89,BPCiObIC!$A$2:$A$43,0),MATCH(X$2,BPCiObIC!$B$1:$AG$1,0)))</f>
        <v>0</v>
      </c>
      <c r="Y89" s="19">
        <f>X89*(1+INDEX(BPCiObIC!$B$2:$AG$43,MATCH($A89,BPCiObIC!$A$2:$A$43,0),MATCH(Y$2,BPCiObIC!$B$1:$AG$1,0)))</f>
        <v>0</v>
      </c>
      <c r="Z89" s="19">
        <f>Y89*(1+INDEX(BPCiObIC!$B$2:$AG$43,MATCH($A89,BPCiObIC!$A$2:$A$43,0),MATCH(Z$2,BPCiObIC!$B$1:$AG$1,0)))</f>
        <v>0</v>
      </c>
      <c r="AA89" s="19">
        <f>Z89*(1+INDEX(BPCiObIC!$B$2:$AG$43,MATCH($A89,BPCiObIC!$A$2:$A$43,0),MATCH(AA$2,BPCiObIC!$B$1:$AG$1,0)))</f>
        <v>0</v>
      </c>
      <c r="AB89" s="19">
        <f>AA89*(1+INDEX(BPCiObIC!$B$2:$AG$43,MATCH($A89,BPCiObIC!$A$2:$A$43,0),MATCH(AB$2,BPCiObIC!$B$1:$AG$1,0)))</f>
        <v>0</v>
      </c>
      <c r="AC89" s="19">
        <f>AB89*(1+INDEX(BPCiObIC!$B$2:$AG$43,MATCH($A89,BPCiObIC!$A$2:$A$43,0),MATCH(AC$2,BPCiObIC!$B$1:$AG$1,0)))</f>
        <v>0</v>
      </c>
      <c r="AD89" s="19">
        <f>AC89*(1+INDEX(BPCiObIC!$B$2:$AG$43,MATCH($A89,BPCiObIC!$A$2:$A$43,0),MATCH(AD$2,BPCiObIC!$B$1:$AG$1,0)))</f>
        <v>0</v>
      </c>
      <c r="AE89" s="19">
        <f>AD89*(1+INDEX(BPCiObIC!$B$2:$AG$43,MATCH($A89,BPCiObIC!$A$2:$A$43,0),MATCH(AE$2,BPCiObIC!$B$1:$AG$1,0)))</f>
        <v>0</v>
      </c>
      <c r="AF89" s="19">
        <f>AE89*(1+INDEX(BPCiObIC!$B$2:$AG$43,MATCH($A89,BPCiObIC!$A$2:$A$43,0),MATCH(AF$2,BPCiObIC!$B$1:$AG$1,0)))</f>
        <v>0</v>
      </c>
      <c r="AG89" s="19">
        <f>AF89*(1+INDEX(BPCiObIC!$B$2:$AG$43,MATCH($A89,BPCiObIC!$A$2:$A$43,0),MATCH(AG$2,BPCiObIC!$B$1:$AG$1,0)))</f>
        <v>0</v>
      </c>
      <c r="AH89" s="19">
        <f>AG89*(1+INDEX(BPCiObIC!$B$2:$AG$43,MATCH($A89,BPCiObIC!$A$2:$A$43,0),MATCH(AH$2,BPCiObIC!$B$1:$AG$1,0)))</f>
        <v>0</v>
      </c>
    </row>
    <row r="90" spans="1:34" x14ac:dyDescent="0.25">
      <c r="A90" t="s">
        <v>124</v>
      </c>
      <c r="B90" t="s">
        <v>3</v>
      </c>
      <c r="C90" t="s">
        <v>16</v>
      </c>
      <c r="D90" s="58">
        <f>SUMIFS('Ind gov data'!$B$45:$N$45,'Ind gov data'!$B$41:$N$41,$B90)*SUMIFS(BIFUBC_IEA_Output_energy!$H:$H,BIFUBC_IEA_Output_energy!$C:$C,$B90,BIFUBC_IEA_Output_energy!$B:$B,$C90)</f>
        <v>0</v>
      </c>
      <c r="E90" s="19">
        <f>D90*(1+INDEX(BPCiObIC!$B$2:$AG$43,MATCH($A90,BPCiObIC!$A$2:$A$43,0),MATCH(E$2,BPCiObIC!$B$1:$AG$1,0)))</f>
        <v>0</v>
      </c>
      <c r="F90" s="19">
        <f>E90*(1+INDEX(BPCiObIC!$B$2:$AG$43,MATCH($A90,BPCiObIC!$A$2:$A$43,0),MATCH(F$2,BPCiObIC!$B$1:$AG$1,0)))</f>
        <v>0</v>
      </c>
      <c r="G90" s="19">
        <f>F90*(1+INDEX(BPCiObIC!$B$2:$AG$43,MATCH($A90,BPCiObIC!$A$2:$A$43,0),MATCH(G$2,BPCiObIC!$B$1:$AG$1,0)))</f>
        <v>0</v>
      </c>
      <c r="H90" s="19">
        <f>G90*(1+INDEX(BPCiObIC!$B$2:$AG$43,MATCH($A90,BPCiObIC!$A$2:$A$43,0),MATCH(H$2,BPCiObIC!$B$1:$AG$1,0)))</f>
        <v>0</v>
      </c>
      <c r="I90" s="19">
        <f>H90*(1+INDEX(BPCiObIC!$B$2:$AG$43,MATCH($A90,BPCiObIC!$A$2:$A$43,0),MATCH(I$2,BPCiObIC!$B$1:$AG$1,0)))</f>
        <v>0</v>
      </c>
      <c r="J90" s="19">
        <f>I90*(1+INDEX(BPCiObIC!$B$2:$AG$43,MATCH($A90,BPCiObIC!$A$2:$A$43,0),MATCH(J$2,BPCiObIC!$B$1:$AG$1,0)))</f>
        <v>0</v>
      </c>
      <c r="K90" s="19">
        <f>J90*(1+INDEX(BPCiObIC!$B$2:$AG$43,MATCH($A90,BPCiObIC!$A$2:$A$43,0),MATCH(K$2,BPCiObIC!$B$1:$AG$1,0)))</f>
        <v>0</v>
      </c>
      <c r="L90" s="19">
        <f>K90*(1+INDEX(BPCiObIC!$B$2:$AG$43,MATCH($A90,BPCiObIC!$A$2:$A$43,0),MATCH(L$2,BPCiObIC!$B$1:$AG$1,0)))</f>
        <v>0</v>
      </c>
      <c r="M90" s="19">
        <f>L90*(1+INDEX(BPCiObIC!$B$2:$AG$43,MATCH($A90,BPCiObIC!$A$2:$A$43,0),MATCH(M$2,BPCiObIC!$B$1:$AG$1,0)))</f>
        <v>0</v>
      </c>
      <c r="N90" s="19">
        <f>M90*(1+INDEX(BPCiObIC!$B$2:$AG$43,MATCH($A90,BPCiObIC!$A$2:$A$43,0),MATCH(N$2,BPCiObIC!$B$1:$AG$1,0)))</f>
        <v>0</v>
      </c>
      <c r="O90" s="19">
        <f>N90*(1+INDEX(BPCiObIC!$B$2:$AG$43,MATCH($A90,BPCiObIC!$A$2:$A$43,0),MATCH(O$2,BPCiObIC!$B$1:$AG$1,0)))</f>
        <v>0</v>
      </c>
      <c r="P90" s="19">
        <f>O90*(1+INDEX(BPCiObIC!$B$2:$AG$43,MATCH($A90,BPCiObIC!$A$2:$A$43,0),MATCH(P$2,BPCiObIC!$B$1:$AG$1,0)))</f>
        <v>0</v>
      </c>
      <c r="Q90" s="19">
        <f>P90*(1+INDEX(BPCiObIC!$B$2:$AG$43,MATCH($A90,BPCiObIC!$A$2:$A$43,0),MATCH(Q$2,BPCiObIC!$B$1:$AG$1,0)))</f>
        <v>0</v>
      </c>
      <c r="R90" s="19">
        <f>Q90*(1+INDEX(BPCiObIC!$B$2:$AG$43,MATCH($A90,BPCiObIC!$A$2:$A$43,0),MATCH(R$2,BPCiObIC!$B$1:$AG$1,0)))</f>
        <v>0</v>
      </c>
      <c r="S90" s="19">
        <f>R90*(1+INDEX(BPCiObIC!$B$2:$AG$43,MATCH($A90,BPCiObIC!$A$2:$A$43,0),MATCH(S$2,BPCiObIC!$B$1:$AG$1,0)))</f>
        <v>0</v>
      </c>
      <c r="T90" s="19">
        <f>S90*(1+INDEX(BPCiObIC!$B$2:$AG$43,MATCH($A90,BPCiObIC!$A$2:$A$43,0),MATCH(T$2,BPCiObIC!$B$1:$AG$1,0)))</f>
        <v>0</v>
      </c>
      <c r="U90" s="19">
        <f>T90*(1+INDEX(BPCiObIC!$B$2:$AG$43,MATCH($A90,BPCiObIC!$A$2:$A$43,0),MATCH(U$2,BPCiObIC!$B$1:$AG$1,0)))</f>
        <v>0</v>
      </c>
      <c r="V90" s="19">
        <f>U90*(1+INDEX(BPCiObIC!$B$2:$AG$43,MATCH($A90,BPCiObIC!$A$2:$A$43,0),MATCH(V$2,BPCiObIC!$B$1:$AG$1,0)))</f>
        <v>0</v>
      </c>
      <c r="W90" s="19">
        <f>V90*(1+INDEX(BPCiObIC!$B$2:$AG$43,MATCH($A90,BPCiObIC!$A$2:$A$43,0),MATCH(W$2,BPCiObIC!$B$1:$AG$1,0)))</f>
        <v>0</v>
      </c>
      <c r="X90" s="19">
        <f>W90*(1+INDEX(BPCiObIC!$B$2:$AG$43,MATCH($A90,BPCiObIC!$A$2:$A$43,0),MATCH(X$2,BPCiObIC!$B$1:$AG$1,0)))</f>
        <v>0</v>
      </c>
      <c r="Y90" s="19">
        <f>X90*(1+INDEX(BPCiObIC!$B$2:$AG$43,MATCH($A90,BPCiObIC!$A$2:$A$43,0),MATCH(Y$2,BPCiObIC!$B$1:$AG$1,0)))</f>
        <v>0</v>
      </c>
      <c r="Z90" s="19">
        <f>Y90*(1+INDEX(BPCiObIC!$B$2:$AG$43,MATCH($A90,BPCiObIC!$A$2:$A$43,0),MATCH(Z$2,BPCiObIC!$B$1:$AG$1,0)))</f>
        <v>0</v>
      </c>
      <c r="AA90" s="19">
        <f>Z90*(1+INDEX(BPCiObIC!$B$2:$AG$43,MATCH($A90,BPCiObIC!$A$2:$A$43,0),MATCH(AA$2,BPCiObIC!$B$1:$AG$1,0)))</f>
        <v>0</v>
      </c>
      <c r="AB90" s="19">
        <f>AA90*(1+INDEX(BPCiObIC!$B$2:$AG$43,MATCH($A90,BPCiObIC!$A$2:$A$43,0),MATCH(AB$2,BPCiObIC!$B$1:$AG$1,0)))</f>
        <v>0</v>
      </c>
      <c r="AC90" s="19">
        <f>AB90*(1+INDEX(BPCiObIC!$B$2:$AG$43,MATCH($A90,BPCiObIC!$A$2:$A$43,0),MATCH(AC$2,BPCiObIC!$B$1:$AG$1,0)))</f>
        <v>0</v>
      </c>
      <c r="AD90" s="19">
        <f>AC90*(1+INDEX(BPCiObIC!$B$2:$AG$43,MATCH($A90,BPCiObIC!$A$2:$A$43,0),MATCH(AD$2,BPCiObIC!$B$1:$AG$1,0)))</f>
        <v>0</v>
      </c>
      <c r="AE90" s="19">
        <f>AD90*(1+INDEX(BPCiObIC!$B$2:$AG$43,MATCH($A90,BPCiObIC!$A$2:$A$43,0),MATCH(AE$2,BPCiObIC!$B$1:$AG$1,0)))</f>
        <v>0</v>
      </c>
      <c r="AF90" s="19">
        <f>AE90*(1+INDEX(BPCiObIC!$B$2:$AG$43,MATCH($A90,BPCiObIC!$A$2:$A$43,0),MATCH(AF$2,BPCiObIC!$B$1:$AG$1,0)))</f>
        <v>0</v>
      </c>
      <c r="AG90" s="19">
        <f>AF90*(1+INDEX(BPCiObIC!$B$2:$AG$43,MATCH($A90,BPCiObIC!$A$2:$A$43,0),MATCH(AG$2,BPCiObIC!$B$1:$AG$1,0)))</f>
        <v>0</v>
      </c>
      <c r="AH90" s="19">
        <f>AG90*(1+INDEX(BPCiObIC!$B$2:$AG$43,MATCH($A90,BPCiObIC!$A$2:$A$43,0),MATCH(AH$2,BPCiObIC!$B$1:$AG$1,0)))</f>
        <v>0</v>
      </c>
    </row>
    <row r="91" spans="1:34" x14ac:dyDescent="0.25">
      <c r="A91" t="s">
        <v>125</v>
      </c>
      <c r="B91" t="s">
        <v>3</v>
      </c>
      <c r="C91" t="s">
        <v>17</v>
      </c>
      <c r="D91" s="58">
        <f>SUMIFS('Ind gov data'!$B$45:$N$45,'Ind gov data'!$B$41:$N$41,$B91)*SUMIFS(BIFUBC_IEA_Output_energy!$H:$H,BIFUBC_IEA_Output_energy!$C:$C,$B91,BIFUBC_IEA_Output_energy!$B:$B,$C91)</f>
        <v>0</v>
      </c>
      <c r="E91" s="19">
        <f>D91*(1+INDEX(BPCiObIC!$B$2:$AG$43,MATCH($A91,BPCiObIC!$A$2:$A$43,0),MATCH(E$2,BPCiObIC!$B$1:$AG$1,0)))</f>
        <v>0</v>
      </c>
      <c r="F91" s="19">
        <f>E91*(1+INDEX(BPCiObIC!$B$2:$AG$43,MATCH($A91,BPCiObIC!$A$2:$A$43,0),MATCH(F$2,BPCiObIC!$B$1:$AG$1,0)))</f>
        <v>0</v>
      </c>
      <c r="G91" s="19">
        <f>F91*(1+INDEX(BPCiObIC!$B$2:$AG$43,MATCH($A91,BPCiObIC!$A$2:$A$43,0),MATCH(G$2,BPCiObIC!$B$1:$AG$1,0)))</f>
        <v>0</v>
      </c>
      <c r="H91" s="19">
        <f>G91*(1+INDEX(BPCiObIC!$B$2:$AG$43,MATCH($A91,BPCiObIC!$A$2:$A$43,0),MATCH(H$2,BPCiObIC!$B$1:$AG$1,0)))</f>
        <v>0</v>
      </c>
      <c r="I91" s="19">
        <f>H91*(1+INDEX(BPCiObIC!$B$2:$AG$43,MATCH($A91,BPCiObIC!$A$2:$A$43,0),MATCH(I$2,BPCiObIC!$B$1:$AG$1,0)))</f>
        <v>0</v>
      </c>
      <c r="J91" s="19">
        <f>I91*(1+INDEX(BPCiObIC!$B$2:$AG$43,MATCH($A91,BPCiObIC!$A$2:$A$43,0),MATCH(J$2,BPCiObIC!$B$1:$AG$1,0)))</f>
        <v>0</v>
      </c>
      <c r="K91" s="19">
        <f>J91*(1+INDEX(BPCiObIC!$B$2:$AG$43,MATCH($A91,BPCiObIC!$A$2:$A$43,0),MATCH(K$2,BPCiObIC!$B$1:$AG$1,0)))</f>
        <v>0</v>
      </c>
      <c r="L91" s="19">
        <f>K91*(1+INDEX(BPCiObIC!$B$2:$AG$43,MATCH($A91,BPCiObIC!$A$2:$A$43,0),MATCH(L$2,BPCiObIC!$B$1:$AG$1,0)))</f>
        <v>0</v>
      </c>
      <c r="M91" s="19">
        <f>L91*(1+INDEX(BPCiObIC!$B$2:$AG$43,MATCH($A91,BPCiObIC!$A$2:$A$43,0),MATCH(M$2,BPCiObIC!$B$1:$AG$1,0)))</f>
        <v>0</v>
      </c>
      <c r="N91" s="19">
        <f>M91*(1+INDEX(BPCiObIC!$B$2:$AG$43,MATCH($A91,BPCiObIC!$A$2:$A$43,0),MATCH(N$2,BPCiObIC!$B$1:$AG$1,0)))</f>
        <v>0</v>
      </c>
      <c r="O91" s="19">
        <f>N91*(1+INDEX(BPCiObIC!$B$2:$AG$43,MATCH($A91,BPCiObIC!$A$2:$A$43,0),MATCH(O$2,BPCiObIC!$B$1:$AG$1,0)))</f>
        <v>0</v>
      </c>
      <c r="P91" s="19">
        <f>O91*(1+INDEX(BPCiObIC!$B$2:$AG$43,MATCH($A91,BPCiObIC!$A$2:$A$43,0),MATCH(P$2,BPCiObIC!$B$1:$AG$1,0)))</f>
        <v>0</v>
      </c>
      <c r="Q91" s="19">
        <f>P91*(1+INDEX(BPCiObIC!$B$2:$AG$43,MATCH($A91,BPCiObIC!$A$2:$A$43,0),MATCH(Q$2,BPCiObIC!$B$1:$AG$1,0)))</f>
        <v>0</v>
      </c>
      <c r="R91" s="19">
        <f>Q91*(1+INDEX(BPCiObIC!$B$2:$AG$43,MATCH($A91,BPCiObIC!$A$2:$A$43,0),MATCH(R$2,BPCiObIC!$B$1:$AG$1,0)))</f>
        <v>0</v>
      </c>
      <c r="S91" s="19">
        <f>R91*(1+INDEX(BPCiObIC!$B$2:$AG$43,MATCH($A91,BPCiObIC!$A$2:$A$43,0),MATCH(S$2,BPCiObIC!$B$1:$AG$1,0)))</f>
        <v>0</v>
      </c>
      <c r="T91" s="19">
        <f>S91*(1+INDEX(BPCiObIC!$B$2:$AG$43,MATCH($A91,BPCiObIC!$A$2:$A$43,0),MATCH(T$2,BPCiObIC!$B$1:$AG$1,0)))</f>
        <v>0</v>
      </c>
      <c r="U91" s="19">
        <f>T91*(1+INDEX(BPCiObIC!$B$2:$AG$43,MATCH($A91,BPCiObIC!$A$2:$A$43,0),MATCH(U$2,BPCiObIC!$B$1:$AG$1,0)))</f>
        <v>0</v>
      </c>
      <c r="V91" s="19">
        <f>U91*(1+INDEX(BPCiObIC!$B$2:$AG$43,MATCH($A91,BPCiObIC!$A$2:$A$43,0),MATCH(V$2,BPCiObIC!$B$1:$AG$1,0)))</f>
        <v>0</v>
      </c>
      <c r="W91" s="19">
        <f>V91*(1+INDEX(BPCiObIC!$B$2:$AG$43,MATCH($A91,BPCiObIC!$A$2:$A$43,0),MATCH(W$2,BPCiObIC!$B$1:$AG$1,0)))</f>
        <v>0</v>
      </c>
      <c r="X91" s="19">
        <f>W91*(1+INDEX(BPCiObIC!$B$2:$AG$43,MATCH($A91,BPCiObIC!$A$2:$A$43,0),MATCH(X$2,BPCiObIC!$B$1:$AG$1,0)))</f>
        <v>0</v>
      </c>
      <c r="Y91" s="19">
        <f>X91*(1+INDEX(BPCiObIC!$B$2:$AG$43,MATCH($A91,BPCiObIC!$A$2:$A$43,0),MATCH(Y$2,BPCiObIC!$B$1:$AG$1,0)))</f>
        <v>0</v>
      </c>
      <c r="Z91" s="19">
        <f>Y91*(1+INDEX(BPCiObIC!$B$2:$AG$43,MATCH($A91,BPCiObIC!$A$2:$A$43,0),MATCH(Z$2,BPCiObIC!$B$1:$AG$1,0)))</f>
        <v>0</v>
      </c>
      <c r="AA91" s="19">
        <f>Z91*(1+INDEX(BPCiObIC!$B$2:$AG$43,MATCH($A91,BPCiObIC!$A$2:$A$43,0),MATCH(AA$2,BPCiObIC!$B$1:$AG$1,0)))</f>
        <v>0</v>
      </c>
      <c r="AB91" s="19">
        <f>AA91*(1+INDEX(BPCiObIC!$B$2:$AG$43,MATCH($A91,BPCiObIC!$A$2:$A$43,0),MATCH(AB$2,BPCiObIC!$B$1:$AG$1,0)))</f>
        <v>0</v>
      </c>
      <c r="AC91" s="19">
        <f>AB91*(1+INDEX(BPCiObIC!$B$2:$AG$43,MATCH($A91,BPCiObIC!$A$2:$A$43,0),MATCH(AC$2,BPCiObIC!$B$1:$AG$1,0)))</f>
        <v>0</v>
      </c>
      <c r="AD91" s="19">
        <f>AC91*(1+INDEX(BPCiObIC!$B$2:$AG$43,MATCH($A91,BPCiObIC!$A$2:$A$43,0),MATCH(AD$2,BPCiObIC!$B$1:$AG$1,0)))</f>
        <v>0</v>
      </c>
      <c r="AE91" s="19">
        <f>AD91*(1+INDEX(BPCiObIC!$B$2:$AG$43,MATCH($A91,BPCiObIC!$A$2:$A$43,0),MATCH(AE$2,BPCiObIC!$B$1:$AG$1,0)))</f>
        <v>0</v>
      </c>
      <c r="AF91" s="19">
        <f>AE91*(1+INDEX(BPCiObIC!$B$2:$AG$43,MATCH($A91,BPCiObIC!$A$2:$A$43,0),MATCH(AF$2,BPCiObIC!$B$1:$AG$1,0)))</f>
        <v>0</v>
      </c>
      <c r="AG91" s="19">
        <f>AF91*(1+INDEX(BPCiObIC!$B$2:$AG$43,MATCH($A91,BPCiObIC!$A$2:$A$43,0),MATCH(AG$2,BPCiObIC!$B$1:$AG$1,0)))</f>
        <v>0</v>
      </c>
      <c r="AH91" s="19">
        <f>AG91*(1+INDEX(BPCiObIC!$B$2:$AG$43,MATCH($A91,BPCiObIC!$A$2:$A$43,0),MATCH(AH$2,BPCiObIC!$B$1:$AG$1,0)))</f>
        <v>0</v>
      </c>
    </row>
    <row r="92" spans="1:34" x14ac:dyDescent="0.25">
      <c r="A92" t="s">
        <v>126</v>
      </c>
      <c r="B92" t="s">
        <v>3</v>
      </c>
      <c r="C92" t="s">
        <v>18</v>
      </c>
      <c r="D92" s="58">
        <f>SUMIFS('Ind gov data'!$B$45:$N$45,'Ind gov data'!$B$41:$N$41,$B92)*SUMIFS(BIFUBC_IEA_Output_energy!$H:$H,BIFUBC_IEA_Output_energy!$C:$C,$B92,BIFUBC_IEA_Output_energy!$B:$B,$C92)</f>
        <v>0</v>
      </c>
      <c r="E92" s="19">
        <f>D92*(1+INDEX(BPCiObIC!$B$2:$AG$43,MATCH($A92,BPCiObIC!$A$2:$A$43,0),MATCH(E$2,BPCiObIC!$B$1:$AG$1,0)))</f>
        <v>0</v>
      </c>
      <c r="F92" s="19">
        <f>E92*(1+INDEX(BPCiObIC!$B$2:$AG$43,MATCH($A92,BPCiObIC!$A$2:$A$43,0),MATCH(F$2,BPCiObIC!$B$1:$AG$1,0)))</f>
        <v>0</v>
      </c>
      <c r="G92" s="19">
        <f>F92*(1+INDEX(BPCiObIC!$B$2:$AG$43,MATCH($A92,BPCiObIC!$A$2:$A$43,0),MATCH(G$2,BPCiObIC!$B$1:$AG$1,0)))</f>
        <v>0</v>
      </c>
      <c r="H92" s="19">
        <f>G92*(1+INDEX(BPCiObIC!$B$2:$AG$43,MATCH($A92,BPCiObIC!$A$2:$A$43,0),MATCH(H$2,BPCiObIC!$B$1:$AG$1,0)))</f>
        <v>0</v>
      </c>
      <c r="I92" s="19">
        <f>H92*(1+INDEX(BPCiObIC!$B$2:$AG$43,MATCH($A92,BPCiObIC!$A$2:$A$43,0),MATCH(I$2,BPCiObIC!$B$1:$AG$1,0)))</f>
        <v>0</v>
      </c>
      <c r="J92" s="19">
        <f>I92*(1+INDEX(BPCiObIC!$B$2:$AG$43,MATCH($A92,BPCiObIC!$A$2:$A$43,0),MATCH(J$2,BPCiObIC!$B$1:$AG$1,0)))</f>
        <v>0</v>
      </c>
      <c r="K92" s="19">
        <f>J92*(1+INDEX(BPCiObIC!$B$2:$AG$43,MATCH($A92,BPCiObIC!$A$2:$A$43,0),MATCH(K$2,BPCiObIC!$B$1:$AG$1,0)))</f>
        <v>0</v>
      </c>
      <c r="L92" s="19">
        <f>K92*(1+INDEX(BPCiObIC!$B$2:$AG$43,MATCH($A92,BPCiObIC!$A$2:$A$43,0),MATCH(L$2,BPCiObIC!$B$1:$AG$1,0)))</f>
        <v>0</v>
      </c>
      <c r="M92" s="19">
        <f>L92*(1+INDEX(BPCiObIC!$B$2:$AG$43,MATCH($A92,BPCiObIC!$A$2:$A$43,0),MATCH(M$2,BPCiObIC!$B$1:$AG$1,0)))</f>
        <v>0</v>
      </c>
      <c r="N92" s="19">
        <f>M92*(1+INDEX(BPCiObIC!$B$2:$AG$43,MATCH($A92,BPCiObIC!$A$2:$A$43,0),MATCH(N$2,BPCiObIC!$B$1:$AG$1,0)))</f>
        <v>0</v>
      </c>
      <c r="O92" s="19">
        <f>N92*(1+INDEX(BPCiObIC!$B$2:$AG$43,MATCH($A92,BPCiObIC!$A$2:$A$43,0),MATCH(O$2,BPCiObIC!$B$1:$AG$1,0)))</f>
        <v>0</v>
      </c>
      <c r="P92" s="19">
        <f>O92*(1+INDEX(BPCiObIC!$B$2:$AG$43,MATCH($A92,BPCiObIC!$A$2:$A$43,0),MATCH(P$2,BPCiObIC!$B$1:$AG$1,0)))</f>
        <v>0</v>
      </c>
      <c r="Q92" s="19">
        <f>P92*(1+INDEX(BPCiObIC!$B$2:$AG$43,MATCH($A92,BPCiObIC!$A$2:$A$43,0),MATCH(Q$2,BPCiObIC!$B$1:$AG$1,0)))</f>
        <v>0</v>
      </c>
      <c r="R92" s="19">
        <f>Q92*(1+INDEX(BPCiObIC!$B$2:$AG$43,MATCH($A92,BPCiObIC!$A$2:$A$43,0),MATCH(R$2,BPCiObIC!$B$1:$AG$1,0)))</f>
        <v>0</v>
      </c>
      <c r="S92" s="19">
        <f>R92*(1+INDEX(BPCiObIC!$B$2:$AG$43,MATCH($A92,BPCiObIC!$A$2:$A$43,0),MATCH(S$2,BPCiObIC!$B$1:$AG$1,0)))</f>
        <v>0</v>
      </c>
      <c r="T92" s="19">
        <f>S92*(1+INDEX(BPCiObIC!$B$2:$AG$43,MATCH($A92,BPCiObIC!$A$2:$A$43,0),MATCH(T$2,BPCiObIC!$B$1:$AG$1,0)))</f>
        <v>0</v>
      </c>
      <c r="U92" s="19">
        <f>T92*(1+INDEX(BPCiObIC!$B$2:$AG$43,MATCH($A92,BPCiObIC!$A$2:$A$43,0),MATCH(U$2,BPCiObIC!$B$1:$AG$1,0)))</f>
        <v>0</v>
      </c>
      <c r="V92" s="19">
        <f>U92*(1+INDEX(BPCiObIC!$B$2:$AG$43,MATCH($A92,BPCiObIC!$A$2:$A$43,0),MATCH(V$2,BPCiObIC!$B$1:$AG$1,0)))</f>
        <v>0</v>
      </c>
      <c r="W92" s="19">
        <f>V92*(1+INDEX(BPCiObIC!$B$2:$AG$43,MATCH($A92,BPCiObIC!$A$2:$A$43,0),MATCH(W$2,BPCiObIC!$B$1:$AG$1,0)))</f>
        <v>0</v>
      </c>
      <c r="X92" s="19">
        <f>W92*(1+INDEX(BPCiObIC!$B$2:$AG$43,MATCH($A92,BPCiObIC!$A$2:$A$43,0),MATCH(X$2,BPCiObIC!$B$1:$AG$1,0)))</f>
        <v>0</v>
      </c>
      <c r="Y92" s="19">
        <f>X92*(1+INDEX(BPCiObIC!$B$2:$AG$43,MATCH($A92,BPCiObIC!$A$2:$A$43,0),MATCH(Y$2,BPCiObIC!$B$1:$AG$1,0)))</f>
        <v>0</v>
      </c>
      <c r="Z92" s="19">
        <f>Y92*(1+INDEX(BPCiObIC!$B$2:$AG$43,MATCH($A92,BPCiObIC!$A$2:$A$43,0),MATCH(Z$2,BPCiObIC!$B$1:$AG$1,0)))</f>
        <v>0</v>
      </c>
      <c r="AA92" s="19">
        <f>Z92*(1+INDEX(BPCiObIC!$B$2:$AG$43,MATCH($A92,BPCiObIC!$A$2:$A$43,0),MATCH(AA$2,BPCiObIC!$B$1:$AG$1,0)))</f>
        <v>0</v>
      </c>
      <c r="AB92" s="19">
        <f>AA92*(1+INDEX(BPCiObIC!$B$2:$AG$43,MATCH($A92,BPCiObIC!$A$2:$A$43,0),MATCH(AB$2,BPCiObIC!$B$1:$AG$1,0)))</f>
        <v>0</v>
      </c>
      <c r="AC92" s="19">
        <f>AB92*(1+INDEX(BPCiObIC!$B$2:$AG$43,MATCH($A92,BPCiObIC!$A$2:$A$43,0),MATCH(AC$2,BPCiObIC!$B$1:$AG$1,0)))</f>
        <v>0</v>
      </c>
      <c r="AD92" s="19">
        <f>AC92*(1+INDEX(BPCiObIC!$B$2:$AG$43,MATCH($A92,BPCiObIC!$A$2:$A$43,0),MATCH(AD$2,BPCiObIC!$B$1:$AG$1,0)))</f>
        <v>0</v>
      </c>
      <c r="AE92" s="19">
        <f>AD92*(1+INDEX(BPCiObIC!$B$2:$AG$43,MATCH($A92,BPCiObIC!$A$2:$A$43,0),MATCH(AE$2,BPCiObIC!$B$1:$AG$1,0)))</f>
        <v>0</v>
      </c>
      <c r="AF92" s="19">
        <f>AE92*(1+INDEX(BPCiObIC!$B$2:$AG$43,MATCH($A92,BPCiObIC!$A$2:$A$43,0),MATCH(AF$2,BPCiObIC!$B$1:$AG$1,0)))</f>
        <v>0</v>
      </c>
      <c r="AG92" s="19">
        <f>AF92*(1+INDEX(BPCiObIC!$B$2:$AG$43,MATCH($A92,BPCiObIC!$A$2:$A$43,0),MATCH(AG$2,BPCiObIC!$B$1:$AG$1,0)))</f>
        <v>0</v>
      </c>
      <c r="AH92" s="19">
        <f>AG92*(1+INDEX(BPCiObIC!$B$2:$AG$43,MATCH($A92,BPCiObIC!$A$2:$A$43,0),MATCH(AH$2,BPCiObIC!$B$1:$AG$1,0)))</f>
        <v>0</v>
      </c>
    </row>
    <row r="93" spans="1:34" x14ac:dyDescent="0.25">
      <c r="A93" t="s">
        <v>127</v>
      </c>
      <c r="B93" t="s">
        <v>3</v>
      </c>
      <c r="C93" t="s">
        <v>19</v>
      </c>
      <c r="D93" s="58">
        <f>SUMIFS('Ind gov data'!$B$45:$N$45,'Ind gov data'!$B$41:$N$41,$B93)*SUMIFS(BIFUBC_IEA_Output_energy!$H:$H,BIFUBC_IEA_Output_energy!$C:$C,$B93,BIFUBC_IEA_Output_energy!$B:$B,$C93)</f>
        <v>0</v>
      </c>
      <c r="E93" s="19">
        <f>D93*(1+INDEX(BPCiObIC!$B$2:$AG$43,MATCH($A93,BPCiObIC!$A$2:$A$43,0),MATCH(E$2,BPCiObIC!$B$1:$AG$1,0)))</f>
        <v>0</v>
      </c>
      <c r="F93" s="19">
        <f>E93*(1+INDEX(BPCiObIC!$B$2:$AG$43,MATCH($A93,BPCiObIC!$A$2:$A$43,0),MATCH(F$2,BPCiObIC!$B$1:$AG$1,0)))</f>
        <v>0</v>
      </c>
      <c r="G93" s="19">
        <f>F93*(1+INDEX(BPCiObIC!$B$2:$AG$43,MATCH($A93,BPCiObIC!$A$2:$A$43,0),MATCH(G$2,BPCiObIC!$B$1:$AG$1,0)))</f>
        <v>0</v>
      </c>
      <c r="H93" s="19">
        <f>G93*(1+INDEX(BPCiObIC!$B$2:$AG$43,MATCH($A93,BPCiObIC!$A$2:$A$43,0),MATCH(H$2,BPCiObIC!$B$1:$AG$1,0)))</f>
        <v>0</v>
      </c>
      <c r="I93" s="19">
        <f>H93*(1+INDEX(BPCiObIC!$B$2:$AG$43,MATCH($A93,BPCiObIC!$A$2:$A$43,0),MATCH(I$2,BPCiObIC!$B$1:$AG$1,0)))</f>
        <v>0</v>
      </c>
      <c r="J93" s="19">
        <f>I93*(1+INDEX(BPCiObIC!$B$2:$AG$43,MATCH($A93,BPCiObIC!$A$2:$A$43,0),MATCH(J$2,BPCiObIC!$B$1:$AG$1,0)))</f>
        <v>0</v>
      </c>
      <c r="K93" s="19">
        <f>J93*(1+INDEX(BPCiObIC!$B$2:$AG$43,MATCH($A93,BPCiObIC!$A$2:$A$43,0),MATCH(K$2,BPCiObIC!$B$1:$AG$1,0)))</f>
        <v>0</v>
      </c>
      <c r="L93" s="19">
        <f>K93*(1+INDEX(BPCiObIC!$B$2:$AG$43,MATCH($A93,BPCiObIC!$A$2:$A$43,0),MATCH(L$2,BPCiObIC!$B$1:$AG$1,0)))</f>
        <v>0</v>
      </c>
      <c r="M93" s="19">
        <f>L93*(1+INDEX(BPCiObIC!$B$2:$AG$43,MATCH($A93,BPCiObIC!$A$2:$A$43,0),MATCH(M$2,BPCiObIC!$B$1:$AG$1,0)))</f>
        <v>0</v>
      </c>
      <c r="N93" s="19">
        <f>M93*(1+INDEX(BPCiObIC!$B$2:$AG$43,MATCH($A93,BPCiObIC!$A$2:$A$43,0),MATCH(N$2,BPCiObIC!$B$1:$AG$1,0)))</f>
        <v>0</v>
      </c>
      <c r="O93" s="19">
        <f>N93*(1+INDEX(BPCiObIC!$B$2:$AG$43,MATCH($A93,BPCiObIC!$A$2:$A$43,0),MATCH(O$2,BPCiObIC!$B$1:$AG$1,0)))</f>
        <v>0</v>
      </c>
      <c r="P93" s="19">
        <f>O93*(1+INDEX(BPCiObIC!$B$2:$AG$43,MATCH($A93,BPCiObIC!$A$2:$A$43,0),MATCH(P$2,BPCiObIC!$B$1:$AG$1,0)))</f>
        <v>0</v>
      </c>
      <c r="Q93" s="19">
        <f>P93*(1+INDEX(BPCiObIC!$B$2:$AG$43,MATCH($A93,BPCiObIC!$A$2:$A$43,0),MATCH(Q$2,BPCiObIC!$B$1:$AG$1,0)))</f>
        <v>0</v>
      </c>
      <c r="R93" s="19">
        <f>Q93*(1+INDEX(BPCiObIC!$B$2:$AG$43,MATCH($A93,BPCiObIC!$A$2:$A$43,0),MATCH(R$2,BPCiObIC!$B$1:$AG$1,0)))</f>
        <v>0</v>
      </c>
      <c r="S93" s="19">
        <f>R93*(1+INDEX(BPCiObIC!$B$2:$AG$43,MATCH($A93,BPCiObIC!$A$2:$A$43,0),MATCH(S$2,BPCiObIC!$B$1:$AG$1,0)))</f>
        <v>0</v>
      </c>
      <c r="T93" s="19">
        <f>S93*(1+INDEX(BPCiObIC!$B$2:$AG$43,MATCH($A93,BPCiObIC!$A$2:$A$43,0),MATCH(T$2,BPCiObIC!$B$1:$AG$1,0)))</f>
        <v>0</v>
      </c>
      <c r="U93" s="19">
        <f>T93*(1+INDEX(BPCiObIC!$B$2:$AG$43,MATCH($A93,BPCiObIC!$A$2:$A$43,0),MATCH(U$2,BPCiObIC!$B$1:$AG$1,0)))</f>
        <v>0</v>
      </c>
      <c r="V93" s="19">
        <f>U93*(1+INDEX(BPCiObIC!$B$2:$AG$43,MATCH($A93,BPCiObIC!$A$2:$A$43,0),MATCH(V$2,BPCiObIC!$B$1:$AG$1,0)))</f>
        <v>0</v>
      </c>
      <c r="W93" s="19">
        <f>V93*(1+INDEX(BPCiObIC!$B$2:$AG$43,MATCH($A93,BPCiObIC!$A$2:$A$43,0),MATCH(W$2,BPCiObIC!$B$1:$AG$1,0)))</f>
        <v>0</v>
      </c>
      <c r="X93" s="19">
        <f>W93*(1+INDEX(BPCiObIC!$B$2:$AG$43,MATCH($A93,BPCiObIC!$A$2:$A$43,0),MATCH(X$2,BPCiObIC!$B$1:$AG$1,0)))</f>
        <v>0</v>
      </c>
      <c r="Y93" s="19">
        <f>X93*(1+INDEX(BPCiObIC!$B$2:$AG$43,MATCH($A93,BPCiObIC!$A$2:$A$43,0),MATCH(Y$2,BPCiObIC!$B$1:$AG$1,0)))</f>
        <v>0</v>
      </c>
      <c r="Z93" s="19">
        <f>Y93*(1+INDEX(BPCiObIC!$B$2:$AG$43,MATCH($A93,BPCiObIC!$A$2:$A$43,0),MATCH(Z$2,BPCiObIC!$B$1:$AG$1,0)))</f>
        <v>0</v>
      </c>
      <c r="AA93" s="19">
        <f>Z93*(1+INDEX(BPCiObIC!$B$2:$AG$43,MATCH($A93,BPCiObIC!$A$2:$A$43,0),MATCH(AA$2,BPCiObIC!$B$1:$AG$1,0)))</f>
        <v>0</v>
      </c>
      <c r="AB93" s="19">
        <f>AA93*(1+INDEX(BPCiObIC!$B$2:$AG$43,MATCH($A93,BPCiObIC!$A$2:$A$43,0),MATCH(AB$2,BPCiObIC!$B$1:$AG$1,0)))</f>
        <v>0</v>
      </c>
      <c r="AC93" s="19">
        <f>AB93*(1+INDEX(BPCiObIC!$B$2:$AG$43,MATCH($A93,BPCiObIC!$A$2:$A$43,0),MATCH(AC$2,BPCiObIC!$B$1:$AG$1,0)))</f>
        <v>0</v>
      </c>
      <c r="AD93" s="19">
        <f>AC93*(1+INDEX(BPCiObIC!$B$2:$AG$43,MATCH($A93,BPCiObIC!$A$2:$A$43,0),MATCH(AD$2,BPCiObIC!$B$1:$AG$1,0)))</f>
        <v>0</v>
      </c>
      <c r="AE93" s="19">
        <f>AD93*(1+INDEX(BPCiObIC!$B$2:$AG$43,MATCH($A93,BPCiObIC!$A$2:$A$43,0),MATCH(AE$2,BPCiObIC!$B$1:$AG$1,0)))</f>
        <v>0</v>
      </c>
      <c r="AF93" s="19">
        <f>AE93*(1+INDEX(BPCiObIC!$B$2:$AG$43,MATCH($A93,BPCiObIC!$A$2:$A$43,0),MATCH(AF$2,BPCiObIC!$B$1:$AG$1,0)))</f>
        <v>0</v>
      </c>
      <c r="AG93" s="19">
        <f>AF93*(1+INDEX(BPCiObIC!$B$2:$AG$43,MATCH($A93,BPCiObIC!$A$2:$A$43,0),MATCH(AG$2,BPCiObIC!$B$1:$AG$1,0)))</f>
        <v>0</v>
      </c>
      <c r="AH93" s="19">
        <f>AG93*(1+INDEX(BPCiObIC!$B$2:$AG$43,MATCH($A93,BPCiObIC!$A$2:$A$43,0),MATCH(AH$2,BPCiObIC!$B$1:$AG$1,0)))</f>
        <v>0</v>
      </c>
    </row>
    <row r="94" spans="1:34" x14ac:dyDescent="0.25">
      <c r="A94" t="s">
        <v>128</v>
      </c>
      <c r="B94" t="s">
        <v>3</v>
      </c>
      <c r="C94" t="s">
        <v>20</v>
      </c>
      <c r="D94" s="58">
        <f>SUMIFS('Ind gov data'!$B$45:$N$45,'Ind gov data'!$B$41:$N$41,$B94)*SUMIFS(BIFUBC_IEA_Output_energy!$H:$H,BIFUBC_IEA_Output_energy!$C:$C,$B94,BIFUBC_IEA_Output_energy!$B:$B,$C94)</f>
        <v>0</v>
      </c>
      <c r="E94" s="19">
        <f>D94*(1+INDEX(BPCiObIC!$B$2:$AG$43,MATCH($A94,BPCiObIC!$A$2:$A$43,0),MATCH(E$2,BPCiObIC!$B$1:$AG$1,0)))</f>
        <v>0</v>
      </c>
      <c r="F94" s="19">
        <f>E94*(1+INDEX(BPCiObIC!$B$2:$AG$43,MATCH($A94,BPCiObIC!$A$2:$A$43,0),MATCH(F$2,BPCiObIC!$B$1:$AG$1,0)))</f>
        <v>0</v>
      </c>
      <c r="G94" s="19">
        <f>F94*(1+INDEX(BPCiObIC!$B$2:$AG$43,MATCH($A94,BPCiObIC!$A$2:$A$43,0),MATCH(G$2,BPCiObIC!$B$1:$AG$1,0)))</f>
        <v>0</v>
      </c>
      <c r="H94" s="19">
        <f>G94*(1+INDEX(BPCiObIC!$B$2:$AG$43,MATCH($A94,BPCiObIC!$A$2:$A$43,0),MATCH(H$2,BPCiObIC!$B$1:$AG$1,0)))</f>
        <v>0</v>
      </c>
      <c r="I94" s="19">
        <f>H94*(1+INDEX(BPCiObIC!$B$2:$AG$43,MATCH($A94,BPCiObIC!$A$2:$A$43,0),MATCH(I$2,BPCiObIC!$B$1:$AG$1,0)))</f>
        <v>0</v>
      </c>
      <c r="J94" s="19">
        <f>I94*(1+INDEX(BPCiObIC!$B$2:$AG$43,MATCH($A94,BPCiObIC!$A$2:$A$43,0),MATCH(J$2,BPCiObIC!$B$1:$AG$1,0)))</f>
        <v>0</v>
      </c>
      <c r="K94" s="19">
        <f>J94*(1+INDEX(BPCiObIC!$B$2:$AG$43,MATCH($A94,BPCiObIC!$A$2:$A$43,0),MATCH(K$2,BPCiObIC!$B$1:$AG$1,0)))</f>
        <v>0</v>
      </c>
      <c r="L94" s="19">
        <f>K94*(1+INDEX(BPCiObIC!$B$2:$AG$43,MATCH($A94,BPCiObIC!$A$2:$A$43,0),MATCH(L$2,BPCiObIC!$B$1:$AG$1,0)))</f>
        <v>0</v>
      </c>
      <c r="M94" s="19">
        <f>L94*(1+INDEX(BPCiObIC!$B$2:$AG$43,MATCH($A94,BPCiObIC!$A$2:$A$43,0),MATCH(M$2,BPCiObIC!$B$1:$AG$1,0)))</f>
        <v>0</v>
      </c>
      <c r="N94" s="19">
        <f>M94*(1+INDEX(BPCiObIC!$B$2:$AG$43,MATCH($A94,BPCiObIC!$A$2:$A$43,0),MATCH(N$2,BPCiObIC!$B$1:$AG$1,0)))</f>
        <v>0</v>
      </c>
      <c r="O94" s="19">
        <f>N94*(1+INDEX(BPCiObIC!$B$2:$AG$43,MATCH($A94,BPCiObIC!$A$2:$A$43,0),MATCH(O$2,BPCiObIC!$B$1:$AG$1,0)))</f>
        <v>0</v>
      </c>
      <c r="P94" s="19">
        <f>O94*(1+INDEX(BPCiObIC!$B$2:$AG$43,MATCH($A94,BPCiObIC!$A$2:$A$43,0),MATCH(P$2,BPCiObIC!$B$1:$AG$1,0)))</f>
        <v>0</v>
      </c>
      <c r="Q94" s="19">
        <f>P94*(1+INDEX(BPCiObIC!$B$2:$AG$43,MATCH($A94,BPCiObIC!$A$2:$A$43,0),MATCH(Q$2,BPCiObIC!$B$1:$AG$1,0)))</f>
        <v>0</v>
      </c>
      <c r="R94" s="19">
        <f>Q94*(1+INDEX(BPCiObIC!$B$2:$AG$43,MATCH($A94,BPCiObIC!$A$2:$A$43,0),MATCH(R$2,BPCiObIC!$B$1:$AG$1,0)))</f>
        <v>0</v>
      </c>
      <c r="S94" s="19">
        <f>R94*(1+INDEX(BPCiObIC!$B$2:$AG$43,MATCH($A94,BPCiObIC!$A$2:$A$43,0),MATCH(S$2,BPCiObIC!$B$1:$AG$1,0)))</f>
        <v>0</v>
      </c>
      <c r="T94" s="19">
        <f>S94*(1+INDEX(BPCiObIC!$B$2:$AG$43,MATCH($A94,BPCiObIC!$A$2:$A$43,0),MATCH(T$2,BPCiObIC!$B$1:$AG$1,0)))</f>
        <v>0</v>
      </c>
      <c r="U94" s="19">
        <f>T94*(1+INDEX(BPCiObIC!$B$2:$AG$43,MATCH($A94,BPCiObIC!$A$2:$A$43,0),MATCH(U$2,BPCiObIC!$B$1:$AG$1,0)))</f>
        <v>0</v>
      </c>
      <c r="V94" s="19">
        <f>U94*(1+INDEX(BPCiObIC!$B$2:$AG$43,MATCH($A94,BPCiObIC!$A$2:$A$43,0),MATCH(V$2,BPCiObIC!$B$1:$AG$1,0)))</f>
        <v>0</v>
      </c>
      <c r="W94" s="19">
        <f>V94*(1+INDEX(BPCiObIC!$B$2:$AG$43,MATCH($A94,BPCiObIC!$A$2:$A$43,0),MATCH(W$2,BPCiObIC!$B$1:$AG$1,0)))</f>
        <v>0</v>
      </c>
      <c r="X94" s="19">
        <f>W94*(1+INDEX(BPCiObIC!$B$2:$AG$43,MATCH($A94,BPCiObIC!$A$2:$A$43,0),MATCH(X$2,BPCiObIC!$B$1:$AG$1,0)))</f>
        <v>0</v>
      </c>
      <c r="Y94" s="19">
        <f>X94*(1+INDEX(BPCiObIC!$B$2:$AG$43,MATCH($A94,BPCiObIC!$A$2:$A$43,0),MATCH(Y$2,BPCiObIC!$B$1:$AG$1,0)))</f>
        <v>0</v>
      </c>
      <c r="Z94" s="19">
        <f>Y94*(1+INDEX(BPCiObIC!$B$2:$AG$43,MATCH($A94,BPCiObIC!$A$2:$A$43,0),MATCH(Z$2,BPCiObIC!$B$1:$AG$1,0)))</f>
        <v>0</v>
      </c>
      <c r="AA94" s="19">
        <f>Z94*(1+INDEX(BPCiObIC!$B$2:$AG$43,MATCH($A94,BPCiObIC!$A$2:$A$43,0),MATCH(AA$2,BPCiObIC!$B$1:$AG$1,0)))</f>
        <v>0</v>
      </c>
      <c r="AB94" s="19">
        <f>AA94*(1+INDEX(BPCiObIC!$B$2:$AG$43,MATCH($A94,BPCiObIC!$A$2:$A$43,0),MATCH(AB$2,BPCiObIC!$B$1:$AG$1,0)))</f>
        <v>0</v>
      </c>
      <c r="AC94" s="19">
        <f>AB94*(1+INDEX(BPCiObIC!$B$2:$AG$43,MATCH($A94,BPCiObIC!$A$2:$A$43,0),MATCH(AC$2,BPCiObIC!$B$1:$AG$1,0)))</f>
        <v>0</v>
      </c>
      <c r="AD94" s="19">
        <f>AC94*(1+INDEX(BPCiObIC!$B$2:$AG$43,MATCH($A94,BPCiObIC!$A$2:$A$43,0),MATCH(AD$2,BPCiObIC!$B$1:$AG$1,0)))</f>
        <v>0</v>
      </c>
      <c r="AE94" s="19">
        <f>AD94*(1+INDEX(BPCiObIC!$B$2:$AG$43,MATCH($A94,BPCiObIC!$A$2:$A$43,0),MATCH(AE$2,BPCiObIC!$B$1:$AG$1,0)))</f>
        <v>0</v>
      </c>
      <c r="AF94" s="19">
        <f>AE94*(1+INDEX(BPCiObIC!$B$2:$AG$43,MATCH($A94,BPCiObIC!$A$2:$A$43,0),MATCH(AF$2,BPCiObIC!$B$1:$AG$1,0)))</f>
        <v>0</v>
      </c>
      <c r="AG94" s="19">
        <f>AF94*(1+INDEX(BPCiObIC!$B$2:$AG$43,MATCH($A94,BPCiObIC!$A$2:$A$43,0),MATCH(AG$2,BPCiObIC!$B$1:$AG$1,0)))</f>
        <v>0</v>
      </c>
      <c r="AH94" s="19">
        <f>AG94*(1+INDEX(BPCiObIC!$B$2:$AG$43,MATCH($A94,BPCiObIC!$A$2:$A$43,0),MATCH(AH$2,BPCiObIC!$B$1:$AG$1,0)))</f>
        <v>0</v>
      </c>
    </row>
    <row r="95" spans="1:34" x14ac:dyDescent="0.25">
      <c r="A95" t="s">
        <v>129</v>
      </c>
      <c r="B95" t="s">
        <v>3</v>
      </c>
      <c r="C95" t="s">
        <v>21</v>
      </c>
      <c r="D95" s="58">
        <f>SUMIFS('Ind gov data'!$B$45:$N$45,'Ind gov data'!$B$41:$N$41,$B95)*SUMIFS(BIFUBC_IEA_Output_energy!$H:$H,BIFUBC_IEA_Output_energy!$C:$C,$B95,BIFUBC_IEA_Output_energy!$B:$B,$C95)</f>
        <v>0</v>
      </c>
      <c r="E95" s="19">
        <f>D95*(1+INDEX(BPCiObIC!$B$2:$AG$43,MATCH($A95,BPCiObIC!$A$2:$A$43,0),MATCH(E$2,BPCiObIC!$B$1:$AG$1,0)))</f>
        <v>0</v>
      </c>
      <c r="F95" s="19">
        <f>E95*(1+INDEX(BPCiObIC!$B$2:$AG$43,MATCH($A95,BPCiObIC!$A$2:$A$43,0),MATCH(F$2,BPCiObIC!$B$1:$AG$1,0)))</f>
        <v>0</v>
      </c>
      <c r="G95" s="19">
        <f>F95*(1+INDEX(BPCiObIC!$B$2:$AG$43,MATCH($A95,BPCiObIC!$A$2:$A$43,0),MATCH(G$2,BPCiObIC!$B$1:$AG$1,0)))</f>
        <v>0</v>
      </c>
      <c r="H95" s="19">
        <f>G95*(1+INDEX(BPCiObIC!$B$2:$AG$43,MATCH($A95,BPCiObIC!$A$2:$A$43,0),MATCH(H$2,BPCiObIC!$B$1:$AG$1,0)))</f>
        <v>0</v>
      </c>
      <c r="I95" s="19">
        <f>H95*(1+INDEX(BPCiObIC!$B$2:$AG$43,MATCH($A95,BPCiObIC!$A$2:$A$43,0),MATCH(I$2,BPCiObIC!$B$1:$AG$1,0)))</f>
        <v>0</v>
      </c>
      <c r="J95" s="19">
        <f>I95*(1+INDEX(BPCiObIC!$B$2:$AG$43,MATCH($A95,BPCiObIC!$A$2:$A$43,0),MATCH(J$2,BPCiObIC!$B$1:$AG$1,0)))</f>
        <v>0</v>
      </c>
      <c r="K95" s="19">
        <f>J95*(1+INDEX(BPCiObIC!$B$2:$AG$43,MATCH($A95,BPCiObIC!$A$2:$A$43,0),MATCH(K$2,BPCiObIC!$B$1:$AG$1,0)))</f>
        <v>0</v>
      </c>
      <c r="L95" s="19">
        <f>K95*(1+INDEX(BPCiObIC!$B$2:$AG$43,MATCH($A95,BPCiObIC!$A$2:$A$43,0),MATCH(L$2,BPCiObIC!$B$1:$AG$1,0)))</f>
        <v>0</v>
      </c>
      <c r="M95" s="19">
        <f>L95*(1+INDEX(BPCiObIC!$B$2:$AG$43,MATCH($A95,BPCiObIC!$A$2:$A$43,0),MATCH(M$2,BPCiObIC!$B$1:$AG$1,0)))</f>
        <v>0</v>
      </c>
      <c r="N95" s="19">
        <f>M95*(1+INDEX(BPCiObIC!$B$2:$AG$43,MATCH($A95,BPCiObIC!$A$2:$A$43,0),MATCH(N$2,BPCiObIC!$B$1:$AG$1,0)))</f>
        <v>0</v>
      </c>
      <c r="O95" s="19">
        <f>N95*(1+INDEX(BPCiObIC!$B$2:$AG$43,MATCH($A95,BPCiObIC!$A$2:$A$43,0),MATCH(O$2,BPCiObIC!$B$1:$AG$1,0)))</f>
        <v>0</v>
      </c>
      <c r="P95" s="19">
        <f>O95*(1+INDEX(BPCiObIC!$B$2:$AG$43,MATCH($A95,BPCiObIC!$A$2:$A$43,0),MATCH(P$2,BPCiObIC!$B$1:$AG$1,0)))</f>
        <v>0</v>
      </c>
      <c r="Q95" s="19">
        <f>P95*(1+INDEX(BPCiObIC!$B$2:$AG$43,MATCH($A95,BPCiObIC!$A$2:$A$43,0),MATCH(Q$2,BPCiObIC!$B$1:$AG$1,0)))</f>
        <v>0</v>
      </c>
      <c r="R95" s="19">
        <f>Q95*(1+INDEX(BPCiObIC!$B$2:$AG$43,MATCH($A95,BPCiObIC!$A$2:$A$43,0),MATCH(R$2,BPCiObIC!$B$1:$AG$1,0)))</f>
        <v>0</v>
      </c>
      <c r="S95" s="19">
        <f>R95*(1+INDEX(BPCiObIC!$B$2:$AG$43,MATCH($A95,BPCiObIC!$A$2:$A$43,0),MATCH(S$2,BPCiObIC!$B$1:$AG$1,0)))</f>
        <v>0</v>
      </c>
      <c r="T95" s="19">
        <f>S95*(1+INDEX(BPCiObIC!$B$2:$AG$43,MATCH($A95,BPCiObIC!$A$2:$A$43,0),MATCH(T$2,BPCiObIC!$B$1:$AG$1,0)))</f>
        <v>0</v>
      </c>
      <c r="U95" s="19">
        <f>T95*(1+INDEX(BPCiObIC!$B$2:$AG$43,MATCH($A95,BPCiObIC!$A$2:$A$43,0),MATCH(U$2,BPCiObIC!$B$1:$AG$1,0)))</f>
        <v>0</v>
      </c>
      <c r="V95" s="19">
        <f>U95*(1+INDEX(BPCiObIC!$B$2:$AG$43,MATCH($A95,BPCiObIC!$A$2:$A$43,0),MATCH(V$2,BPCiObIC!$B$1:$AG$1,0)))</f>
        <v>0</v>
      </c>
      <c r="W95" s="19">
        <f>V95*(1+INDEX(BPCiObIC!$B$2:$AG$43,MATCH($A95,BPCiObIC!$A$2:$A$43,0),MATCH(W$2,BPCiObIC!$B$1:$AG$1,0)))</f>
        <v>0</v>
      </c>
      <c r="X95" s="19">
        <f>W95*(1+INDEX(BPCiObIC!$B$2:$AG$43,MATCH($A95,BPCiObIC!$A$2:$A$43,0),MATCH(X$2,BPCiObIC!$B$1:$AG$1,0)))</f>
        <v>0</v>
      </c>
      <c r="Y95" s="19">
        <f>X95*(1+INDEX(BPCiObIC!$B$2:$AG$43,MATCH($A95,BPCiObIC!$A$2:$A$43,0),MATCH(Y$2,BPCiObIC!$B$1:$AG$1,0)))</f>
        <v>0</v>
      </c>
      <c r="Z95" s="19">
        <f>Y95*(1+INDEX(BPCiObIC!$B$2:$AG$43,MATCH($A95,BPCiObIC!$A$2:$A$43,0),MATCH(Z$2,BPCiObIC!$B$1:$AG$1,0)))</f>
        <v>0</v>
      </c>
      <c r="AA95" s="19">
        <f>Z95*(1+INDEX(BPCiObIC!$B$2:$AG$43,MATCH($A95,BPCiObIC!$A$2:$A$43,0),MATCH(AA$2,BPCiObIC!$B$1:$AG$1,0)))</f>
        <v>0</v>
      </c>
      <c r="AB95" s="19">
        <f>AA95*(1+INDEX(BPCiObIC!$B$2:$AG$43,MATCH($A95,BPCiObIC!$A$2:$A$43,0),MATCH(AB$2,BPCiObIC!$B$1:$AG$1,0)))</f>
        <v>0</v>
      </c>
      <c r="AC95" s="19">
        <f>AB95*(1+INDEX(BPCiObIC!$B$2:$AG$43,MATCH($A95,BPCiObIC!$A$2:$A$43,0),MATCH(AC$2,BPCiObIC!$B$1:$AG$1,0)))</f>
        <v>0</v>
      </c>
      <c r="AD95" s="19">
        <f>AC95*(1+INDEX(BPCiObIC!$B$2:$AG$43,MATCH($A95,BPCiObIC!$A$2:$A$43,0),MATCH(AD$2,BPCiObIC!$B$1:$AG$1,0)))</f>
        <v>0</v>
      </c>
      <c r="AE95" s="19">
        <f>AD95*(1+INDEX(BPCiObIC!$B$2:$AG$43,MATCH($A95,BPCiObIC!$A$2:$A$43,0),MATCH(AE$2,BPCiObIC!$B$1:$AG$1,0)))</f>
        <v>0</v>
      </c>
      <c r="AF95" s="19">
        <f>AE95*(1+INDEX(BPCiObIC!$B$2:$AG$43,MATCH($A95,BPCiObIC!$A$2:$A$43,0),MATCH(AF$2,BPCiObIC!$B$1:$AG$1,0)))</f>
        <v>0</v>
      </c>
      <c r="AG95" s="19">
        <f>AF95*(1+INDEX(BPCiObIC!$B$2:$AG$43,MATCH($A95,BPCiObIC!$A$2:$A$43,0),MATCH(AG$2,BPCiObIC!$B$1:$AG$1,0)))</f>
        <v>0</v>
      </c>
      <c r="AH95" s="19">
        <f>AG95*(1+INDEX(BPCiObIC!$B$2:$AG$43,MATCH($A95,BPCiObIC!$A$2:$A$43,0),MATCH(AH$2,BPCiObIC!$B$1:$AG$1,0)))</f>
        <v>0</v>
      </c>
    </row>
    <row r="96" spans="1:34" x14ac:dyDescent="0.25">
      <c r="A96" t="s">
        <v>130</v>
      </c>
      <c r="B96" t="s">
        <v>3</v>
      </c>
      <c r="C96" t="s">
        <v>22</v>
      </c>
      <c r="D96" s="58">
        <f>SUMIFS('Ind gov data'!$B$45:$N$45,'Ind gov data'!$B$41:$N$41,$B96)*SUMIFS(BIFUBC_IEA_Output_energy!$H:$H,BIFUBC_IEA_Output_energy!$C:$C,$B96,BIFUBC_IEA_Output_energy!$B:$B,$C96)</f>
        <v>0</v>
      </c>
      <c r="E96" s="19">
        <f>D96*(1+INDEX(BPCiObIC!$B$2:$AG$43,MATCH($A96,BPCiObIC!$A$2:$A$43,0),MATCH(E$2,BPCiObIC!$B$1:$AG$1,0)))</f>
        <v>0</v>
      </c>
      <c r="F96" s="19">
        <f>E96*(1+INDEX(BPCiObIC!$B$2:$AG$43,MATCH($A96,BPCiObIC!$A$2:$A$43,0),MATCH(F$2,BPCiObIC!$B$1:$AG$1,0)))</f>
        <v>0</v>
      </c>
      <c r="G96" s="19">
        <f>F96*(1+INDEX(BPCiObIC!$B$2:$AG$43,MATCH($A96,BPCiObIC!$A$2:$A$43,0),MATCH(G$2,BPCiObIC!$B$1:$AG$1,0)))</f>
        <v>0</v>
      </c>
      <c r="H96" s="19">
        <f>G96*(1+INDEX(BPCiObIC!$B$2:$AG$43,MATCH($A96,BPCiObIC!$A$2:$A$43,0),MATCH(H$2,BPCiObIC!$B$1:$AG$1,0)))</f>
        <v>0</v>
      </c>
      <c r="I96" s="19">
        <f>H96*(1+INDEX(BPCiObIC!$B$2:$AG$43,MATCH($A96,BPCiObIC!$A$2:$A$43,0),MATCH(I$2,BPCiObIC!$B$1:$AG$1,0)))</f>
        <v>0</v>
      </c>
      <c r="J96" s="19">
        <f>I96*(1+INDEX(BPCiObIC!$B$2:$AG$43,MATCH($A96,BPCiObIC!$A$2:$A$43,0),MATCH(J$2,BPCiObIC!$B$1:$AG$1,0)))</f>
        <v>0</v>
      </c>
      <c r="K96" s="19">
        <f>J96*(1+INDEX(BPCiObIC!$B$2:$AG$43,MATCH($A96,BPCiObIC!$A$2:$A$43,0),MATCH(K$2,BPCiObIC!$B$1:$AG$1,0)))</f>
        <v>0</v>
      </c>
      <c r="L96" s="19">
        <f>K96*(1+INDEX(BPCiObIC!$B$2:$AG$43,MATCH($A96,BPCiObIC!$A$2:$A$43,0),MATCH(L$2,BPCiObIC!$B$1:$AG$1,0)))</f>
        <v>0</v>
      </c>
      <c r="M96" s="19">
        <f>L96*(1+INDEX(BPCiObIC!$B$2:$AG$43,MATCH($A96,BPCiObIC!$A$2:$A$43,0),MATCH(M$2,BPCiObIC!$B$1:$AG$1,0)))</f>
        <v>0</v>
      </c>
      <c r="N96" s="19">
        <f>M96*(1+INDEX(BPCiObIC!$B$2:$AG$43,MATCH($A96,BPCiObIC!$A$2:$A$43,0),MATCH(N$2,BPCiObIC!$B$1:$AG$1,0)))</f>
        <v>0</v>
      </c>
      <c r="O96" s="19">
        <f>N96*(1+INDEX(BPCiObIC!$B$2:$AG$43,MATCH($A96,BPCiObIC!$A$2:$A$43,0),MATCH(O$2,BPCiObIC!$B$1:$AG$1,0)))</f>
        <v>0</v>
      </c>
      <c r="P96" s="19">
        <f>O96*(1+INDEX(BPCiObIC!$B$2:$AG$43,MATCH($A96,BPCiObIC!$A$2:$A$43,0),MATCH(P$2,BPCiObIC!$B$1:$AG$1,0)))</f>
        <v>0</v>
      </c>
      <c r="Q96" s="19">
        <f>P96*(1+INDEX(BPCiObIC!$B$2:$AG$43,MATCH($A96,BPCiObIC!$A$2:$A$43,0),MATCH(Q$2,BPCiObIC!$B$1:$AG$1,0)))</f>
        <v>0</v>
      </c>
      <c r="R96" s="19">
        <f>Q96*(1+INDEX(BPCiObIC!$B$2:$AG$43,MATCH($A96,BPCiObIC!$A$2:$A$43,0),MATCH(R$2,BPCiObIC!$B$1:$AG$1,0)))</f>
        <v>0</v>
      </c>
      <c r="S96" s="19">
        <f>R96*(1+INDEX(BPCiObIC!$B$2:$AG$43,MATCH($A96,BPCiObIC!$A$2:$A$43,0),MATCH(S$2,BPCiObIC!$B$1:$AG$1,0)))</f>
        <v>0</v>
      </c>
      <c r="T96" s="19">
        <f>S96*(1+INDEX(BPCiObIC!$B$2:$AG$43,MATCH($A96,BPCiObIC!$A$2:$A$43,0),MATCH(T$2,BPCiObIC!$B$1:$AG$1,0)))</f>
        <v>0</v>
      </c>
      <c r="U96" s="19">
        <f>T96*(1+INDEX(BPCiObIC!$B$2:$AG$43,MATCH($A96,BPCiObIC!$A$2:$A$43,0),MATCH(U$2,BPCiObIC!$B$1:$AG$1,0)))</f>
        <v>0</v>
      </c>
      <c r="V96" s="19">
        <f>U96*(1+INDEX(BPCiObIC!$B$2:$AG$43,MATCH($A96,BPCiObIC!$A$2:$A$43,0),MATCH(V$2,BPCiObIC!$B$1:$AG$1,0)))</f>
        <v>0</v>
      </c>
      <c r="W96" s="19">
        <f>V96*(1+INDEX(BPCiObIC!$B$2:$AG$43,MATCH($A96,BPCiObIC!$A$2:$A$43,0),MATCH(W$2,BPCiObIC!$B$1:$AG$1,0)))</f>
        <v>0</v>
      </c>
      <c r="X96" s="19">
        <f>W96*(1+INDEX(BPCiObIC!$B$2:$AG$43,MATCH($A96,BPCiObIC!$A$2:$A$43,0),MATCH(X$2,BPCiObIC!$B$1:$AG$1,0)))</f>
        <v>0</v>
      </c>
      <c r="Y96" s="19">
        <f>X96*(1+INDEX(BPCiObIC!$B$2:$AG$43,MATCH($A96,BPCiObIC!$A$2:$A$43,0),MATCH(Y$2,BPCiObIC!$B$1:$AG$1,0)))</f>
        <v>0</v>
      </c>
      <c r="Z96" s="19">
        <f>Y96*(1+INDEX(BPCiObIC!$B$2:$AG$43,MATCH($A96,BPCiObIC!$A$2:$A$43,0),MATCH(Z$2,BPCiObIC!$B$1:$AG$1,0)))</f>
        <v>0</v>
      </c>
      <c r="AA96" s="19">
        <f>Z96*(1+INDEX(BPCiObIC!$B$2:$AG$43,MATCH($A96,BPCiObIC!$A$2:$A$43,0),MATCH(AA$2,BPCiObIC!$B$1:$AG$1,0)))</f>
        <v>0</v>
      </c>
      <c r="AB96" s="19">
        <f>AA96*(1+INDEX(BPCiObIC!$B$2:$AG$43,MATCH($A96,BPCiObIC!$A$2:$A$43,0),MATCH(AB$2,BPCiObIC!$B$1:$AG$1,0)))</f>
        <v>0</v>
      </c>
      <c r="AC96" s="19">
        <f>AB96*(1+INDEX(BPCiObIC!$B$2:$AG$43,MATCH($A96,BPCiObIC!$A$2:$A$43,0),MATCH(AC$2,BPCiObIC!$B$1:$AG$1,0)))</f>
        <v>0</v>
      </c>
      <c r="AD96" s="19">
        <f>AC96*(1+INDEX(BPCiObIC!$B$2:$AG$43,MATCH($A96,BPCiObIC!$A$2:$A$43,0),MATCH(AD$2,BPCiObIC!$B$1:$AG$1,0)))</f>
        <v>0</v>
      </c>
      <c r="AE96" s="19">
        <f>AD96*(1+INDEX(BPCiObIC!$B$2:$AG$43,MATCH($A96,BPCiObIC!$A$2:$A$43,0),MATCH(AE$2,BPCiObIC!$B$1:$AG$1,0)))</f>
        <v>0</v>
      </c>
      <c r="AF96" s="19">
        <f>AE96*(1+INDEX(BPCiObIC!$B$2:$AG$43,MATCH($A96,BPCiObIC!$A$2:$A$43,0),MATCH(AF$2,BPCiObIC!$B$1:$AG$1,0)))</f>
        <v>0</v>
      </c>
      <c r="AG96" s="19">
        <f>AF96*(1+INDEX(BPCiObIC!$B$2:$AG$43,MATCH($A96,BPCiObIC!$A$2:$A$43,0),MATCH(AG$2,BPCiObIC!$B$1:$AG$1,0)))</f>
        <v>0</v>
      </c>
      <c r="AH96" s="19">
        <f>AG96*(1+INDEX(BPCiObIC!$B$2:$AG$43,MATCH($A96,BPCiObIC!$A$2:$A$43,0),MATCH(AH$2,BPCiObIC!$B$1:$AG$1,0)))</f>
        <v>0</v>
      </c>
    </row>
    <row r="97" spans="1:34" x14ac:dyDescent="0.25">
      <c r="A97" t="s">
        <v>131</v>
      </c>
      <c r="B97" t="s">
        <v>3</v>
      </c>
      <c r="C97" t="s">
        <v>23</v>
      </c>
      <c r="D97" s="58">
        <f>SUMIFS('Ind gov data'!$B$45:$N$45,'Ind gov data'!$B$41:$N$41,$B97)*SUMIFS(BIFUBC_IEA_Output_energy!$H:$H,BIFUBC_IEA_Output_energy!$C:$C,$B97,BIFUBC_IEA_Output_energy!$B:$B,$C97)</f>
        <v>0</v>
      </c>
      <c r="E97" s="19">
        <f>D97*(1+INDEX(BPCiObIC!$B$2:$AG$43,MATCH($A97,BPCiObIC!$A$2:$A$43,0),MATCH(E$2,BPCiObIC!$B$1:$AG$1,0)))</f>
        <v>0</v>
      </c>
      <c r="F97" s="19">
        <f>E97*(1+INDEX(BPCiObIC!$B$2:$AG$43,MATCH($A97,BPCiObIC!$A$2:$A$43,0),MATCH(F$2,BPCiObIC!$B$1:$AG$1,0)))</f>
        <v>0</v>
      </c>
      <c r="G97" s="19">
        <f>F97*(1+INDEX(BPCiObIC!$B$2:$AG$43,MATCH($A97,BPCiObIC!$A$2:$A$43,0),MATCH(G$2,BPCiObIC!$B$1:$AG$1,0)))</f>
        <v>0</v>
      </c>
      <c r="H97" s="19">
        <f>G97*(1+INDEX(BPCiObIC!$B$2:$AG$43,MATCH($A97,BPCiObIC!$A$2:$A$43,0),MATCH(H$2,BPCiObIC!$B$1:$AG$1,0)))</f>
        <v>0</v>
      </c>
      <c r="I97" s="19">
        <f>H97*(1+INDEX(BPCiObIC!$B$2:$AG$43,MATCH($A97,BPCiObIC!$A$2:$A$43,0),MATCH(I$2,BPCiObIC!$B$1:$AG$1,0)))</f>
        <v>0</v>
      </c>
      <c r="J97" s="19">
        <f>I97*(1+INDEX(BPCiObIC!$B$2:$AG$43,MATCH($A97,BPCiObIC!$A$2:$A$43,0),MATCH(J$2,BPCiObIC!$B$1:$AG$1,0)))</f>
        <v>0</v>
      </c>
      <c r="K97" s="19">
        <f>J97*(1+INDEX(BPCiObIC!$B$2:$AG$43,MATCH($A97,BPCiObIC!$A$2:$A$43,0),MATCH(K$2,BPCiObIC!$B$1:$AG$1,0)))</f>
        <v>0</v>
      </c>
      <c r="L97" s="19">
        <f>K97*(1+INDEX(BPCiObIC!$B$2:$AG$43,MATCH($A97,BPCiObIC!$A$2:$A$43,0),MATCH(L$2,BPCiObIC!$B$1:$AG$1,0)))</f>
        <v>0</v>
      </c>
      <c r="M97" s="19">
        <f>L97*(1+INDEX(BPCiObIC!$B$2:$AG$43,MATCH($A97,BPCiObIC!$A$2:$A$43,0),MATCH(M$2,BPCiObIC!$B$1:$AG$1,0)))</f>
        <v>0</v>
      </c>
      <c r="N97" s="19">
        <f>M97*(1+INDEX(BPCiObIC!$B$2:$AG$43,MATCH($A97,BPCiObIC!$A$2:$A$43,0),MATCH(N$2,BPCiObIC!$B$1:$AG$1,0)))</f>
        <v>0</v>
      </c>
      <c r="O97" s="19">
        <f>N97*(1+INDEX(BPCiObIC!$B$2:$AG$43,MATCH($A97,BPCiObIC!$A$2:$A$43,0),MATCH(O$2,BPCiObIC!$B$1:$AG$1,0)))</f>
        <v>0</v>
      </c>
      <c r="P97" s="19">
        <f>O97*(1+INDEX(BPCiObIC!$B$2:$AG$43,MATCH($A97,BPCiObIC!$A$2:$A$43,0),MATCH(P$2,BPCiObIC!$B$1:$AG$1,0)))</f>
        <v>0</v>
      </c>
      <c r="Q97" s="19">
        <f>P97*(1+INDEX(BPCiObIC!$B$2:$AG$43,MATCH($A97,BPCiObIC!$A$2:$A$43,0),MATCH(Q$2,BPCiObIC!$B$1:$AG$1,0)))</f>
        <v>0</v>
      </c>
      <c r="R97" s="19">
        <f>Q97*(1+INDEX(BPCiObIC!$B$2:$AG$43,MATCH($A97,BPCiObIC!$A$2:$A$43,0),MATCH(R$2,BPCiObIC!$B$1:$AG$1,0)))</f>
        <v>0</v>
      </c>
      <c r="S97" s="19">
        <f>R97*(1+INDEX(BPCiObIC!$B$2:$AG$43,MATCH($A97,BPCiObIC!$A$2:$A$43,0),MATCH(S$2,BPCiObIC!$B$1:$AG$1,0)))</f>
        <v>0</v>
      </c>
      <c r="T97" s="19">
        <f>S97*(1+INDEX(BPCiObIC!$B$2:$AG$43,MATCH($A97,BPCiObIC!$A$2:$A$43,0),MATCH(T$2,BPCiObIC!$B$1:$AG$1,0)))</f>
        <v>0</v>
      </c>
      <c r="U97" s="19">
        <f>T97*(1+INDEX(BPCiObIC!$B$2:$AG$43,MATCH($A97,BPCiObIC!$A$2:$A$43,0),MATCH(U$2,BPCiObIC!$B$1:$AG$1,0)))</f>
        <v>0</v>
      </c>
      <c r="V97" s="19">
        <f>U97*(1+INDEX(BPCiObIC!$B$2:$AG$43,MATCH($A97,BPCiObIC!$A$2:$A$43,0),MATCH(V$2,BPCiObIC!$B$1:$AG$1,0)))</f>
        <v>0</v>
      </c>
      <c r="W97" s="19">
        <f>V97*(1+INDEX(BPCiObIC!$B$2:$AG$43,MATCH($A97,BPCiObIC!$A$2:$A$43,0),MATCH(W$2,BPCiObIC!$B$1:$AG$1,0)))</f>
        <v>0</v>
      </c>
      <c r="X97" s="19">
        <f>W97*(1+INDEX(BPCiObIC!$B$2:$AG$43,MATCH($A97,BPCiObIC!$A$2:$A$43,0),MATCH(X$2,BPCiObIC!$B$1:$AG$1,0)))</f>
        <v>0</v>
      </c>
      <c r="Y97" s="19">
        <f>X97*(1+INDEX(BPCiObIC!$B$2:$AG$43,MATCH($A97,BPCiObIC!$A$2:$A$43,0),MATCH(Y$2,BPCiObIC!$B$1:$AG$1,0)))</f>
        <v>0</v>
      </c>
      <c r="Z97" s="19">
        <f>Y97*(1+INDEX(BPCiObIC!$B$2:$AG$43,MATCH($A97,BPCiObIC!$A$2:$A$43,0),MATCH(Z$2,BPCiObIC!$B$1:$AG$1,0)))</f>
        <v>0</v>
      </c>
      <c r="AA97" s="19">
        <f>Z97*(1+INDEX(BPCiObIC!$B$2:$AG$43,MATCH($A97,BPCiObIC!$A$2:$A$43,0),MATCH(AA$2,BPCiObIC!$B$1:$AG$1,0)))</f>
        <v>0</v>
      </c>
      <c r="AB97" s="19">
        <f>AA97*(1+INDEX(BPCiObIC!$B$2:$AG$43,MATCH($A97,BPCiObIC!$A$2:$A$43,0),MATCH(AB$2,BPCiObIC!$B$1:$AG$1,0)))</f>
        <v>0</v>
      </c>
      <c r="AC97" s="19">
        <f>AB97*(1+INDEX(BPCiObIC!$B$2:$AG$43,MATCH($A97,BPCiObIC!$A$2:$A$43,0),MATCH(AC$2,BPCiObIC!$B$1:$AG$1,0)))</f>
        <v>0</v>
      </c>
      <c r="AD97" s="19">
        <f>AC97*(1+INDEX(BPCiObIC!$B$2:$AG$43,MATCH($A97,BPCiObIC!$A$2:$A$43,0),MATCH(AD$2,BPCiObIC!$B$1:$AG$1,0)))</f>
        <v>0</v>
      </c>
      <c r="AE97" s="19">
        <f>AD97*(1+INDEX(BPCiObIC!$B$2:$AG$43,MATCH($A97,BPCiObIC!$A$2:$A$43,0),MATCH(AE$2,BPCiObIC!$B$1:$AG$1,0)))</f>
        <v>0</v>
      </c>
      <c r="AF97" s="19">
        <f>AE97*(1+INDEX(BPCiObIC!$B$2:$AG$43,MATCH($A97,BPCiObIC!$A$2:$A$43,0),MATCH(AF$2,BPCiObIC!$B$1:$AG$1,0)))</f>
        <v>0</v>
      </c>
      <c r="AG97" s="19">
        <f>AF97*(1+INDEX(BPCiObIC!$B$2:$AG$43,MATCH($A97,BPCiObIC!$A$2:$A$43,0),MATCH(AG$2,BPCiObIC!$B$1:$AG$1,0)))</f>
        <v>0</v>
      </c>
      <c r="AH97" s="19">
        <f>AG97*(1+INDEX(BPCiObIC!$B$2:$AG$43,MATCH($A97,BPCiObIC!$A$2:$A$43,0),MATCH(AH$2,BPCiObIC!$B$1:$AG$1,0)))</f>
        <v>0</v>
      </c>
    </row>
    <row r="98" spans="1:34" x14ac:dyDescent="0.25">
      <c r="A98" t="s">
        <v>132</v>
      </c>
      <c r="B98" t="s">
        <v>3</v>
      </c>
      <c r="C98" t="s">
        <v>24</v>
      </c>
      <c r="D98" s="58">
        <f>SUMIFS('Ind gov data'!$B$45:$N$45,'Ind gov data'!$B$41:$N$41,$B98)*SUMIFS(BIFUBC_IEA_Output_energy!$H:$H,BIFUBC_IEA_Output_energy!$C:$C,$B98,BIFUBC_IEA_Output_energy!$B:$B,$C98)</f>
        <v>0</v>
      </c>
      <c r="E98" s="19">
        <f>D98*(1+INDEX(BPCiObIC!$B$2:$AG$43,MATCH($A98,BPCiObIC!$A$2:$A$43,0),MATCH(E$2,BPCiObIC!$B$1:$AG$1,0)))</f>
        <v>0</v>
      </c>
      <c r="F98" s="19">
        <f>E98*(1+INDEX(BPCiObIC!$B$2:$AG$43,MATCH($A98,BPCiObIC!$A$2:$A$43,0),MATCH(F$2,BPCiObIC!$B$1:$AG$1,0)))</f>
        <v>0</v>
      </c>
      <c r="G98" s="19">
        <f>F98*(1+INDEX(BPCiObIC!$B$2:$AG$43,MATCH($A98,BPCiObIC!$A$2:$A$43,0),MATCH(G$2,BPCiObIC!$B$1:$AG$1,0)))</f>
        <v>0</v>
      </c>
      <c r="H98" s="19">
        <f>G98*(1+INDEX(BPCiObIC!$B$2:$AG$43,MATCH($A98,BPCiObIC!$A$2:$A$43,0),MATCH(H$2,BPCiObIC!$B$1:$AG$1,0)))</f>
        <v>0</v>
      </c>
      <c r="I98" s="19">
        <f>H98*(1+INDEX(BPCiObIC!$B$2:$AG$43,MATCH($A98,BPCiObIC!$A$2:$A$43,0),MATCH(I$2,BPCiObIC!$B$1:$AG$1,0)))</f>
        <v>0</v>
      </c>
      <c r="J98" s="19">
        <f>I98*(1+INDEX(BPCiObIC!$B$2:$AG$43,MATCH($A98,BPCiObIC!$A$2:$A$43,0),MATCH(J$2,BPCiObIC!$B$1:$AG$1,0)))</f>
        <v>0</v>
      </c>
      <c r="K98" s="19">
        <f>J98*(1+INDEX(BPCiObIC!$B$2:$AG$43,MATCH($A98,BPCiObIC!$A$2:$A$43,0),MATCH(K$2,BPCiObIC!$B$1:$AG$1,0)))</f>
        <v>0</v>
      </c>
      <c r="L98" s="19">
        <f>K98*(1+INDEX(BPCiObIC!$B$2:$AG$43,MATCH($A98,BPCiObIC!$A$2:$A$43,0),MATCH(L$2,BPCiObIC!$B$1:$AG$1,0)))</f>
        <v>0</v>
      </c>
      <c r="M98" s="19">
        <f>L98*(1+INDEX(BPCiObIC!$B$2:$AG$43,MATCH($A98,BPCiObIC!$A$2:$A$43,0),MATCH(M$2,BPCiObIC!$B$1:$AG$1,0)))</f>
        <v>0</v>
      </c>
      <c r="N98" s="19">
        <f>M98*(1+INDEX(BPCiObIC!$B$2:$AG$43,MATCH($A98,BPCiObIC!$A$2:$A$43,0),MATCH(N$2,BPCiObIC!$B$1:$AG$1,0)))</f>
        <v>0</v>
      </c>
      <c r="O98" s="19">
        <f>N98*(1+INDEX(BPCiObIC!$B$2:$AG$43,MATCH($A98,BPCiObIC!$A$2:$A$43,0),MATCH(O$2,BPCiObIC!$B$1:$AG$1,0)))</f>
        <v>0</v>
      </c>
      <c r="P98" s="19">
        <f>O98*(1+INDEX(BPCiObIC!$B$2:$AG$43,MATCH($A98,BPCiObIC!$A$2:$A$43,0),MATCH(P$2,BPCiObIC!$B$1:$AG$1,0)))</f>
        <v>0</v>
      </c>
      <c r="Q98" s="19">
        <f>P98*(1+INDEX(BPCiObIC!$B$2:$AG$43,MATCH($A98,BPCiObIC!$A$2:$A$43,0),MATCH(Q$2,BPCiObIC!$B$1:$AG$1,0)))</f>
        <v>0</v>
      </c>
      <c r="R98" s="19">
        <f>Q98*(1+INDEX(BPCiObIC!$B$2:$AG$43,MATCH($A98,BPCiObIC!$A$2:$A$43,0),MATCH(R$2,BPCiObIC!$B$1:$AG$1,0)))</f>
        <v>0</v>
      </c>
      <c r="S98" s="19">
        <f>R98*(1+INDEX(BPCiObIC!$B$2:$AG$43,MATCH($A98,BPCiObIC!$A$2:$A$43,0),MATCH(S$2,BPCiObIC!$B$1:$AG$1,0)))</f>
        <v>0</v>
      </c>
      <c r="T98" s="19">
        <f>S98*(1+INDEX(BPCiObIC!$B$2:$AG$43,MATCH($A98,BPCiObIC!$A$2:$A$43,0),MATCH(T$2,BPCiObIC!$B$1:$AG$1,0)))</f>
        <v>0</v>
      </c>
      <c r="U98" s="19">
        <f>T98*(1+INDEX(BPCiObIC!$B$2:$AG$43,MATCH($A98,BPCiObIC!$A$2:$A$43,0),MATCH(U$2,BPCiObIC!$B$1:$AG$1,0)))</f>
        <v>0</v>
      </c>
      <c r="V98" s="19">
        <f>U98*(1+INDEX(BPCiObIC!$B$2:$AG$43,MATCH($A98,BPCiObIC!$A$2:$A$43,0),MATCH(V$2,BPCiObIC!$B$1:$AG$1,0)))</f>
        <v>0</v>
      </c>
      <c r="W98" s="19">
        <f>V98*(1+INDEX(BPCiObIC!$B$2:$AG$43,MATCH($A98,BPCiObIC!$A$2:$A$43,0),MATCH(W$2,BPCiObIC!$B$1:$AG$1,0)))</f>
        <v>0</v>
      </c>
      <c r="X98" s="19">
        <f>W98*(1+INDEX(BPCiObIC!$B$2:$AG$43,MATCH($A98,BPCiObIC!$A$2:$A$43,0),MATCH(X$2,BPCiObIC!$B$1:$AG$1,0)))</f>
        <v>0</v>
      </c>
      <c r="Y98" s="19">
        <f>X98*(1+INDEX(BPCiObIC!$B$2:$AG$43,MATCH($A98,BPCiObIC!$A$2:$A$43,0),MATCH(Y$2,BPCiObIC!$B$1:$AG$1,0)))</f>
        <v>0</v>
      </c>
      <c r="Z98" s="19">
        <f>Y98*(1+INDEX(BPCiObIC!$B$2:$AG$43,MATCH($A98,BPCiObIC!$A$2:$A$43,0),MATCH(Z$2,BPCiObIC!$B$1:$AG$1,0)))</f>
        <v>0</v>
      </c>
      <c r="AA98" s="19">
        <f>Z98*(1+INDEX(BPCiObIC!$B$2:$AG$43,MATCH($A98,BPCiObIC!$A$2:$A$43,0),MATCH(AA$2,BPCiObIC!$B$1:$AG$1,0)))</f>
        <v>0</v>
      </c>
      <c r="AB98" s="19">
        <f>AA98*(1+INDEX(BPCiObIC!$B$2:$AG$43,MATCH($A98,BPCiObIC!$A$2:$A$43,0),MATCH(AB$2,BPCiObIC!$B$1:$AG$1,0)))</f>
        <v>0</v>
      </c>
      <c r="AC98" s="19">
        <f>AB98*(1+INDEX(BPCiObIC!$B$2:$AG$43,MATCH($A98,BPCiObIC!$A$2:$A$43,0),MATCH(AC$2,BPCiObIC!$B$1:$AG$1,0)))</f>
        <v>0</v>
      </c>
      <c r="AD98" s="19">
        <f>AC98*(1+INDEX(BPCiObIC!$B$2:$AG$43,MATCH($A98,BPCiObIC!$A$2:$A$43,0),MATCH(AD$2,BPCiObIC!$B$1:$AG$1,0)))</f>
        <v>0</v>
      </c>
      <c r="AE98" s="19">
        <f>AD98*(1+INDEX(BPCiObIC!$B$2:$AG$43,MATCH($A98,BPCiObIC!$A$2:$A$43,0),MATCH(AE$2,BPCiObIC!$B$1:$AG$1,0)))</f>
        <v>0</v>
      </c>
      <c r="AF98" s="19">
        <f>AE98*(1+INDEX(BPCiObIC!$B$2:$AG$43,MATCH($A98,BPCiObIC!$A$2:$A$43,0),MATCH(AF$2,BPCiObIC!$B$1:$AG$1,0)))</f>
        <v>0</v>
      </c>
      <c r="AG98" s="19">
        <f>AF98*(1+INDEX(BPCiObIC!$B$2:$AG$43,MATCH($A98,BPCiObIC!$A$2:$A$43,0),MATCH(AG$2,BPCiObIC!$B$1:$AG$1,0)))</f>
        <v>0</v>
      </c>
      <c r="AH98" s="19">
        <f>AG98*(1+INDEX(BPCiObIC!$B$2:$AG$43,MATCH($A98,BPCiObIC!$A$2:$A$43,0),MATCH(AH$2,BPCiObIC!$B$1:$AG$1,0)))</f>
        <v>0</v>
      </c>
    </row>
    <row r="99" spans="1:34" x14ac:dyDescent="0.25">
      <c r="A99" t="s">
        <v>133</v>
      </c>
      <c r="B99" t="s">
        <v>3</v>
      </c>
      <c r="C99" t="s">
        <v>25</v>
      </c>
      <c r="D99" s="58">
        <f>SUMIFS('Ind gov data'!$B$45:$N$45,'Ind gov data'!$B$41:$N$41,$B99)*SUMIFS(BIFUBC_IEA_Output_energy!$H:$H,BIFUBC_IEA_Output_energy!$C:$C,$B99,BIFUBC_IEA_Output_energy!$B:$B,$C99)</f>
        <v>302499036000000</v>
      </c>
      <c r="E99" s="19">
        <f>D99*(1+INDEX(BPCiObIC!$B$2:$AG$43,MATCH($A99,BPCiObIC!$A$2:$A$43,0),MATCH(E$2,BPCiObIC!$B$1:$AG$1,0)))</f>
        <v>316301605499910.88</v>
      </c>
      <c r="F99" s="19">
        <f>E99*(1+INDEX(BPCiObIC!$B$2:$AG$43,MATCH($A99,BPCiObIC!$A$2:$A$43,0),MATCH(F$2,BPCiObIC!$B$1:$AG$1,0)))</f>
        <v>330104174999826.63</v>
      </c>
      <c r="G99" s="19">
        <f>F99*(1+INDEX(BPCiObIC!$B$2:$AG$43,MATCH($A99,BPCiObIC!$A$2:$A$43,0),MATCH(G$2,BPCiObIC!$B$1:$AG$1,0)))</f>
        <v>343906744499737.44</v>
      </c>
      <c r="H99" s="19">
        <f>G99*(1+INDEX(BPCiObIC!$B$2:$AG$43,MATCH($A99,BPCiObIC!$A$2:$A$43,0),MATCH(H$2,BPCiObIC!$B$1:$AG$1,0)))</f>
        <v>357709313999648.25</v>
      </c>
      <c r="I99" s="19">
        <f>H99*(1+INDEX(BPCiObIC!$B$2:$AG$43,MATCH($A99,BPCiObIC!$A$2:$A$43,0),MATCH(I$2,BPCiObIC!$B$1:$AG$1,0)))</f>
        <v>371511883499564</v>
      </c>
      <c r="J99" s="19">
        <f>I99*(1+INDEX(BPCiObIC!$B$2:$AG$43,MATCH($A99,BPCiObIC!$A$2:$A$43,0),MATCH(J$2,BPCiObIC!$B$1:$AG$1,0)))</f>
        <v>385314452999474.88</v>
      </c>
      <c r="K99" s="19">
        <f>J99*(1+INDEX(BPCiObIC!$B$2:$AG$43,MATCH($A99,BPCiObIC!$A$2:$A$43,0),MATCH(K$2,BPCiObIC!$B$1:$AG$1,0)))</f>
        <v>399117022499390.63</v>
      </c>
      <c r="L99" s="19">
        <f>K99*(1+INDEX(BPCiObIC!$B$2:$AG$43,MATCH($A99,BPCiObIC!$A$2:$A$43,0),MATCH(L$2,BPCiObIC!$B$1:$AG$1,0)))</f>
        <v>412919591999301.5</v>
      </c>
      <c r="M99" s="19">
        <f>L99*(1+INDEX(BPCiObIC!$B$2:$AG$43,MATCH($A99,BPCiObIC!$A$2:$A$43,0),MATCH(M$2,BPCiObIC!$B$1:$AG$1,0)))</f>
        <v>426722161499212.31</v>
      </c>
      <c r="N99" s="19">
        <f>M99*(1+INDEX(BPCiObIC!$B$2:$AG$43,MATCH($A99,BPCiObIC!$A$2:$A$43,0),MATCH(N$2,BPCiObIC!$B$1:$AG$1,0)))</f>
        <v>440524730999128.06</v>
      </c>
      <c r="O99" s="19">
        <f>N99*(1+INDEX(BPCiObIC!$B$2:$AG$43,MATCH($A99,BPCiObIC!$A$2:$A$43,0),MATCH(O$2,BPCiObIC!$B$1:$AG$1,0)))</f>
        <v>454327300499038.94</v>
      </c>
      <c r="P99" s="19">
        <f>O99*(1+INDEX(BPCiObIC!$B$2:$AG$43,MATCH($A99,BPCiObIC!$A$2:$A$43,0),MATCH(P$2,BPCiObIC!$B$1:$AG$1,0)))</f>
        <v>468129869998949.81</v>
      </c>
      <c r="Q99" s="19">
        <f>P99*(1+INDEX(BPCiObIC!$B$2:$AG$43,MATCH($A99,BPCiObIC!$A$2:$A$43,0),MATCH(Q$2,BPCiObIC!$B$1:$AG$1,0)))</f>
        <v>481932439498865.56</v>
      </c>
      <c r="R99" s="19">
        <f>Q99*(1+INDEX(BPCiObIC!$B$2:$AG$43,MATCH($A99,BPCiObIC!$A$2:$A$43,0),MATCH(R$2,BPCiObIC!$B$1:$AG$1,0)))</f>
        <v>495735008998776.44</v>
      </c>
      <c r="S99" s="19">
        <f>R99*(1+INDEX(BPCiObIC!$B$2:$AG$43,MATCH($A99,BPCiObIC!$A$2:$A$43,0),MATCH(S$2,BPCiObIC!$B$1:$AG$1,0)))</f>
        <v>509537578498687.25</v>
      </c>
      <c r="T99" s="19">
        <f>S99*(1+INDEX(BPCiObIC!$B$2:$AG$43,MATCH($A99,BPCiObIC!$A$2:$A$43,0),MATCH(T$2,BPCiObIC!$B$1:$AG$1,0)))</f>
        <v>523340147998602.94</v>
      </c>
      <c r="U99" s="19">
        <f>T99*(1+INDEX(BPCiObIC!$B$2:$AG$43,MATCH($A99,BPCiObIC!$A$2:$A$43,0),MATCH(U$2,BPCiObIC!$B$1:$AG$1,0)))</f>
        <v>537142717498513.75</v>
      </c>
      <c r="V99" s="19">
        <f>U99*(1+INDEX(BPCiObIC!$B$2:$AG$43,MATCH($A99,BPCiObIC!$A$2:$A$43,0),MATCH(V$2,BPCiObIC!$B$1:$AG$1,0)))</f>
        <v>550945286998424.56</v>
      </c>
      <c r="W99" s="19">
        <f>V99*(1+INDEX(BPCiObIC!$B$2:$AG$43,MATCH($A99,BPCiObIC!$A$2:$A$43,0),MATCH(W$2,BPCiObIC!$B$1:$AG$1,0)))</f>
        <v>564747856498340.25</v>
      </c>
      <c r="X99" s="19">
        <f>W99*(1+INDEX(BPCiObIC!$B$2:$AG$43,MATCH($A99,BPCiObIC!$A$2:$A$43,0),MATCH(X$2,BPCiObIC!$B$1:$AG$1,0)))</f>
        <v>578550425998251.13</v>
      </c>
      <c r="Y99" s="19">
        <f>X99*(1+INDEX(BPCiObIC!$B$2:$AG$43,MATCH($A99,BPCiObIC!$A$2:$A$43,0),MATCH(Y$2,BPCiObIC!$B$1:$AG$1,0)))</f>
        <v>592352995498166.88</v>
      </c>
      <c r="Z99" s="19">
        <f>Y99*(1+INDEX(BPCiObIC!$B$2:$AG$43,MATCH($A99,BPCiObIC!$A$2:$A$43,0),MATCH(Z$2,BPCiObIC!$B$1:$AG$1,0)))</f>
        <v>606155564998077.75</v>
      </c>
      <c r="AA99" s="19">
        <f>Z99*(1+INDEX(BPCiObIC!$B$2:$AG$43,MATCH($A99,BPCiObIC!$A$2:$A$43,0),MATCH(AA$2,BPCiObIC!$B$1:$AG$1,0)))</f>
        <v>619958134497988.63</v>
      </c>
      <c r="AB99" s="19">
        <f>AA99*(1+INDEX(BPCiObIC!$B$2:$AG$43,MATCH($A99,BPCiObIC!$A$2:$A$43,0),MATCH(AB$2,BPCiObIC!$B$1:$AG$1,0)))</f>
        <v>633760703997904.38</v>
      </c>
      <c r="AC99" s="19">
        <f>AB99*(1+INDEX(BPCiObIC!$B$2:$AG$43,MATCH($A99,BPCiObIC!$A$2:$A$43,0),MATCH(AC$2,BPCiObIC!$B$1:$AG$1,0)))</f>
        <v>647563273497815.13</v>
      </c>
      <c r="AD99" s="19">
        <f>AC99*(1+INDEX(BPCiObIC!$B$2:$AG$43,MATCH($A99,BPCiObIC!$A$2:$A$43,0),MATCH(AD$2,BPCiObIC!$B$1:$AG$1,0)))</f>
        <v>661365842997726</v>
      </c>
      <c r="AE99" s="19">
        <f>AD99*(1+INDEX(BPCiObIC!$B$2:$AG$43,MATCH($A99,BPCiObIC!$A$2:$A$43,0),MATCH(AE$2,BPCiObIC!$B$1:$AG$1,0)))</f>
        <v>675168412497641.75</v>
      </c>
      <c r="AF99" s="19">
        <f>AE99*(1+INDEX(BPCiObIC!$B$2:$AG$43,MATCH($A99,BPCiObIC!$A$2:$A$43,0),MATCH(AF$2,BPCiObIC!$B$1:$AG$1,0)))</f>
        <v>688970981997552.63</v>
      </c>
      <c r="AG99" s="19">
        <f>AF99*(1+INDEX(BPCiObIC!$B$2:$AG$43,MATCH($A99,BPCiObIC!$A$2:$A$43,0),MATCH(AG$2,BPCiObIC!$B$1:$AG$1,0)))</f>
        <v>702773551497463.5</v>
      </c>
      <c r="AH99" s="19">
        <f>AG99*(1+INDEX(BPCiObIC!$B$2:$AG$43,MATCH($A99,BPCiObIC!$A$2:$A$43,0),MATCH(AH$2,BPCiObIC!$B$1:$AG$1,0)))</f>
        <v>716576120997379.25</v>
      </c>
    </row>
    <row r="100" spans="1:34" x14ac:dyDescent="0.25">
      <c r="A100" t="s">
        <v>135</v>
      </c>
      <c r="B100" t="s">
        <v>3</v>
      </c>
      <c r="C100" t="s">
        <v>26</v>
      </c>
      <c r="D100" s="58">
        <f>SUMIFS('Ind gov data'!$B$45:$N$45,'Ind gov data'!$B$41:$N$41,$B100)*SUMIFS(BIFUBC_IEA_Output_energy!$H:$H,BIFUBC_IEA_Output_energy!$C:$C,$B100,BIFUBC_IEA_Output_energy!$B:$B,$C100)</f>
        <v>0</v>
      </c>
      <c r="E100" s="19">
        <f>D100*(1+INDEX(BPCiObIC!$B$2:$AG$43,MATCH($A100,BPCiObIC!$A$2:$A$43,0),MATCH(E$2,BPCiObIC!$B$1:$AG$1,0)))</f>
        <v>0</v>
      </c>
      <c r="F100" s="19">
        <f>E100*(1+INDEX(BPCiObIC!$B$2:$AG$43,MATCH($A100,BPCiObIC!$A$2:$A$43,0),MATCH(F$2,BPCiObIC!$B$1:$AG$1,0)))</f>
        <v>0</v>
      </c>
      <c r="G100" s="19">
        <f>F100*(1+INDEX(BPCiObIC!$B$2:$AG$43,MATCH($A100,BPCiObIC!$A$2:$A$43,0),MATCH(G$2,BPCiObIC!$B$1:$AG$1,0)))</f>
        <v>0</v>
      </c>
      <c r="H100" s="19">
        <f>G100*(1+INDEX(BPCiObIC!$B$2:$AG$43,MATCH($A100,BPCiObIC!$A$2:$A$43,0),MATCH(H$2,BPCiObIC!$B$1:$AG$1,0)))</f>
        <v>0</v>
      </c>
      <c r="I100" s="19">
        <f>H100*(1+INDEX(BPCiObIC!$B$2:$AG$43,MATCH($A100,BPCiObIC!$A$2:$A$43,0),MATCH(I$2,BPCiObIC!$B$1:$AG$1,0)))</f>
        <v>0</v>
      </c>
      <c r="J100" s="19">
        <f>I100*(1+INDEX(BPCiObIC!$B$2:$AG$43,MATCH($A100,BPCiObIC!$A$2:$A$43,0),MATCH(J$2,BPCiObIC!$B$1:$AG$1,0)))</f>
        <v>0</v>
      </c>
      <c r="K100" s="19">
        <f>J100*(1+INDEX(BPCiObIC!$B$2:$AG$43,MATCH($A100,BPCiObIC!$A$2:$A$43,0),MATCH(K$2,BPCiObIC!$B$1:$AG$1,0)))</f>
        <v>0</v>
      </c>
      <c r="L100" s="19">
        <f>K100*(1+INDEX(BPCiObIC!$B$2:$AG$43,MATCH($A100,BPCiObIC!$A$2:$A$43,0),MATCH(L$2,BPCiObIC!$B$1:$AG$1,0)))</f>
        <v>0</v>
      </c>
      <c r="M100" s="19">
        <f>L100*(1+INDEX(BPCiObIC!$B$2:$AG$43,MATCH($A100,BPCiObIC!$A$2:$A$43,0),MATCH(M$2,BPCiObIC!$B$1:$AG$1,0)))</f>
        <v>0</v>
      </c>
      <c r="N100" s="19">
        <f>M100*(1+INDEX(BPCiObIC!$B$2:$AG$43,MATCH($A100,BPCiObIC!$A$2:$A$43,0),MATCH(N$2,BPCiObIC!$B$1:$AG$1,0)))</f>
        <v>0</v>
      </c>
      <c r="O100" s="19">
        <f>N100*(1+INDEX(BPCiObIC!$B$2:$AG$43,MATCH($A100,BPCiObIC!$A$2:$A$43,0),MATCH(O$2,BPCiObIC!$B$1:$AG$1,0)))</f>
        <v>0</v>
      </c>
      <c r="P100" s="19">
        <f>O100*(1+INDEX(BPCiObIC!$B$2:$AG$43,MATCH($A100,BPCiObIC!$A$2:$A$43,0),MATCH(P$2,BPCiObIC!$B$1:$AG$1,0)))</f>
        <v>0</v>
      </c>
      <c r="Q100" s="19">
        <f>P100*(1+INDEX(BPCiObIC!$B$2:$AG$43,MATCH($A100,BPCiObIC!$A$2:$A$43,0),MATCH(Q$2,BPCiObIC!$B$1:$AG$1,0)))</f>
        <v>0</v>
      </c>
      <c r="R100" s="19">
        <f>Q100*(1+INDEX(BPCiObIC!$B$2:$AG$43,MATCH($A100,BPCiObIC!$A$2:$A$43,0),MATCH(R$2,BPCiObIC!$B$1:$AG$1,0)))</f>
        <v>0</v>
      </c>
      <c r="S100" s="19">
        <f>R100*(1+INDEX(BPCiObIC!$B$2:$AG$43,MATCH($A100,BPCiObIC!$A$2:$A$43,0),MATCH(S$2,BPCiObIC!$B$1:$AG$1,0)))</f>
        <v>0</v>
      </c>
      <c r="T100" s="19">
        <f>S100*(1+INDEX(BPCiObIC!$B$2:$AG$43,MATCH($A100,BPCiObIC!$A$2:$A$43,0),MATCH(T$2,BPCiObIC!$B$1:$AG$1,0)))</f>
        <v>0</v>
      </c>
      <c r="U100" s="19">
        <f>T100*(1+INDEX(BPCiObIC!$B$2:$AG$43,MATCH($A100,BPCiObIC!$A$2:$A$43,0),MATCH(U$2,BPCiObIC!$B$1:$AG$1,0)))</f>
        <v>0</v>
      </c>
      <c r="V100" s="19">
        <f>U100*(1+INDEX(BPCiObIC!$B$2:$AG$43,MATCH($A100,BPCiObIC!$A$2:$A$43,0),MATCH(V$2,BPCiObIC!$B$1:$AG$1,0)))</f>
        <v>0</v>
      </c>
      <c r="W100" s="19">
        <f>V100*(1+INDEX(BPCiObIC!$B$2:$AG$43,MATCH($A100,BPCiObIC!$A$2:$A$43,0),MATCH(W$2,BPCiObIC!$B$1:$AG$1,0)))</f>
        <v>0</v>
      </c>
      <c r="X100" s="19">
        <f>W100*(1+INDEX(BPCiObIC!$B$2:$AG$43,MATCH($A100,BPCiObIC!$A$2:$A$43,0),MATCH(X$2,BPCiObIC!$B$1:$AG$1,0)))</f>
        <v>0</v>
      </c>
      <c r="Y100" s="19">
        <f>X100*(1+INDEX(BPCiObIC!$B$2:$AG$43,MATCH($A100,BPCiObIC!$A$2:$A$43,0),MATCH(Y$2,BPCiObIC!$B$1:$AG$1,0)))</f>
        <v>0</v>
      </c>
      <c r="Z100" s="19">
        <f>Y100*(1+INDEX(BPCiObIC!$B$2:$AG$43,MATCH($A100,BPCiObIC!$A$2:$A$43,0),MATCH(Z$2,BPCiObIC!$B$1:$AG$1,0)))</f>
        <v>0</v>
      </c>
      <c r="AA100" s="19">
        <f>Z100*(1+INDEX(BPCiObIC!$B$2:$AG$43,MATCH($A100,BPCiObIC!$A$2:$A$43,0),MATCH(AA$2,BPCiObIC!$B$1:$AG$1,0)))</f>
        <v>0</v>
      </c>
      <c r="AB100" s="19">
        <f>AA100*(1+INDEX(BPCiObIC!$B$2:$AG$43,MATCH($A100,BPCiObIC!$A$2:$A$43,0),MATCH(AB$2,BPCiObIC!$B$1:$AG$1,0)))</f>
        <v>0</v>
      </c>
      <c r="AC100" s="19">
        <f>AB100*(1+INDEX(BPCiObIC!$B$2:$AG$43,MATCH($A100,BPCiObIC!$A$2:$A$43,0),MATCH(AC$2,BPCiObIC!$B$1:$AG$1,0)))</f>
        <v>0</v>
      </c>
      <c r="AD100" s="19">
        <f>AC100*(1+INDEX(BPCiObIC!$B$2:$AG$43,MATCH($A100,BPCiObIC!$A$2:$A$43,0),MATCH(AD$2,BPCiObIC!$B$1:$AG$1,0)))</f>
        <v>0</v>
      </c>
      <c r="AE100" s="19">
        <f>AD100*(1+INDEX(BPCiObIC!$B$2:$AG$43,MATCH($A100,BPCiObIC!$A$2:$A$43,0),MATCH(AE$2,BPCiObIC!$B$1:$AG$1,0)))</f>
        <v>0</v>
      </c>
      <c r="AF100" s="19">
        <f>AE100*(1+INDEX(BPCiObIC!$B$2:$AG$43,MATCH($A100,BPCiObIC!$A$2:$A$43,0),MATCH(AF$2,BPCiObIC!$B$1:$AG$1,0)))</f>
        <v>0</v>
      </c>
      <c r="AG100" s="19">
        <f>AF100*(1+INDEX(BPCiObIC!$B$2:$AG$43,MATCH($A100,BPCiObIC!$A$2:$A$43,0),MATCH(AG$2,BPCiObIC!$B$1:$AG$1,0)))</f>
        <v>0</v>
      </c>
      <c r="AH100" s="19">
        <f>AG100*(1+INDEX(BPCiObIC!$B$2:$AG$43,MATCH($A100,BPCiObIC!$A$2:$A$43,0),MATCH(AH$2,BPCiObIC!$B$1:$AG$1,0)))</f>
        <v>0</v>
      </c>
    </row>
    <row r="101" spans="1:34" x14ac:dyDescent="0.25">
      <c r="A101" t="s">
        <v>136</v>
      </c>
      <c r="B101" t="s">
        <v>3</v>
      </c>
      <c r="C101" t="s">
        <v>27</v>
      </c>
      <c r="D101" s="58">
        <f>SUMIFS('Ind gov data'!$B$45:$N$45,'Ind gov data'!$B$41:$N$41,$B101)*SUMIFS(BIFUBC_IEA_Output_energy!$H:$H,BIFUBC_IEA_Output_energy!$C:$C,$B101,BIFUBC_IEA_Output_energy!$B:$B,$C101)</f>
        <v>0</v>
      </c>
      <c r="E101" s="19">
        <f>D101*(1+INDEX(BPCiObIC!$B$2:$AG$43,MATCH($A101,BPCiObIC!$A$2:$A$43,0),MATCH(E$2,BPCiObIC!$B$1:$AG$1,0)))</f>
        <v>0</v>
      </c>
      <c r="F101" s="19">
        <f>E101*(1+INDEX(BPCiObIC!$B$2:$AG$43,MATCH($A101,BPCiObIC!$A$2:$A$43,0),MATCH(F$2,BPCiObIC!$B$1:$AG$1,0)))</f>
        <v>0</v>
      </c>
      <c r="G101" s="19">
        <f>F101*(1+INDEX(BPCiObIC!$B$2:$AG$43,MATCH($A101,BPCiObIC!$A$2:$A$43,0),MATCH(G$2,BPCiObIC!$B$1:$AG$1,0)))</f>
        <v>0</v>
      </c>
      <c r="H101" s="19">
        <f>G101*(1+INDEX(BPCiObIC!$B$2:$AG$43,MATCH($A101,BPCiObIC!$A$2:$A$43,0),MATCH(H$2,BPCiObIC!$B$1:$AG$1,0)))</f>
        <v>0</v>
      </c>
      <c r="I101" s="19">
        <f>H101*(1+INDEX(BPCiObIC!$B$2:$AG$43,MATCH($A101,BPCiObIC!$A$2:$A$43,0),MATCH(I$2,BPCiObIC!$B$1:$AG$1,0)))</f>
        <v>0</v>
      </c>
      <c r="J101" s="19">
        <f>I101*(1+INDEX(BPCiObIC!$B$2:$AG$43,MATCH($A101,BPCiObIC!$A$2:$A$43,0),MATCH(J$2,BPCiObIC!$B$1:$AG$1,0)))</f>
        <v>0</v>
      </c>
      <c r="K101" s="19">
        <f>J101*(1+INDEX(BPCiObIC!$B$2:$AG$43,MATCH($A101,BPCiObIC!$A$2:$A$43,0),MATCH(K$2,BPCiObIC!$B$1:$AG$1,0)))</f>
        <v>0</v>
      </c>
      <c r="L101" s="19">
        <f>K101*(1+INDEX(BPCiObIC!$B$2:$AG$43,MATCH($A101,BPCiObIC!$A$2:$A$43,0),MATCH(L$2,BPCiObIC!$B$1:$AG$1,0)))</f>
        <v>0</v>
      </c>
      <c r="M101" s="19">
        <f>L101*(1+INDEX(BPCiObIC!$B$2:$AG$43,MATCH($A101,BPCiObIC!$A$2:$A$43,0),MATCH(M$2,BPCiObIC!$B$1:$AG$1,0)))</f>
        <v>0</v>
      </c>
      <c r="N101" s="19">
        <f>M101*(1+INDEX(BPCiObIC!$B$2:$AG$43,MATCH($A101,BPCiObIC!$A$2:$A$43,0),MATCH(N$2,BPCiObIC!$B$1:$AG$1,0)))</f>
        <v>0</v>
      </c>
      <c r="O101" s="19">
        <f>N101*(1+INDEX(BPCiObIC!$B$2:$AG$43,MATCH($A101,BPCiObIC!$A$2:$A$43,0),MATCH(O$2,BPCiObIC!$B$1:$AG$1,0)))</f>
        <v>0</v>
      </c>
      <c r="P101" s="19">
        <f>O101*(1+INDEX(BPCiObIC!$B$2:$AG$43,MATCH($A101,BPCiObIC!$A$2:$A$43,0),MATCH(P$2,BPCiObIC!$B$1:$AG$1,0)))</f>
        <v>0</v>
      </c>
      <c r="Q101" s="19">
        <f>P101*(1+INDEX(BPCiObIC!$B$2:$AG$43,MATCH($A101,BPCiObIC!$A$2:$A$43,0),MATCH(Q$2,BPCiObIC!$B$1:$AG$1,0)))</f>
        <v>0</v>
      </c>
      <c r="R101" s="19">
        <f>Q101*(1+INDEX(BPCiObIC!$B$2:$AG$43,MATCH($A101,BPCiObIC!$A$2:$A$43,0),MATCH(R$2,BPCiObIC!$B$1:$AG$1,0)))</f>
        <v>0</v>
      </c>
      <c r="S101" s="19">
        <f>R101*(1+INDEX(BPCiObIC!$B$2:$AG$43,MATCH($A101,BPCiObIC!$A$2:$A$43,0),MATCH(S$2,BPCiObIC!$B$1:$AG$1,0)))</f>
        <v>0</v>
      </c>
      <c r="T101" s="19">
        <f>S101*(1+INDEX(BPCiObIC!$B$2:$AG$43,MATCH($A101,BPCiObIC!$A$2:$A$43,0),MATCH(T$2,BPCiObIC!$B$1:$AG$1,0)))</f>
        <v>0</v>
      </c>
      <c r="U101" s="19">
        <f>T101*(1+INDEX(BPCiObIC!$B$2:$AG$43,MATCH($A101,BPCiObIC!$A$2:$A$43,0),MATCH(U$2,BPCiObIC!$B$1:$AG$1,0)))</f>
        <v>0</v>
      </c>
      <c r="V101" s="19">
        <f>U101*(1+INDEX(BPCiObIC!$B$2:$AG$43,MATCH($A101,BPCiObIC!$A$2:$A$43,0),MATCH(V$2,BPCiObIC!$B$1:$AG$1,0)))</f>
        <v>0</v>
      </c>
      <c r="W101" s="19">
        <f>V101*(1+INDEX(BPCiObIC!$B$2:$AG$43,MATCH($A101,BPCiObIC!$A$2:$A$43,0),MATCH(W$2,BPCiObIC!$B$1:$AG$1,0)))</f>
        <v>0</v>
      </c>
      <c r="X101" s="19">
        <f>W101*(1+INDEX(BPCiObIC!$B$2:$AG$43,MATCH($A101,BPCiObIC!$A$2:$A$43,0),MATCH(X$2,BPCiObIC!$B$1:$AG$1,0)))</f>
        <v>0</v>
      </c>
      <c r="Y101" s="19">
        <f>X101*(1+INDEX(BPCiObIC!$B$2:$AG$43,MATCH($A101,BPCiObIC!$A$2:$A$43,0),MATCH(Y$2,BPCiObIC!$B$1:$AG$1,0)))</f>
        <v>0</v>
      </c>
      <c r="Z101" s="19">
        <f>Y101*(1+INDEX(BPCiObIC!$B$2:$AG$43,MATCH($A101,BPCiObIC!$A$2:$A$43,0),MATCH(Z$2,BPCiObIC!$B$1:$AG$1,0)))</f>
        <v>0</v>
      </c>
      <c r="AA101" s="19">
        <f>Z101*(1+INDEX(BPCiObIC!$B$2:$AG$43,MATCH($A101,BPCiObIC!$A$2:$A$43,0),MATCH(AA$2,BPCiObIC!$B$1:$AG$1,0)))</f>
        <v>0</v>
      </c>
      <c r="AB101" s="19">
        <f>AA101*(1+INDEX(BPCiObIC!$B$2:$AG$43,MATCH($A101,BPCiObIC!$A$2:$A$43,0),MATCH(AB$2,BPCiObIC!$B$1:$AG$1,0)))</f>
        <v>0</v>
      </c>
      <c r="AC101" s="19">
        <f>AB101*(1+INDEX(BPCiObIC!$B$2:$AG$43,MATCH($A101,BPCiObIC!$A$2:$A$43,0),MATCH(AC$2,BPCiObIC!$B$1:$AG$1,0)))</f>
        <v>0</v>
      </c>
      <c r="AD101" s="19">
        <f>AC101*(1+INDEX(BPCiObIC!$B$2:$AG$43,MATCH($A101,BPCiObIC!$A$2:$A$43,0),MATCH(AD$2,BPCiObIC!$B$1:$AG$1,0)))</f>
        <v>0</v>
      </c>
      <c r="AE101" s="19">
        <f>AD101*(1+INDEX(BPCiObIC!$B$2:$AG$43,MATCH($A101,BPCiObIC!$A$2:$A$43,0),MATCH(AE$2,BPCiObIC!$B$1:$AG$1,0)))</f>
        <v>0</v>
      </c>
      <c r="AF101" s="19">
        <f>AE101*(1+INDEX(BPCiObIC!$B$2:$AG$43,MATCH($A101,BPCiObIC!$A$2:$A$43,0),MATCH(AF$2,BPCiObIC!$B$1:$AG$1,0)))</f>
        <v>0</v>
      </c>
      <c r="AG101" s="19">
        <f>AF101*(1+INDEX(BPCiObIC!$B$2:$AG$43,MATCH($A101,BPCiObIC!$A$2:$A$43,0),MATCH(AG$2,BPCiObIC!$B$1:$AG$1,0)))</f>
        <v>0</v>
      </c>
      <c r="AH101" s="19">
        <f>AG101*(1+INDEX(BPCiObIC!$B$2:$AG$43,MATCH($A101,BPCiObIC!$A$2:$A$43,0),MATCH(AH$2,BPCiObIC!$B$1:$AG$1,0)))</f>
        <v>0</v>
      </c>
    </row>
    <row r="102" spans="1:34" s="54" customFormat="1" x14ac:dyDescent="0.25">
      <c r="A102" s="54" t="s">
        <v>137</v>
      </c>
      <c r="B102" s="54" t="s">
        <v>3</v>
      </c>
      <c r="C102" s="54" t="s">
        <v>28</v>
      </c>
      <c r="D102" s="59">
        <f>SUMIFS('Ind gov data'!$B$45:$N$45,'Ind gov data'!$B$41:$N$41,$B102)*SUMIFS(BIFUBC_IEA_Output_energy!$H:$H,BIFUBC_IEA_Output_energy!$C:$C,$B102,BIFUBC_IEA_Output_energy!$B:$B,$C102)</f>
        <v>0</v>
      </c>
      <c r="E102" s="55">
        <f>D102*(1+INDEX(BPCiObIC!$B$2:$AG$43,MATCH($A102,BPCiObIC!$A$2:$A$43,0),MATCH(E$2,BPCiObIC!$B$1:$AG$1,0)))</f>
        <v>0</v>
      </c>
      <c r="F102" s="55">
        <f>E102*(1+INDEX(BPCiObIC!$B$2:$AG$43,MATCH($A102,BPCiObIC!$A$2:$A$43,0),MATCH(F$2,BPCiObIC!$B$1:$AG$1,0)))</f>
        <v>0</v>
      </c>
      <c r="G102" s="55">
        <f>F102*(1+INDEX(BPCiObIC!$B$2:$AG$43,MATCH($A102,BPCiObIC!$A$2:$A$43,0),MATCH(G$2,BPCiObIC!$B$1:$AG$1,0)))</f>
        <v>0</v>
      </c>
      <c r="H102" s="55">
        <f>G102*(1+INDEX(BPCiObIC!$B$2:$AG$43,MATCH($A102,BPCiObIC!$A$2:$A$43,0),MATCH(H$2,BPCiObIC!$B$1:$AG$1,0)))</f>
        <v>0</v>
      </c>
      <c r="I102" s="55">
        <f>H102*(1+INDEX(BPCiObIC!$B$2:$AG$43,MATCH($A102,BPCiObIC!$A$2:$A$43,0),MATCH(I$2,BPCiObIC!$B$1:$AG$1,0)))</f>
        <v>0</v>
      </c>
      <c r="J102" s="55">
        <f>I102*(1+INDEX(BPCiObIC!$B$2:$AG$43,MATCH($A102,BPCiObIC!$A$2:$A$43,0),MATCH(J$2,BPCiObIC!$B$1:$AG$1,0)))</f>
        <v>0</v>
      </c>
      <c r="K102" s="55">
        <f>J102*(1+INDEX(BPCiObIC!$B$2:$AG$43,MATCH($A102,BPCiObIC!$A$2:$A$43,0),MATCH(K$2,BPCiObIC!$B$1:$AG$1,0)))</f>
        <v>0</v>
      </c>
      <c r="L102" s="55">
        <f>K102*(1+INDEX(BPCiObIC!$B$2:$AG$43,MATCH($A102,BPCiObIC!$A$2:$A$43,0),MATCH(L$2,BPCiObIC!$B$1:$AG$1,0)))</f>
        <v>0</v>
      </c>
      <c r="M102" s="55">
        <f>L102*(1+INDEX(BPCiObIC!$B$2:$AG$43,MATCH($A102,BPCiObIC!$A$2:$A$43,0),MATCH(M$2,BPCiObIC!$B$1:$AG$1,0)))</f>
        <v>0</v>
      </c>
      <c r="N102" s="55">
        <f>M102*(1+INDEX(BPCiObIC!$B$2:$AG$43,MATCH($A102,BPCiObIC!$A$2:$A$43,0),MATCH(N$2,BPCiObIC!$B$1:$AG$1,0)))</f>
        <v>0</v>
      </c>
      <c r="O102" s="55">
        <f>N102*(1+INDEX(BPCiObIC!$B$2:$AG$43,MATCH($A102,BPCiObIC!$A$2:$A$43,0),MATCH(O$2,BPCiObIC!$B$1:$AG$1,0)))</f>
        <v>0</v>
      </c>
      <c r="P102" s="55">
        <f>O102*(1+INDEX(BPCiObIC!$B$2:$AG$43,MATCH($A102,BPCiObIC!$A$2:$A$43,0),MATCH(P$2,BPCiObIC!$B$1:$AG$1,0)))</f>
        <v>0</v>
      </c>
      <c r="Q102" s="55">
        <f>P102*(1+INDEX(BPCiObIC!$B$2:$AG$43,MATCH($A102,BPCiObIC!$A$2:$A$43,0),MATCH(Q$2,BPCiObIC!$B$1:$AG$1,0)))</f>
        <v>0</v>
      </c>
      <c r="R102" s="55">
        <f>Q102*(1+INDEX(BPCiObIC!$B$2:$AG$43,MATCH($A102,BPCiObIC!$A$2:$A$43,0),MATCH(R$2,BPCiObIC!$B$1:$AG$1,0)))</f>
        <v>0</v>
      </c>
      <c r="S102" s="55">
        <f>R102*(1+INDEX(BPCiObIC!$B$2:$AG$43,MATCH($A102,BPCiObIC!$A$2:$A$43,0),MATCH(S$2,BPCiObIC!$B$1:$AG$1,0)))</f>
        <v>0</v>
      </c>
      <c r="T102" s="55">
        <f>S102*(1+INDEX(BPCiObIC!$B$2:$AG$43,MATCH($A102,BPCiObIC!$A$2:$A$43,0),MATCH(T$2,BPCiObIC!$B$1:$AG$1,0)))</f>
        <v>0</v>
      </c>
      <c r="U102" s="55">
        <f>T102*(1+INDEX(BPCiObIC!$B$2:$AG$43,MATCH($A102,BPCiObIC!$A$2:$A$43,0),MATCH(U$2,BPCiObIC!$B$1:$AG$1,0)))</f>
        <v>0</v>
      </c>
      <c r="V102" s="55">
        <f>U102*(1+INDEX(BPCiObIC!$B$2:$AG$43,MATCH($A102,BPCiObIC!$A$2:$A$43,0),MATCH(V$2,BPCiObIC!$B$1:$AG$1,0)))</f>
        <v>0</v>
      </c>
      <c r="W102" s="55">
        <f>V102*(1+INDEX(BPCiObIC!$B$2:$AG$43,MATCH($A102,BPCiObIC!$A$2:$A$43,0),MATCH(W$2,BPCiObIC!$B$1:$AG$1,0)))</f>
        <v>0</v>
      </c>
      <c r="X102" s="55">
        <f>W102*(1+INDEX(BPCiObIC!$B$2:$AG$43,MATCH($A102,BPCiObIC!$A$2:$A$43,0),MATCH(X$2,BPCiObIC!$B$1:$AG$1,0)))</f>
        <v>0</v>
      </c>
      <c r="Y102" s="55">
        <f>X102*(1+INDEX(BPCiObIC!$B$2:$AG$43,MATCH($A102,BPCiObIC!$A$2:$A$43,0),MATCH(Y$2,BPCiObIC!$B$1:$AG$1,0)))</f>
        <v>0</v>
      </c>
      <c r="Z102" s="55">
        <f>Y102*(1+INDEX(BPCiObIC!$B$2:$AG$43,MATCH($A102,BPCiObIC!$A$2:$A$43,0),MATCH(Z$2,BPCiObIC!$B$1:$AG$1,0)))</f>
        <v>0</v>
      </c>
      <c r="AA102" s="55">
        <f>Z102*(1+INDEX(BPCiObIC!$B$2:$AG$43,MATCH($A102,BPCiObIC!$A$2:$A$43,0),MATCH(AA$2,BPCiObIC!$B$1:$AG$1,0)))</f>
        <v>0</v>
      </c>
      <c r="AB102" s="55">
        <f>AA102*(1+INDEX(BPCiObIC!$B$2:$AG$43,MATCH($A102,BPCiObIC!$A$2:$A$43,0),MATCH(AB$2,BPCiObIC!$B$1:$AG$1,0)))</f>
        <v>0</v>
      </c>
      <c r="AC102" s="55">
        <f>AB102*(1+INDEX(BPCiObIC!$B$2:$AG$43,MATCH($A102,BPCiObIC!$A$2:$A$43,0),MATCH(AC$2,BPCiObIC!$B$1:$AG$1,0)))</f>
        <v>0</v>
      </c>
      <c r="AD102" s="55">
        <f>AC102*(1+INDEX(BPCiObIC!$B$2:$AG$43,MATCH($A102,BPCiObIC!$A$2:$A$43,0),MATCH(AD$2,BPCiObIC!$B$1:$AG$1,0)))</f>
        <v>0</v>
      </c>
      <c r="AE102" s="55">
        <f>AD102*(1+INDEX(BPCiObIC!$B$2:$AG$43,MATCH($A102,BPCiObIC!$A$2:$A$43,0),MATCH(AE$2,BPCiObIC!$B$1:$AG$1,0)))</f>
        <v>0</v>
      </c>
      <c r="AF102" s="55">
        <f>AE102*(1+INDEX(BPCiObIC!$B$2:$AG$43,MATCH($A102,BPCiObIC!$A$2:$A$43,0),MATCH(AF$2,BPCiObIC!$B$1:$AG$1,0)))</f>
        <v>0</v>
      </c>
      <c r="AG102" s="55">
        <f>AF102*(1+INDEX(BPCiObIC!$B$2:$AG$43,MATCH($A102,BPCiObIC!$A$2:$A$43,0),MATCH(AG$2,BPCiObIC!$B$1:$AG$1,0)))</f>
        <v>0</v>
      </c>
      <c r="AH102" s="55">
        <f>AG102*(1+INDEX(BPCiObIC!$B$2:$AG$43,MATCH($A102,BPCiObIC!$A$2:$A$43,0),MATCH(AH$2,BPCiObIC!$B$1:$AG$1,0)))</f>
        <v>0</v>
      </c>
    </row>
    <row r="103" spans="1:34" s="61" customFormat="1" x14ac:dyDescent="0.25">
      <c r="A103" s="61" t="s">
        <v>110</v>
      </c>
      <c r="B103" s="61" t="s">
        <v>33</v>
      </c>
      <c r="C103" s="61" t="s">
        <v>4</v>
      </c>
      <c r="D103" s="62">
        <f>SUMIFS('Ind gov data'!$B$45:$N$45,'Ind gov data'!$B$41:$N$41,$B103)*SUMIFS(BIFUBC_IEA_Output_energy!$H:$H,BIFUBC_IEA_Output_energy!$C:$C,$B103,BIFUBC_IEA_Output_energy!$B:$B,$C103)</f>
        <v>28650787545288.355</v>
      </c>
      <c r="E103" s="63">
        <f>D103*(1+INDEX(BPCiObIC!$B$2:$AG$43,MATCH($A103,BPCiObIC!$A$2:$A$43,0),MATCH(E$2,BPCiObIC!$B$1:$AG$1,0)))</f>
        <v>29920850846998.598</v>
      </c>
      <c r="F103" s="63">
        <f>E103*(1+INDEX(BPCiObIC!$B$2:$AG$43,MATCH($A103,BPCiObIC!$A$2:$A$43,0),MATCH(F$2,BPCiObIC!$B$1:$AG$1,0)))</f>
        <v>31190914148708.523</v>
      </c>
      <c r="G103" s="63">
        <f>F103*(1+INDEX(BPCiObIC!$B$2:$AG$43,MATCH($A103,BPCiObIC!$A$2:$A$43,0),MATCH(G$2,BPCiObIC!$B$1:$AG$1,0)))</f>
        <v>32460977450418.453</v>
      </c>
      <c r="H103" s="63">
        <f>G103*(1+INDEX(BPCiObIC!$B$2:$AG$43,MATCH($A103,BPCiObIC!$A$2:$A$43,0),MATCH(H$2,BPCiObIC!$B$1:$AG$1,0)))</f>
        <v>33731040752128.695</v>
      </c>
      <c r="I103" s="63">
        <f>H103*(1+INDEX(BPCiObIC!$B$2:$AG$43,MATCH($A103,BPCiObIC!$A$2:$A$43,0),MATCH(I$2,BPCiObIC!$B$1:$AG$1,0)))</f>
        <v>35001104053838.629</v>
      </c>
      <c r="J103" s="63">
        <f>I103*(1+INDEX(BPCiObIC!$B$2:$AG$43,MATCH($A103,BPCiObIC!$A$2:$A$43,0),MATCH(J$2,BPCiObIC!$B$1:$AG$1,0)))</f>
        <v>36271167355548.563</v>
      </c>
      <c r="K103" s="63">
        <f>J103*(1+INDEX(BPCiObIC!$B$2:$AG$43,MATCH($A103,BPCiObIC!$A$2:$A$43,0),MATCH(K$2,BPCiObIC!$B$1:$AG$1,0)))</f>
        <v>37541230657258.492</v>
      </c>
      <c r="L103" s="63">
        <f>K103*(1+INDEX(BPCiObIC!$B$2:$AG$43,MATCH($A103,BPCiObIC!$A$2:$A$43,0),MATCH(L$2,BPCiObIC!$B$1:$AG$1,0)))</f>
        <v>38811293958968.742</v>
      </c>
      <c r="M103" s="63">
        <f>L103*(1+INDEX(BPCiObIC!$B$2:$AG$43,MATCH($A103,BPCiObIC!$A$2:$A$43,0),MATCH(M$2,BPCiObIC!$B$1:$AG$1,0)))</f>
        <v>40081357260678.672</v>
      </c>
      <c r="N103" s="63">
        <f>M103*(1+INDEX(BPCiObIC!$B$2:$AG$43,MATCH($A103,BPCiObIC!$A$2:$A$43,0),MATCH(N$2,BPCiObIC!$B$1:$AG$1,0)))</f>
        <v>41351420562388.602</v>
      </c>
      <c r="O103" s="63">
        <f>N103*(1+INDEX(BPCiObIC!$B$2:$AG$43,MATCH($A103,BPCiObIC!$A$2:$A$43,0),MATCH(O$2,BPCiObIC!$B$1:$AG$1,0)))</f>
        <v>42621483864098.531</v>
      </c>
      <c r="P103" s="63">
        <f>O103*(1+INDEX(BPCiObIC!$B$2:$AG$43,MATCH($A103,BPCiObIC!$A$2:$A$43,0),MATCH(P$2,BPCiObIC!$B$1:$AG$1,0)))</f>
        <v>43891547165808.773</v>
      </c>
      <c r="Q103" s="63">
        <f>P103*(1+INDEX(BPCiObIC!$B$2:$AG$43,MATCH($A103,BPCiObIC!$A$2:$A$43,0),MATCH(Q$2,BPCiObIC!$B$1:$AG$1,0)))</f>
        <v>45161610467518.695</v>
      </c>
      <c r="R103" s="63">
        <f>Q103*(1+INDEX(BPCiObIC!$B$2:$AG$43,MATCH($A103,BPCiObIC!$A$2:$A$43,0),MATCH(R$2,BPCiObIC!$B$1:$AG$1,0)))</f>
        <v>46431673769228.625</v>
      </c>
      <c r="S103" s="63">
        <f>R103*(1+INDEX(BPCiObIC!$B$2:$AG$43,MATCH($A103,BPCiObIC!$A$2:$A$43,0),MATCH(S$2,BPCiObIC!$B$1:$AG$1,0)))</f>
        <v>47701737070938.867</v>
      </c>
      <c r="T103" s="63">
        <f>S103*(1+INDEX(BPCiObIC!$B$2:$AG$43,MATCH($A103,BPCiObIC!$A$2:$A$43,0),MATCH(T$2,BPCiObIC!$B$1:$AG$1,0)))</f>
        <v>48971800372648.797</v>
      </c>
      <c r="U103" s="63">
        <f>T103*(1+INDEX(BPCiObIC!$B$2:$AG$43,MATCH($A103,BPCiObIC!$A$2:$A$43,0),MATCH(U$2,BPCiObIC!$B$1:$AG$1,0)))</f>
        <v>50241863674358.727</v>
      </c>
      <c r="V103" s="63">
        <f>U103*(1+INDEX(BPCiObIC!$B$2:$AG$43,MATCH($A103,BPCiObIC!$A$2:$A$43,0),MATCH(V$2,BPCiObIC!$B$1:$AG$1,0)))</f>
        <v>51511926976068.656</v>
      </c>
      <c r="W103" s="63">
        <f>V103*(1+INDEX(BPCiObIC!$B$2:$AG$43,MATCH($A103,BPCiObIC!$A$2:$A$43,0),MATCH(W$2,BPCiObIC!$B$1:$AG$1,0)))</f>
        <v>52781990277778.898</v>
      </c>
      <c r="X103" s="63">
        <f>W103*(1+INDEX(BPCiObIC!$B$2:$AG$43,MATCH($A103,BPCiObIC!$A$2:$A$43,0),MATCH(X$2,BPCiObIC!$B$1:$AG$1,0)))</f>
        <v>54052053579488.82</v>
      </c>
      <c r="Y103" s="63">
        <f>X103*(1+INDEX(BPCiObIC!$B$2:$AG$43,MATCH($A103,BPCiObIC!$A$2:$A$43,0),MATCH(Y$2,BPCiObIC!$B$1:$AG$1,0)))</f>
        <v>55322116881198.75</v>
      </c>
      <c r="Z103" s="63">
        <f>Y103*(1+INDEX(BPCiObIC!$B$2:$AG$43,MATCH($A103,BPCiObIC!$A$2:$A$43,0),MATCH(Z$2,BPCiObIC!$B$1:$AG$1,0)))</f>
        <v>56592180182908.672</v>
      </c>
      <c r="AA103" s="63">
        <f>Z103*(1+INDEX(BPCiObIC!$B$2:$AG$43,MATCH($A103,BPCiObIC!$A$2:$A$43,0),MATCH(AA$2,BPCiObIC!$B$1:$AG$1,0)))</f>
        <v>57862243484618.914</v>
      </c>
      <c r="AB103" s="63">
        <f>AA103*(1+INDEX(BPCiObIC!$B$2:$AG$43,MATCH($A103,BPCiObIC!$A$2:$A$43,0),MATCH(AB$2,BPCiObIC!$B$1:$AG$1,0)))</f>
        <v>59132306786328.844</v>
      </c>
      <c r="AC103" s="63">
        <f>AB103*(1+INDEX(BPCiObIC!$B$2:$AG$43,MATCH($A103,BPCiObIC!$A$2:$A$43,0),MATCH(AC$2,BPCiObIC!$B$1:$AG$1,0)))</f>
        <v>60402370088038.773</v>
      </c>
      <c r="AD103" s="63">
        <f>AC103*(1+INDEX(BPCiObIC!$B$2:$AG$43,MATCH($A103,BPCiObIC!$A$2:$A$43,0),MATCH(AD$2,BPCiObIC!$B$1:$AG$1,0)))</f>
        <v>61672433389748.695</v>
      </c>
      <c r="AE103" s="63">
        <f>AD103*(1+INDEX(BPCiObIC!$B$2:$AG$43,MATCH($A103,BPCiObIC!$A$2:$A$43,0),MATCH(AE$2,BPCiObIC!$B$1:$AG$1,0)))</f>
        <v>62942496691458.938</v>
      </c>
      <c r="AF103" s="63">
        <f>AE103*(1+INDEX(BPCiObIC!$B$2:$AG$43,MATCH($A103,BPCiObIC!$A$2:$A$43,0),MATCH(AF$2,BPCiObIC!$B$1:$AG$1,0)))</f>
        <v>64212559993168.867</v>
      </c>
      <c r="AG103" s="63">
        <f>AF103*(1+INDEX(BPCiObIC!$B$2:$AG$43,MATCH($A103,BPCiObIC!$A$2:$A$43,0),MATCH(AG$2,BPCiObIC!$B$1:$AG$1,0)))</f>
        <v>65482623294878.797</v>
      </c>
      <c r="AH103" s="63">
        <f>AG103*(1+INDEX(BPCiObIC!$B$2:$AG$43,MATCH($A103,BPCiObIC!$A$2:$A$43,0),MATCH(AH$2,BPCiObIC!$B$1:$AG$1,0)))</f>
        <v>66752686596589.031</v>
      </c>
    </row>
    <row r="104" spans="1:34" x14ac:dyDescent="0.25">
      <c r="A104" t="s">
        <v>111</v>
      </c>
      <c r="B104" t="s">
        <v>33</v>
      </c>
      <c r="C104" t="s">
        <v>5</v>
      </c>
      <c r="D104" s="58">
        <f>SUMIFS('Ind gov data'!$B$45:$N$45,'Ind gov data'!$B$41:$N$41,$B104)*SUMIFS(BIFUBC_IEA_Output_energy!$H:$H,BIFUBC_IEA_Output_energy!$C:$C,$B104,BIFUBC_IEA_Output_energy!$B:$B,$C104)</f>
        <v>0</v>
      </c>
      <c r="E104" s="19">
        <f>D104*(1+INDEX(BPCiObIC!$B$2:$AG$43,MATCH($A104,BPCiObIC!$A$2:$A$43,0),MATCH(E$2,BPCiObIC!$B$1:$AG$1,0)))</f>
        <v>0</v>
      </c>
      <c r="F104" s="19">
        <f>E104*(1+INDEX(BPCiObIC!$B$2:$AG$43,MATCH($A104,BPCiObIC!$A$2:$A$43,0),MATCH(F$2,BPCiObIC!$B$1:$AG$1,0)))</f>
        <v>0</v>
      </c>
      <c r="G104" s="19">
        <f>F104*(1+INDEX(BPCiObIC!$B$2:$AG$43,MATCH($A104,BPCiObIC!$A$2:$A$43,0),MATCH(G$2,BPCiObIC!$B$1:$AG$1,0)))</f>
        <v>0</v>
      </c>
      <c r="H104" s="19">
        <f>G104*(1+INDEX(BPCiObIC!$B$2:$AG$43,MATCH($A104,BPCiObIC!$A$2:$A$43,0),MATCH(H$2,BPCiObIC!$B$1:$AG$1,0)))</f>
        <v>0</v>
      </c>
      <c r="I104" s="19">
        <f>H104*(1+INDEX(BPCiObIC!$B$2:$AG$43,MATCH($A104,BPCiObIC!$A$2:$A$43,0),MATCH(I$2,BPCiObIC!$B$1:$AG$1,0)))</f>
        <v>0</v>
      </c>
      <c r="J104" s="19">
        <f>I104*(1+INDEX(BPCiObIC!$B$2:$AG$43,MATCH($A104,BPCiObIC!$A$2:$A$43,0),MATCH(J$2,BPCiObIC!$B$1:$AG$1,0)))</f>
        <v>0</v>
      </c>
      <c r="K104" s="19">
        <f>J104*(1+INDEX(BPCiObIC!$B$2:$AG$43,MATCH($A104,BPCiObIC!$A$2:$A$43,0),MATCH(K$2,BPCiObIC!$B$1:$AG$1,0)))</f>
        <v>0</v>
      </c>
      <c r="L104" s="19">
        <f>K104*(1+INDEX(BPCiObIC!$B$2:$AG$43,MATCH($A104,BPCiObIC!$A$2:$A$43,0),MATCH(L$2,BPCiObIC!$B$1:$AG$1,0)))</f>
        <v>0</v>
      </c>
      <c r="M104" s="19">
        <f>L104*(1+INDEX(BPCiObIC!$B$2:$AG$43,MATCH($A104,BPCiObIC!$A$2:$A$43,0),MATCH(M$2,BPCiObIC!$B$1:$AG$1,0)))</f>
        <v>0</v>
      </c>
      <c r="N104" s="19">
        <f>M104*(1+INDEX(BPCiObIC!$B$2:$AG$43,MATCH($A104,BPCiObIC!$A$2:$A$43,0),MATCH(N$2,BPCiObIC!$B$1:$AG$1,0)))</f>
        <v>0</v>
      </c>
      <c r="O104" s="19">
        <f>N104*(1+INDEX(BPCiObIC!$B$2:$AG$43,MATCH($A104,BPCiObIC!$A$2:$A$43,0),MATCH(O$2,BPCiObIC!$B$1:$AG$1,0)))</f>
        <v>0</v>
      </c>
      <c r="P104" s="19">
        <f>O104*(1+INDEX(BPCiObIC!$B$2:$AG$43,MATCH($A104,BPCiObIC!$A$2:$A$43,0),MATCH(P$2,BPCiObIC!$B$1:$AG$1,0)))</f>
        <v>0</v>
      </c>
      <c r="Q104" s="19">
        <f>P104*(1+INDEX(BPCiObIC!$B$2:$AG$43,MATCH($A104,BPCiObIC!$A$2:$A$43,0),MATCH(Q$2,BPCiObIC!$B$1:$AG$1,0)))</f>
        <v>0</v>
      </c>
      <c r="R104" s="19">
        <f>Q104*(1+INDEX(BPCiObIC!$B$2:$AG$43,MATCH($A104,BPCiObIC!$A$2:$A$43,0),MATCH(R$2,BPCiObIC!$B$1:$AG$1,0)))</f>
        <v>0</v>
      </c>
      <c r="S104" s="19">
        <f>R104*(1+INDEX(BPCiObIC!$B$2:$AG$43,MATCH($A104,BPCiObIC!$A$2:$A$43,0),MATCH(S$2,BPCiObIC!$B$1:$AG$1,0)))</f>
        <v>0</v>
      </c>
      <c r="T104" s="19">
        <f>S104*(1+INDEX(BPCiObIC!$B$2:$AG$43,MATCH($A104,BPCiObIC!$A$2:$A$43,0),MATCH(T$2,BPCiObIC!$B$1:$AG$1,0)))</f>
        <v>0</v>
      </c>
      <c r="U104" s="19">
        <f>T104*(1+INDEX(BPCiObIC!$B$2:$AG$43,MATCH($A104,BPCiObIC!$A$2:$A$43,0),MATCH(U$2,BPCiObIC!$B$1:$AG$1,0)))</f>
        <v>0</v>
      </c>
      <c r="V104" s="19">
        <f>U104*(1+INDEX(BPCiObIC!$B$2:$AG$43,MATCH($A104,BPCiObIC!$A$2:$A$43,0),MATCH(V$2,BPCiObIC!$B$1:$AG$1,0)))</f>
        <v>0</v>
      </c>
      <c r="W104" s="19">
        <f>V104*(1+INDEX(BPCiObIC!$B$2:$AG$43,MATCH($A104,BPCiObIC!$A$2:$A$43,0),MATCH(W$2,BPCiObIC!$B$1:$AG$1,0)))</f>
        <v>0</v>
      </c>
      <c r="X104" s="19">
        <f>W104*(1+INDEX(BPCiObIC!$B$2:$AG$43,MATCH($A104,BPCiObIC!$A$2:$A$43,0),MATCH(X$2,BPCiObIC!$B$1:$AG$1,0)))</f>
        <v>0</v>
      </c>
      <c r="Y104" s="19">
        <f>X104*(1+INDEX(BPCiObIC!$B$2:$AG$43,MATCH($A104,BPCiObIC!$A$2:$A$43,0),MATCH(Y$2,BPCiObIC!$B$1:$AG$1,0)))</f>
        <v>0</v>
      </c>
      <c r="Z104" s="19">
        <f>Y104*(1+INDEX(BPCiObIC!$B$2:$AG$43,MATCH($A104,BPCiObIC!$A$2:$A$43,0),MATCH(Z$2,BPCiObIC!$B$1:$AG$1,0)))</f>
        <v>0</v>
      </c>
      <c r="AA104" s="19">
        <f>Z104*(1+INDEX(BPCiObIC!$B$2:$AG$43,MATCH($A104,BPCiObIC!$A$2:$A$43,0),MATCH(AA$2,BPCiObIC!$B$1:$AG$1,0)))</f>
        <v>0</v>
      </c>
      <c r="AB104" s="19">
        <f>AA104*(1+INDEX(BPCiObIC!$B$2:$AG$43,MATCH($A104,BPCiObIC!$A$2:$A$43,0),MATCH(AB$2,BPCiObIC!$B$1:$AG$1,0)))</f>
        <v>0</v>
      </c>
      <c r="AC104" s="19">
        <f>AB104*(1+INDEX(BPCiObIC!$B$2:$AG$43,MATCH($A104,BPCiObIC!$A$2:$A$43,0),MATCH(AC$2,BPCiObIC!$B$1:$AG$1,0)))</f>
        <v>0</v>
      </c>
      <c r="AD104" s="19">
        <f>AC104*(1+INDEX(BPCiObIC!$B$2:$AG$43,MATCH($A104,BPCiObIC!$A$2:$A$43,0),MATCH(AD$2,BPCiObIC!$B$1:$AG$1,0)))</f>
        <v>0</v>
      </c>
      <c r="AE104" s="19">
        <f>AD104*(1+INDEX(BPCiObIC!$B$2:$AG$43,MATCH($A104,BPCiObIC!$A$2:$A$43,0),MATCH(AE$2,BPCiObIC!$B$1:$AG$1,0)))</f>
        <v>0</v>
      </c>
      <c r="AF104" s="19">
        <f>AE104*(1+INDEX(BPCiObIC!$B$2:$AG$43,MATCH($A104,BPCiObIC!$A$2:$A$43,0),MATCH(AF$2,BPCiObIC!$B$1:$AG$1,0)))</f>
        <v>0</v>
      </c>
      <c r="AG104" s="19">
        <f>AF104*(1+INDEX(BPCiObIC!$B$2:$AG$43,MATCH($A104,BPCiObIC!$A$2:$A$43,0),MATCH(AG$2,BPCiObIC!$B$1:$AG$1,0)))</f>
        <v>0</v>
      </c>
      <c r="AH104" s="19">
        <f>AG104*(1+INDEX(BPCiObIC!$B$2:$AG$43,MATCH($A104,BPCiObIC!$A$2:$A$43,0),MATCH(AH$2,BPCiObIC!$B$1:$AG$1,0)))</f>
        <v>0</v>
      </c>
    </row>
    <row r="105" spans="1:34" x14ac:dyDescent="0.25">
      <c r="A105" t="s">
        <v>112</v>
      </c>
      <c r="B105" t="s">
        <v>33</v>
      </c>
      <c r="C105" t="s">
        <v>6</v>
      </c>
      <c r="D105" s="58">
        <f>SUMIFS('Ind gov data'!$B$45:$N$45,'Ind gov data'!$B$41:$N$41,$B105)*SUMIFS(BIFUBC_IEA_Output_energy!$H:$H,BIFUBC_IEA_Output_energy!$C:$C,$B105,BIFUBC_IEA_Output_energy!$B:$B,$C105)</f>
        <v>0</v>
      </c>
      <c r="E105" s="19">
        <f>D105*(1+INDEX(BPCiObIC!$B$2:$AG$43,MATCH($A105,BPCiObIC!$A$2:$A$43,0),MATCH(E$2,BPCiObIC!$B$1:$AG$1,0)))</f>
        <v>0</v>
      </c>
      <c r="F105" s="19">
        <f>E105*(1+INDEX(BPCiObIC!$B$2:$AG$43,MATCH($A105,BPCiObIC!$A$2:$A$43,0),MATCH(F$2,BPCiObIC!$B$1:$AG$1,0)))</f>
        <v>0</v>
      </c>
      <c r="G105" s="19">
        <f>F105*(1+INDEX(BPCiObIC!$B$2:$AG$43,MATCH($A105,BPCiObIC!$A$2:$A$43,0),MATCH(G$2,BPCiObIC!$B$1:$AG$1,0)))</f>
        <v>0</v>
      </c>
      <c r="H105" s="19">
        <f>G105*(1+INDEX(BPCiObIC!$B$2:$AG$43,MATCH($A105,BPCiObIC!$A$2:$A$43,0),MATCH(H$2,BPCiObIC!$B$1:$AG$1,0)))</f>
        <v>0</v>
      </c>
      <c r="I105" s="19">
        <f>H105*(1+INDEX(BPCiObIC!$B$2:$AG$43,MATCH($A105,BPCiObIC!$A$2:$A$43,0),MATCH(I$2,BPCiObIC!$B$1:$AG$1,0)))</f>
        <v>0</v>
      </c>
      <c r="J105" s="19">
        <f>I105*(1+INDEX(BPCiObIC!$B$2:$AG$43,MATCH($A105,BPCiObIC!$A$2:$A$43,0),MATCH(J$2,BPCiObIC!$B$1:$AG$1,0)))</f>
        <v>0</v>
      </c>
      <c r="K105" s="19">
        <f>J105*(1+INDEX(BPCiObIC!$B$2:$AG$43,MATCH($A105,BPCiObIC!$A$2:$A$43,0),MATCH(K$2,BPCiObIC!$B$1:$AG$1,0)))</f>
        <v>0</v>
      </c>
      <c r="L105" s="19">
        <f>K105*(1+INDEX(BPCiObIC!$B$2:$AG$43,MATCH($A105,BPCiObIC!$A$2:$A$43,0),MATCH(L$2,BPCiObIC!$B$1:$AG$1,0)))</f>
        <v>0</v>
      </c>
      <c r="M105" s="19">
        <f>L105*(1+INDEX(BPCiObIC!$B$2:$AG$43,MATCH($A105,BPCiObIC!$A$2:$A$43,0),MATCH(M$2,BPCiObIC!$B$1:$AG$1,0)))</f>
        <v>0</v>
      </c>
      <c r="N105" s="19">
        <f>M105*(1+INDEX(BPCiObIC!$B$2:$AG$43,MATCH($A105,BPCiObIC!$A$2:$A$43,0),MATCH(N$2,BPCiObIC!$B$1:$AG$1,0)))</f>
        <v>0</v>
      </c>
      <c r="O105" s="19">
        <f>N105*(1+INDEX(BPCiObIC!$B$2:$AG$43,MATCH($A105,BPCiObIC!$A$2:$A$43,0),MATCH(O$2,BPCiObIC!$B$1:$AG$1,0)))</f>
        <v>0</v>
      </c>
      <c r="P105" s="19">
        <f>O105*(1+INDEX(BPCiObIC!$B$2:$AG$43,MATCH($A105,BPCiObIC!$A$2:$A$43,0),MATCH(P$2,BPCiObIC!$B$1:$AG$1,0)))</f>
        <v>0</v>
      </c>
      <c r="Q105" s="19">
        <f>P105*(1+INDEX(BPCiObIC!$B$2:$AG$43,MATCH($A105,BPCiObIC!$A$2:$A$43,0),MATCH(Q$2,BPCiObIC!$B$1:$AG$1,0)))</f>
        <v>0</v>
      </c>
      <c r="R105" s="19">
        <f>Q105*(1+INDEX(BPCiObIC!$B$2:$AG$43,MATCH($A105,BPCiObIC!$A$2:$A$43,0),MATCH(R$2,BPCiObIC!$B$1:$AG$1,0)))</f>
        <v>0</v>
      </c>
      <c r="S105" s="19">
        <f>R105*(1+INDEX(BPCiObIC!$B$2:$AG$43,MATCH($A105,BPCiObIC!$A$2:$A$43,0),MATCH(S$2,BPCiObIC!$B$1:$AG$1,0)))</f>
        <v>0</v>
      </c>
      <c r="T105" s="19">
        <f>S105*(1+INDEX(BPCiObIC!$B$2:$AG$43,MATCH($A105,BPCiObIC!$A$2:$A$43,0),MATCH(T$2,BPCiObIC!$B$1:$AG$1,0)))</f>
        <v>0</v>
      </c>
      <c r="U105" s="19">
        <f>T105*(1+INDEX(BPCiObIC!$B$2:$AG$43,MATCH($A105,BPCiObIC!$A$2:$A$43,0),MATCH(U$2,BPCiObIC!$B$1:$AG$1,0)))</f>
        <v>0</v>
      </c>
      <c r="V105" s="19">
        <f>U105*(1+INDEX(BPCiObIC!$B$2:$AG$43,MATCH($A105,BPCiObIC!$A$2:$A$43,0),MATCH(V$2,BPCiObIC!$B$1:$AG$1,0)))</f>
        <v>0</v>
      </c>
      <c r="W105" s="19">
        <f>V105*(1+INDEX(BPCiObIC!$B$2:$AG$43,MATCH($A105,BPCiObIC!$A$2:$A$43,0),MATCH(W$2,BPCiObIC!$B$1:$AG$1,0)))</f>
        <v>0</v>
      </c>
      <c r="X105" s="19">
        <f>W105*(1+INDEX(BPCiObIC!$B$2:$AG$43,MATCH($A105,BPCiObIC!$A$2:$A$43,0),MATCH(X$2,BPCiObIC!$B$1:$AG$1,0)))</f>
        <v>0</v>
      </c>
      <c r="Y105" s="19">
        <f>X105*(1+INDEX(BPCiObIC!$B$2:$AG$43,MATCH($A105,BPCiObIC!$A$2:$A$43,0),MATCH(Y$2,BPCiObIC!$B$1:$AG$1,0)))</f>
        <v>0</v>
      </c>
      <c r="Z105" s="19">
        <f>Y105*(1+INDEX(BPCiObIC!$B$2:$AG$43,MATCH($A105,BPCiObIC!$A$2:$A$43,0),MATCH(Z$2,BPCiObIC!$B$1:$AG$1,0)))</f>
        <v>0</v>
      </c>
      <c r="AA105" s="19">
        <f>Z105*(1+INDEX(BPCiObIC!$B$2:$AG$43,MATCH($A105,BPCiObIC!$A$2:$A$43,0),MATCH(AA$2,BPCiObIC!$B$1:$AG$1,0)))</f>
        <v>0</v>
      </c>
      <c r="AB105" s="19">
        <f>AA105*(1+INDEX(BPCiObIC!$B$2:$AG$43,MATCH($A105,BPCiObIC!$A$2:$A$43,0),MATCH(AB$2,BPCiObIC!$B$1:$AG$1,0)))</f>
        <v>0</v>
      </c>
      <c r="AC105" s="19">
        <f>AB105*(1+INDEX(BPCiObIC!$B$2:$AG$43,MATCH($A105,BPCiObIC!$A$2:$A$43,0),MATCH(AC$2,BPCiObIC!$B$1:$AG$1,0)))</f>
        <v>0</v>
      </c>
      <c r="AD105" s="19">
        <f>AC105*(1+INDEX(BPCiObIC!$B$2:$AG$43,MATCH($A105,BPCiObIC!$A$2:$A$43,0),MATCH(AD$2,BPCiObIC!$B$1:$AG$1,0)))</f>
        <v>0</v>
      </c>
      <c r="AE105" s="19">
        <f>AD105*(1+INDEX(BPCiObIC!$B$2:$AG$43,MATCH($A105,BPCiObIC!$A$2:$A$43,0),MATCH(AE$2,BPCiObIC!$B$1:$AG$1,0)))</f>
        <v>0</v>
      </c>
      <c r="AF105" s="19">
        <f>AE105*(1+INDEX(BPCiObIC!$B$2:$AG$43,MATCH($A105,BPCiObIC!$A$2:$A$43,0),MATCH(AF$2,BPCiObIC!$B$1:$AG$1,0)))</f>
        <v>0</v>
      </c>
      <c r="AG105" s="19">
        <f>AF105*(1+INDEX(BPCiObIC!$B$2:$AG$43,MATCH($A105,BPCiObIC!$A$2:$A$43,0),MATCH(AG$2,BPCiObIC!$B$1:$AG$1,0)))</f>
        <v>0</v>
      </c>
      <c r="AH105" s="19">
        <f>AG105*(1+INDEX(BPCiObIC!$B$2:$AG$43,MATCH($A105,BPCiObIC!$A$2:$A$43,0),MATCH(AH$2,BPCiObIC!$B$1:$AG$1,0)))</f>
        <v>0</v>
      </c>
    </row>
    <row r="106" spans="1:34" x14ac:dyDescent="0.25">
      <c r="A106" t="s">
        <v>113</v>
      </c>
      <c r="B106" t="s">
        <v>33</v>
      </c>
      <c r="C106" t="s">
        <v>7</v>
      </c>
      <c r="D106" s="58">
        <f>SUMIFS('Ind gov data'!$B$45:$N$45,'Ind gov data'!$B$41:$N$41,$B106)*SUMIFS(BIFUBC_IEA_Output_energy!$H:$H,BIFUBC_IEA_Output_energy!$C:$C,$B106,BIFUBC_IEA_Output_energy!$B:$B,$C106)</f>
        <v>11634576165583.961</v>
      </c>
      <c r="E106" s="19">
        <f>D106*(1+INDEX(BPCiObIC!$B$2:$AG$43,MATCH($A106,BPCiObIC!$A$2:$A$43,0),MATCH(E$2,BPCiObIC!$B$1:$AG$1,0)))</f>
        <v>12148436473619.486</v>
      </c>
      <c r="F106" s="19">
        <f>E106*(1+INDEX(BPCiObIC!$B$2:$AG$43,MATCH($A106,BPCiObIC!$A$2:$A$43,0),MATCH(F$2,BPCiObIC!$B$1:$AG$1,0)))</f>
        <v>12662296781654.895</v>
      </c>
      <c r="G106" s="19">
        <f>F106*(1+INDEX(BPCiObIC!$B$2:$AG$43,MATCH($A106,BPCiObIC!$A$2:$A$43,0),MATCH(G$2,BPCiObIC!$B$1:$AG$1,0)))</f>
        <v>13176157089690.418</v>
      </c>
      <c r="H106" s="19">
        <f>G106*(1+INDEX(BPCiObIC!$B$2:$AG$43,MATCH($A106,BPCiObIC!$A$2:$A$43,0),MATCH(H$2,BPCiObIC!$B$1:$AG$1,0)))</f>
        <v>13690017397725.941</v>
      </c>
      <c r="I106" s="19">
        <f>H106*(1+INDEX(BPCiObIC!$B$2:$AG$43,MATCH($A106,BPCiObIC!$A$2:$A$43,0),MATCH(I$2,BPCiObIC!$B$1:$AG$1,0)))</f>
        <v>14203877705761.35</v>
      </c>
      <c r="J106" s="19">
        <f>I106*(1+INDEX(BPCiObIC!$B$2:$AG$43,MATCH($A106,BPCiObIC!$A$2:$A$43,0),MATCH(J$2,BPCiObIC!$B$1:$AG$1,0)))</f>
        <v>14717738013796.873</v>
      </c>
      <c r="K106" s="19">
        <f>J106*(1+INDEX(BPCiObIC!$B$2:$AG$43,MATCH($A106,BPCiObIC!$A$2:$A$43,0),MATCH(K$2,BPCiObIC!$B$1:$AG$1,0)))</f>
        <v>15231598321832.281</v>
      </c>
      <c r="L106" s="19">
        <f>K106*(1+INDEX(BPCiObIC!$B$2:$AG$43,MATCH($A106,BPCiObIC!$A$2:$A$43,0),MATCH(L$2,BPCiObIC!$B$1:$AG$1,0)))</f>
        <v>15745458629867.805</v>
      </c>
      <c r="M106" s="19">
        <f>L106*(1+INDEX(BPCiObIC!$B$2:$AG$43,MATCH($A106,BPCiObIC!$A$2:$A$43,0),MATCH(M$2,BPCiObIC!$B$1:$AG$1,0)))</f>
        <v>16259318937903.328</v>
      </c>
      <c r="N106" s="19">
        <f>M106*(1+INDEX(BPCiObIC!$B$2:$AG$43,MATCH($A106,BPCiObIC!$A$2:$A$43,0),MATCH(N$2,BPCiObIC!$B$1:$AG$1,0)))</f>
        <v>16773179245938.736</v>
      </c>
      <c r="O106" s="19">
        <f>N106*(1+INDEX(BPCiObIC!$B$2:$AG$43,MATCH($A106,BPCiObIC!$A$2:$A$43,0),MATCH(O$2,BPCiObIC!$B$1:$AG$1,0)))</f>
        <v>17287039553974.262</v>
      </c>
      <c r="P106" s="19">
        <f>O106*(1+INDEX(BPCiObIC!$B$2:$AG$43,MATCH($A106,BPCiObIC!$A$2:$A$43,0),MATCH(P$2,BPCiObIC!$B$1:$AG$1,0)))</f>
        <v>17800899862009.668</v>
      </c>
      <c r="Q106" s="19">
        <f>P106*(1+INDEX(BPCiObIC!$B$2:$AG$43,MATCH($A106,BPCiObIC!$A$2:$A$43,0),MATCH(Q$2,BPCiObIC!$B$1:$AG$1,0)))</f>
        <v>18314760170045.191</v>
      </c>
      <c r="R106" s="19">
        <f>Q106*(1+INDEX(BPCiObIC!$B$2:$AG$43,MATCH($A106,BPCiObIC!$A$2:$A$43,0),MATCH(R$2,BPCiObIC!$B$1:$AG$1,0)))</f>
        <v>18828620478080.715</v>
      </c>
      <c r="S106" s="19">
        <f>R106*(1+INDEX(BPCiObIC!$B$2:$AG$43,MATCH($A106,BPCiObIC!$A$2:$A$43,0),MATCH(S$2,BPCiObIC!$B$1:$AG$1,0)))</f>
        <v>19342480786116.121</v>
      </c>
      <c r="T106" s="19">
        <f>S106*(1+INDEX(BPCiObIC!$B$2:$AG$43,MATCH($A106,BPCiObIC!$A$2:$A$43,0),MATCH(T$2,BPCiObIC!$B$1:$AG$1,0)))</f>
        <v>19856341094151.645</v>
      </c>
      <c r="U106" s="19">
        <f>T106*(1+INDEX(BPCiObIC!$B$2:$AG$43,MATCH($A106,BPCiObIC!$A$2:$A$43,0),MATCH(U$2,BPCiObIC!$B$1:$AG$1,0)))</f>
        <v>20370201402187.051</v>
      </c>
      <c r="V106" s="19">
        <f>U106*(1+INDEX(BPCiObIC!$B$2:$AG$43,MATCH($A106,BPCiObIC!$A$2:$A$43,0),MATCH(V$2,BPCiObIC!$B$1:$AG$1,0)))</f>
        <v>20884061710222.574</v>
      </c>
      <c r="W106" s="19">
        <f>V106*(1+INDEX(BPCiObIC!$B$2:$AG$43,MATCH($A106,BPCiObIC!$A$2:$A$43,0),MATCH(W$2,BPCiObIC!$B$1:$AG$1,0)))</f>
        <v>21397922018258.102</v>
      </c>
      <c r="X106" s="19">
        <f>W106*(1+INDEX(BPCiObIC!$B$2:$AG$43,MATCH($A106,BPCiObIC!$A$2:$A$43,0),MATCH(X$2,BPCiObIC!$B$1:$AG$1,0)))</f>
        <v>21911782326293.625</v>
      </c>
      <c r="Y106" s="19">
        <f>X106*(1+INDEX(BPCiObIC!$B$2:$AG$43,MATCH($A106,BPCiObIC!$A$2:$A$43,0),MATCH(Y$2,BPCiObIC!$B$1:$AG$1,0)))</f>
        <v>22425642634328.914</v>
      </c>
      <c r="Z106" s="19">
        <f>Y106*(1+INDEX(BPCiObIC!$B$2:$AG$43,MATCH($A106,BPCiObIC!$A$2:$A$43,0),MATCH(Z$2,BPCiObIC!$B$1:$AG$1,0)))</f>
        <v>22939502942364.438</v>
      </c>
      <c r="AA106" s="19">
        <f>Z106*(1+INDEX(BPCiObIC!$B$2:$AG$43,MATCH($A106,BPCiObIC!$A$2:$A$43,0),MATCH(AA$2,BPCiObIC!$B$1:$AG$1,0)))</f>
        <v>23453363250399.965</v>
      </c>
      <c r="AB106" s="19">
        <f>AA106*(1+INDEX(BPCiObIC!$B$2:$AG$43,MATCH($A106,BPCiObIC!$A$2:$A$43,0),MATCH(AB$2,BPCiObIC!$B$1:$AG$1,0)))</f>
        <v>23967223558435.488</v>
      </c>
      <c r="AC106" s="19">
        <f>AB106*(1+INDEX(BPCiObIC!$B$2:$AG$43,MATCH($A106,BPCiObIC!$A$2:$A$43,0),MATCH(AC$2,BPCiObIC!$B$1:$AG$1,0)))</f>
        <v>24481083866471.016</v>
      </c>
      <c r="AD106" s="19">
        <f>AC106*(1+INDEX(BPCiObIC!$B$2:$AG$43,MATCH($A106,BPCiObIC!$A$2:$A$43,0),MATCH(AD$2,BPCiObIC!$B$1:$AG$1,0)))</f>
        <v>24994944174506.309</v>
      </c>
      <c r="AE106" s="19">
        <f>AD106*(1+INDEX(BPCiObIC!$B$2:$AG$43,MATCH($A106,BPCiObIC!$A$2:$A$43,0),MATCH(AE$2,BPCiObIC!$B$1:$AG$1,0)))</f>
        <v>25508804482541.836</v>
      </c>
      <c r="AF106" s="19">
        <f>AE106*(1+INDEX(BPCiObIC!$B$2:$AG$43,MATCH($A106,BPCiObIC!$A$2:$A$43,0),MATCH(AF$2,BPCiObIC!$B$1:$AG$1,0)))</f>
        <v>26022664790577.359</v>
      </c>
      <c r="AG106" s="19">
        <f>AF106*(1+INDEX(BPCiObIC!$B$2:$AG$43,MATCH($A106,BPCiObIC!$A$2:$A$43,0),MATCH(AG$2,BPCiObIC!$B$1:$AG$1,0)))</f>
        <v>26536525098612.883</v>
      </c>
      <c r="AH106" s="19">
        <f>AG106*(1+INDEX(BPCiObIC!$B$2:$AG$43,MATCH($A106,BPCiObIC!$A$2:$A$43,0),MATCH(AH$2,BPCiObIC!$B$1:$AG$1,0)))</f>
        <v>27050385406648.406</v>
      </c>
    </row>
    <row r="107" spans="1:34" x14ac:dyDescent="0.25">
      <c r="A107" t="s">
        <v>115</v>
      </c>
      <c r="B107" t="s">
        <v>33</v>
      </c>
      <c r="C107" t="s">
        <v>8</v>
      </c>
      <c r="D107" s="58">
        <f>SUMIFS('Ind gov data'!$B$45:$N$45,'Ind gov data'!$B$41:$N$41,$B107)*SUMIFS(BIFUBC_IEA_Output_energy!$H:$H,BIFUBC_IEA_Output_energy!$C:$C,$B107,BIFUBC_IEA_Output_energy!$B:$B,$C107)</f>
        <v>6666470312108.9873</v>
      </c>
      <c r="E107" s="19">
        <f>D107*(1+INDEX(BPCiObIC!$B$2:$AG$43,MATCH($A107,BPCiObIC!$A$2:$A$43,0),MATCH(E$2,BPCiObIC!$B$1:$AG$1,0)))</f>
        <v>6965605491670.8018</v>
      </c>
      <c r="F107" s="19">
        <f>E107*(1+INDEX(BPCiObIC!$B$2:$AG$43,MATCH($A107,BPCiObIC!$A$2:$A$43,0),MATCH(F$2,BPCiObIC!$B$1:$AG$1,0)))</f>
        <v>7264740671232.4873</v>
      </c>
      <c r="G107" s="19">
        <f>F107*(1+INDEX(BPCiObIC!$B$2:$AG$43,MATCH($A107,BPCiObIC!$A$2:$A$43,0),MATCH(G$2,BPCiObIC!$B$1:$AG$1,0)))</f>
        <v>7563875850794.3008</v>
      </c>
      <c r="H107" s="19">
        <f>G107*(1+INDEX(BPCiObIC!$B$2:$AG$43,MATCH($A107,BPCiObIC!$A$2:$A$43,0),MATCH(H$2,BPCiObIC!$B$1:$AG$1,0)))</f>
        <v>7863011030356.1162</v>
      </c>
      <c r="I107" s="19">
        <f>H107*(1+INDEX(BPCiObIC!$B$2:$AG$43,MATCH($A107,BPCiObIC!$A$2:$A$43,0),MATCH(I$2,BPCiObIC!$B$1:$AG$1,0)))</f>
        <v>8162146209917.9316</v>
      </c>
      <c r="J107" s="19">
        <f>I107*(1+INDEX(BPCiObIC!$B$2:$AG$43,MATCH($A107,BPCiObIC!$A$2:$A$43,0),MATCH(J$2,BPCiObIC!$B$1:$AG$1,0)))</f>
        <v>8461281389479.7461</v>
      </c>
      <c r="K107" s="19">
        <f>J107*(1+INDEX(BPCiObIC!$B$2:$AG$43,MATCH($A107,BPCiObIC!$A$2:$A$43,0),MATCH(K$2,BPCiObIC!$B$1:$AG$1,0)))</f>
        <v>8760416569041.5615</v>
      </c>
      <c r="L107" s="19">
        <f>K107*(1+INDEX(BPCiObIC!$B$2:$AG$43,MATCH($A107,BPCiObIC!$A$2:$A$43,0),MATCH(L$2,BPCiObIC!$B$1:$AG$1,0)))</f>
        <v>9059551748603.248</v>
      </c>
      <c r="M107" s="19">
        <f>L107*(1+INDEX(BPCiObIC!$B$2:$AG$43,MATCH($A107,BPCiObIC!$A$2:$A$43,0),MATCH(M$2,BPCiObIC!$B$1:$AG$1,0)))</f>
        <v>9358686928165.0625</v>
      </c>
      <c r="N107" s="19">
        <f>M107*(1+INDEX(BPCiObIC!$B$2:$AG$43,MATCH($A107,BPCiObIC!$A$2:$A$43,0),MATCH(N$2,BPCiObIC!$B$1:$AG$1,0)))</f>
        <v>9657822107726.877</v>
      </c>
      <c r="O107" s="19">
        <f>N107*(1+INDEX(BPCiObIC!$B$2:$AG$43,MATCH($A107,BPCiObIC!$A$2:$A$43,0),MATCH(O$2,BPCiObIC!$B$1:$AG$1,0)))</f>
        <v>9956957287288.6914</v>
      </c>
      <c r="P107" s="19">
        <f>O107*(1+INDEX(BPCiObIC!$B$2:$AG$43,MATCH($A107,BPCiObIC!$A$2:$A$43,0),MATCH(P$2,BPCiObIC!$B$1:$AG$1,0)))</f>
        <v>10256092466850.506</v>
      </c>
      <c r="Q107" s="19">
        <f>P107*(1+INDEX(BPCiObIC!$B$2:$AG$43,MATCH($A107,BPCiObIC!$A$2:$A$43,0),MATCH(Q$2,BPCiObIC!$B$1:$AG$1,0)))</f>
        <v>10555227646412.32</v>
      </c>
      <c r="R107" s="19">
        <f>Q107*(1+INDEX(BPCiObIC!$B$2:$AG$43,MATCH($A107,BPCiObIC!$A$2:$A$43,0),MATCH(R$2,BPCiObIC!$B$1:$AG$1,0)))</f>
        <v>10854362825974.006</v>
      </c>
      <c r="S107" s="19">
        <f>R107*(1+INDEX(BPCiObIC!$B$2:$AG$43,MATCH($A107,BPCiObIC!$A$2:$A$43,0),MATCH(S$2,BPCiObIC!$B$1:$AG$1,0)))</f>
        <v>11153498005535.822</v>
      </c>
      <c r="T107" s="19">
        <f>S107*(1+INDEX(BPCiObIC!$B$2:$AG$43,MATCH($A107,BPCiObIC!$A$2:$A$43,0),MATCH(T$2,BPCiObIC!$B$1:$AG$1,0)))</f>
        <v>11452633185097.639</v>
      </c>
      <c r="U107" s="19">
        <f>T107*(1+INDEX(BPCiObIC!$B$2:$AG$43,MATCH($A107,BPCiObIC!$A$2:$A$43,0),MATCH(U$2,BPCiObIC!$B$1:$AG$1,0)))</f>
        <v>11751768364659.453</v>
      </c>
      <c r="V107" s="19">
        <f>U107*(1+INDEX(BPCiObIC!$B$2:$AG$43,MATCH($A107,BPCiObIC!$A$2:$A$43,0),MATCH(V$2,BPCiObIC!$B$1:$AG$1,0)))</f>
        <v>12050903544221.27</v>
      </c>
      <c r="W107" s="19">
        <f>V107*(1+INDEX(BPCiObIC!$B$2:$AG$43,MATCH($A107,BPCiObIC!$A$2:$A$43,0),MATCH(W$2,BPCiObIC!$B$1:$AG$1,0)))</f>
        <v>12350038723783.084</v>
      </c>
      <c r="X107" s="19">
        <f>W107*(1+INDEX(BPCiObIC!$B$2:$AG$43,MATCH($A107,BPCiObIC!$A$2:$A$43,0),MATCH(X$2,BPCiObIC!$B$1:$AG$1,0)))</f>
        <v>12649173903344.768</v>
      </c>
      <c r="Y107" s="19">
        <f>X107*(1+INDEX(BPCiObIC!$B$2:$AG$43,MATCH($A107,BPCiObIC!$A$2:$A$43,0),MATCH(Y$2,BPCiObIC!$B$1:$AG$1,0)))</f>
        <v>12948309082906.582</v>
      </c>
      <c r="Z107" s="19">
        <f>Y107*(1+INDEX(BPCiObIC!$B$2:$AG$43,MATCH($A107,BPCiObIC!$A$2:$A$43,0),MATCH(Z$2,BPCiObIC!$B$1:$AG$1,0)))</f>
        <v>13247444262468.398</v>
      </c>
      <c r="AA107" s="19">
        <f>Z107*(1+INDEX(BPCiObIC!$B$2:$AG$43,MATCH($A107,BPCiObIC!$A$2:$A$43,0),MATCH(AA$2,BPCiObIC!$B$1:$AG$1,0)))</f>
        <v>13546579442030.213</v>
      </c>
      <c r="AB107" s="19">
        <f>AA107*(1+INDEX(BPCiObIC!$B$2:$AG$43,MATCH($A107,BPCiObIC!$A$2:$A$43,0),MATCH(AB$2,BPCiObIC!$B$1:$AG$1,0)))</f>
        <v>13845714621592.027</v>
      </c>
      <c r="AC107" s="19">
        <f>AB107*(1+INDEX(BPCiObIC!$B$2:$AG$43,MATCH($A107,BPCiObIC!$A$2:$A$43,0),MATCH(AC$2,BPCiObIC!$B$1:$AG$1,0)))</f>
        <v>14144849801153.844</v>
      </c>
      <c r="AD107" s="19">
        <f>AC107*(1+INDEX(BPCiObIC!$B$2:$AG$43,MATCH($A107,BPCiObIC!$A$2:$A$43,0),MATCH(AD$2,BPCiObIC!$B$1:$AG$1,0)))</f>
        <v>14443984980715.529</v>
      </c>
      <c r="AE107" s="19">
        <f>AD107*(1+INDEX(BPCiObIC!$B$2:$AG$43,MATCH($A107,BPCiObIC!$A$2:$A$43,0),MATCH(AE$2,BPCiObIC!$B$1:$AG$1,0)))</f>
        <v>14743120160277.346</v>
      </c>
      <c r="AF107" s="19">
        <f>AE107*(1+INDEX(BPCiObIC!$B$2:$AG$43,MATCH($A107,BPCiObIC!$A$2:$A$43,0),MATCH(AF$2,BPCiObIC!$B$1:$AG$1,0)))</f>
        <v>15042255339839.16</v>
      </c>
      <c r="AG107" s="19">
        <f>AF107*(1+INDEX(BPCiObIC!$B$2:$AG$43,MATCH($A107,BPCiObIC!$A$2:$A$43,0),MATCH(AG$2,BPCiObIC!$B$1:$AG$1,0)))</f>
        <v>15341390519400.977</v>
      </c>
      <c r="AH107" s="19">
        <f>AG107*(1+INDEX(BPCiObIC!$B$2:$AG$43,MATCH($A107,BPCiObIC!$A$2:$A$43,0),MATCH(AH$2,BPCiObIC!$B$1:$AG$1,0)))</f>
        <v>15640525698962.793</v>
      </c>
    </row>
    <row r="108" spans="1:34" x14ac:dyDescent="0.25">
      <c r="A108" t="s">
        <v>116</v>
      </c>
      <c r="B108" t="s">
        <v>33</v>
      </c>
      <c r="C108" t="s">
        <v>9</v>
      </c>
      <c r="D108" s="58">
        <f>SUMIFS('Ind gov data'!$B$45:$N$45,'Ind gov data'!$B$41:$N$41,$B108)*SUMIFS(BIFUBC_IEA_Output_energy!$H:$H,BIFUBC_IEA_Output_energy!$C:$C,$B108,BIFUBC_IEA_Output_energy!$B:$B,$C108)</f>
        <v>12856769222076.924</v>
      </c>
      <c r="E108" s="19">
        <f>D108*(1+INDEX(BPCiObIC!$B$2:$AG$43,MATCH($A108,BPCiObIC!$A$2:$A$43,0),MATCH(E$2,BPCiObIC!$B$1:$AG$1,0)))</f>
        <v>13420181834730.162</v>
      </c>
      <c r="F108" s="19">
        <f>E108*(1+INDEX(BPCiObIC!$B$2:$AG$43,MATCH($A108,BPCiObIC!$A$2:$A$43,0),MATCH(F$2,BPCiObIC!$B$1:$AG$1,0)))</f>
        <v>13983594447383.598</v>
      </c>
      <c r="G108" s="19">
        <f>F108*(1+INDEX(BPCiObIC!$B$2:$AG$43,MATCH($A108,BPCiObIC!$A$2:$A$43,0),MATCH(G$2,BPCiObIC!$B$1:$AG$1,0)))</f>
        <v>14547007060037.033</v>
      </c>
      <c r="H108" s="19">
        <f>G108*(1+INDEX(BPCiObIC!$B$2:$AG$43,MATCH($A108,BPCiObIC!$A$2:$A$43,0),MATCH(H$2,BPCiObIC!$B$1:$AG$1,0)))</f>
        <v>15110419672690.271</v>
      </c>
      <c r="I108" s="19">
        <f>H108*(1+INDEX(BPCiObIC!$B$2:$AG$43,MATCH($A108,BPCiObIC!$A$2:$A$43,0),MATCH(I$2,BPCiObIC!$B$1:$AG$1,0)))</f>
        <v>15673832285343.705</v>
      </c>
      <c r="J108" s="19">
        <f>I108*(1+INDEX(BPCiObIC!$B$2:$AG$43,MATCH($A108,BPCiObIC!$A$2:$A$43,0),MATCH(J$2,BPCiObIC!$B$1:$AG$1,0)))</f>
        <v>16237244897997.141</v>
      </c>
      <c r="K108" s="19">
        <f>J108*(1+INDEX(BPCiObIC!$B$2:$AG$43,MATCH($A108,BPCiObIC!$A$2:$A$43,0),MATCH(K$2,BPCiObIC!$B$1:$AG$1,0)))</f>
        <v>16800657510650.574</v>
      </c>
      <c r="L108" s="19">
        <f>K108*(1+INDEX(BPCiObIC!$B$2:$AG$43,MATCH($A108,BPCiObIC!$A$2:$A$43,0),MATCH(L$2,BPCiObIC!$B$1:$AG$1,0)))</f>
        <v>17364070123303.813</v>
      </c>
      <c r="M108" s="19">
        <f>L108*(1+INDEX(BPCiObIC!$B$2:$AG$43,MATCH($A108,BPCiObIC!$A$2:$A$43,0),MATCH(M$2,BPCiObIC!$B$1:$AG$1,0)))</f>
        <v>17927482735957.246</v>
      </c>
      <c r="N108" s="19">
        <f>M108*(1+INDEX(BPCiObIC!$B$2:$AG$43,MATCH($A108,BPCiObIC!$A$2:$A$43,0),MATCH(N$2,BPCiObIC!$B$1:$AG$1,0)))</f>
        <v>18490895348610.68</v>
      </c>
      <c r="O108" s="19">
        <f>N108*(1+INDEX(BPCiObIC!$B$2:$AG$43,MATCH($A108,BPCiObIC!$A$2:$A$43,0),MATCH(O$2,BPCiObIC!$B$1:$AG$1,0)))</f>
        <v>19054307961264.113</v>
      </c>
      <c r="P108" s="19">
        <f>O108*(1+INDEX(BPCiObIC!$B$2:$AG$43,MATCH($A108,BPCiObIC!$A$2:$A$43,0),MATCH(P$2,BPCiObIC!$B$1:$AG$1,0)))</f>
        <v>19617720573917.352</v>
      </c>
      <c r="Q108" s="19">
        <f>P108*(1+INDEX(BPCiObIC!$B$2:$AG$43,MATCH($A108,BPCiObIC!$A$2:$A$43,0),MATCH(Q$2,BPCiObIC!$B$1:$AG$1,0)))</f>
        <v>20181133186570.785</v>
      </c>
      <c r="R108" s="19">
        <f>Q108*(1+INDEX(BPCiObIC!$B$2:$AG$43,MATCH($A108,BPCiObIC!$A$2:$A$43,0),MATCH(R$2,BPCiObIC!$B$1:$AG$1,0)))</f>
        <v>20744545799224.219</v>
      </c>
      <c r="S108" s="19">
        <f>R108*(1+INDEX(BPCiObIC!$B$2:$AG$43,MATCH($A108,BPCiObIC!$A$2:$A$43,0),MATCH(S$2,BPCiObIC!$B$1:$AG$1,0)))</f>
        <v>21307958411877.457</v>
      </c>
      <c r="T108" s="19">
        <f>S108*(1+INDEX(BPCiObIC!$B$2:$AG$43,MATCH($A108,BPCiObIC!$A$2:$A$43,0),MATCH(T$2,BPCiObIC!$B$1:$AG$1,0)))</f>
        <v>21871371024530.891</v>
      </c>
      <c r="U108" s="19">
        <f>T108*(1+INDEX(BPCiObIC!$B$2:$AG$43,MATCH($A108,BPCiObIC!$A$2:$A$43,0),MATCH(U$2,BPCiObIC!$B$1:$AG$1,0)))</f>
        <v>22434783637184.324</v>
      </c>
      <c r="V108" s="19">
        <f>U108*(1+INDEX(BPCiObIC!$B$2:$AG$43,MATCH($A108,BPCiObIC!$A$2:$A$43,0),MATCH(V$2,BPCiObIC!$B$1:$AG$1,0)))</f>
        <v>22998196249837.762</v>
      </c>
      <c r="W108" s="19">
        <f>V108*(1+INDEX(BPCiObIC!$B$2:$AG$43,MATCH($A108,BPCiObIC!$A$2:$A$43,0),MATCH(W$2,BPCiObIC!$B$1:$AG$1,0)))</f>
        <v>23561608862491</v>
      </c>
      <c r="X108" s="19">
        <f>W108*(1+INDEX(BPCiObIC!$B$2:$AG$43,MATCH($A108,BPCiObIC!$A$2:$A$43,0),MATCH(X$2,BPCiObIC!$B$1:$AG$1,0)))</f>
        <v>24125021475144.434</v>
      </c>
      <c r="Y108" s="19">
        <f>X108*(1+INDEX(BPCiObIC!$B$2:$AG$43,MATCH($A108,BPCiObIC!$A$2:$A$43,0),MATCH(Y$2,BPCiObIC!$B$1:$AG$1,0)))</f>
        <v>24688434087797.871</v>
      </c>
      <c r="Z108" s="19">
        <f>Y108*(1+INDEX(BPCiObIC!$B$2:$AG$43,MATCH($A108,BPCiObIC!$A$2:$A$43,0),MATCH(Z$2,BPCiObIC!$B$1:$AG$1,0)))</f>
        <v>25251846700451.305</v>
      </c>
      <c r="AA108" s="19">
        <f>Z108*(1+INDEX(BPCiObIC!$B$2:$AG$43,MATCH($A108,BPCiObIC!$A$2:$A$43,0),MATCH(AA$2,BPCiObIC!$B$1:$AG$1,0)))</f>
        <v>25815259313104.543</v>
      </c>
      <c r="AB108" s="19">
        <f>AA108*(1+INDEX(BPCiObIC!$B$2:$AG$43,MATCH($A108,BPCiObIC!$A$2:$A$43,0),MATCH(AB$2,BPCiObIC!$B$1:$AG$1,0)))</f>
        <v>26378671925757.977</v>
      </c>
      <c r="AC108" s="19">
        <f>AB108*(1+INDEX(BPCiObIC!$B$2:$AG$43,MATCH($A108,BPCiObIC!$A$2:$A$43,0),MATCH(AC$2,BPCiObIC!$B$1:$AG$1,0)))</f>
        <v>26942084538411.414</v>
      </c>
      <c r="AD108" s="19">
        <f>AC108*(1+INDEX(BPCiObIC!$B$2:$AG$43,MATCH($A108,BPCiObIC!$A$2:$A$43,0),MATCH(AD$2,BPCiObIC!$B$1:$AG$1,0)))</f>
        <v>27505497151064.848</v>
      </c>
      <c r="AE108" s="19">
        <f>AD108*(1+INDEX(BPCiObIC!$B$2:$AG$43,MATCH($A108,BPCiObIC!$A$2:$A$43,0),MATCH(AE$2,BPCiObIC!$B$1:$AG$1,0)))</f>
        <v>28068909763718.086</v>
      </c>
      <c r="AF108" s="19">
        <f>AE108*(1+INDEX(BPCiObIC!$B$2:$AG$43,MATCH($A108,BPCiObIC!$A$2:$A$43,0),MATCH(AF$2,BPCiObIC!$B$1:$AG$1,0)))</f>
        <v>28632322376371.52</v>
      </c>
      <c r="AG108" s="19">
        <f>AF108*(1+INDEX(BPCiObIC!$B$2:$AG$43,MATCH($A108,BPCiObIC!$A$2:$A$43,0),MATCH(AG$2,BPCiObIC!$B$1:$AG$1,0)))</f>
        <v>29195734989024.953</v>
      </c>
      <c r="AH108" s="19">
        <f>AG108*(1+INDEX(BPCiObIC!$B$2:$AG$43,MATCH($A108,BPCiObIC!$A$2:$A$43,0),MATCH(AH$2,BPCiObIC!$B$1:$AG$1,0)))</f>
        <v>29759147601678.188</v>
      </c>
    </row>
    <row r="109" spans="1:34" x14ac:dyDescent="0.25">
      <c r="A109" t="s">
        <v>117</v>
      </c>
      <c r="B109" t="s">
        <v>33</v>
      </c>
      <c r="C109" t="s">
        <v>10</v>
      </c>
      <c r="D109" s="58">
        <f>SUMIFS('Ind gov data'!$B$45:$N$45,'Ind gov data'!$B$41:$N$41,$B109)*SUMIFS(BIFUBC_IEA_Output_energy!$H:$H,BIFUBC_IEA_Output_energy!$C:$C,$B109,BIFUBC_IEA_Output_energy!$B:$B,$C109)</f>
        <v>0</v>
      </c>
      <c r="E109" s="19">
        <f>D109*(1+INDEX(BPCiObIC!$B$2:$AG$43,MATCH($A109,BPCiObIC!$A$2:$A$43,0),MATCH(E$2,BPCiObIC!$B$1:$AG$1,0)))</f>
        <v>0</v>
      </c>
      <c r="F109" s="19">
        <f>E109*(1+INDEX(BPCiObIC!$B$2:$AG$43,MATCH($A109,BPCiObIC!$A$2:$A$43,0),MATCH(F$2,BPCiObIC!$B$1:$AG$1,0)))</f>
        <v>0</v>
      </c>
      <c r="G109" s="19">
        <f>F109*(1+INDEX(BPCiObIC!$B$2:$AG$43,MATCH($A109,BPCiObIC!$A$2:$A$43,0),MATCH(G$2,BPCiObIC!$B$1:$AG$1,0)))</f>
        <v>0</v>
      </c>
      <c r="H109" s="19">
        <f>G109*(1+INDEX(BPCiObIC!$B$2:$AG$43,MATCH($A109,BPCiObIC!$A$2:$A$43,0),MATCH(H$2,BPCiObIC!$B$1:$AG$1,0)))</f>
        <v>0</v>
      </c>
      <c r="I109" s="19">
        <f>H109*(1+INDEX(BPCiObIC!$B$2:$AG$43,MATCH($A109,BPCiObIC!$A$2:$A$43,0),MATCH(I$2,BPCiObIC!$B$1:$AG$1,0)))</f>
        <v>0</v>
      </c>
      <c r="J109" s="19">
        <f>I109*(1+INDEX(BPCiObIC!$B$2:$AG$43,MATCH($A109,BPCiObIC!$A$2:$A$43,0),MATCH(J$2,BPCiObIC!$B$1:$AG$1,0)))</f>
        <v>0</v>
      </c>
      <c r="K109" s="19">
        <f>J109*(1+INDEX(BPCiObIC!$B$2:$AG$43,MATCH($A109,BPCiObIC!$A$2:$A$43,0),MATCH(K$2,BPCiObIC!$B$1:$AG$1,0)))</f>
        <v>0</v>
      </c>
      <c r="L109" s="19">
        <f>K109*(1+INDEX(BPCiObIC!$B$2:$AG$43,MATCH($A109,BPCiObIC!$A$2:$A$43,0),MATCH(L$2,BPCiObIC!$B$1:$AG$1,0)))</f>
        <v>0</v>
      </c>
      <c r="M109" s="19">
        <f>L109*(1+INDEX(BPCiObIC!$B$2:$AG$43,MATCH($A109,BPCiObIC!$A$2:$A$43,0),MATCH(M$2,BPCiObIC!$B$1:$AG$1,0)))</f>
        <v>0</v>
      </c>
      <c r="N109" s="19">
        <f>M109*(1+INDEX(BPCiObIC!$B$2:$AG$43,MATCH($A109,BPCiObIC!$A$2:$A$43,0),MATCH(N$2,BPCiObIC!$B$1:$AG$1,0)))</f>
        <v>0</v>
      </c>
      <c r="O109" s="19">
        <f>N109*(1+INDEX(BPCiObIC!$B$2:$AG$43,MATCH($A109,BPCiObIC!$A$2:$A$43,0),MATCH(O$2,BPCiObIC!$B$1:$AG$1,0)))</f>
        <v>0</v>
      </c>
      <c r="P109" s="19">
        <f>O109*(1+INDEX(BPCiObIC!$B$2:$AG$43,MATCH($A109,BPCiObIC!$A$2:$A$43,0),MATCH(P$2,BPCiObIC!$B$1:$AG$1,0)))</f>
        <v>0</v>
      </c>
      <c r="Q109" s="19">
        <f>P109*(1+INDEX(BPCiObIC!$B$2:$AG$43,MATCH($A109,BPCiObIC!$A$2:$A$43,0),MATCH(Q$2,BPCiObIC!$B$1:$AG$1,0)))</f>
        <v>0</v>
      </c>
      <c r="R109" s="19">
        <f>Q109*(1+INDEX(BPCiObIC!$B$2:$AG$43,MATCH($A109,BPCiObIC!$A$2:$A$43,0),MATCH(R$2,BPCiObIC!$B$1:$AG$1,0)))</f>
        <v>0</v>
      </c>
      <c r="S109" s="19">
        <f>R109*(1+INDEX(BPCiObIC!$B$2:$AG$43,MATCH($A109,BPCiObIC!$A$2:$A$43,0),MATCH(S$2,BPCiObIC!$B$1:$AG$1,0)))</f>
        <v>0</v>
      </c>
      <c r="T109" s="19">
        <f>S109*(1+INDEX(BPCiObIC!$B$2:$AG$43,MATCH($A109,BPCiObIC!$A$2:$A$43,0),MATCH(T$2,BPCiObIC!$B$1:$AG$1,0)))</f>
        <v>0</v>
      </c>
      <c r="U109" s="19">
        <f>T109*(1+INDEX(BPCiObIC!$B$2:$AG$43,MATCH($A109,BPCiObIC!$A$2:$A$43,0),MATCH(U$2,BPCiObIC!$B$1:$AG$1,0)))</f>
        <v>0</v>
      </c>
      <c r="V109" s="19">
        <f>U109*(1+INDEX(BPCiObIC!$B$2:$AG$43,MATCH($A109,BPCiObIC!$A$2:$A$43,0),MATCH(V$2,BPCiObIC!$B$1:$AG$1,0)))</f>
        <v>0</v>
      </c>
      <c r="W109" s="19">
        <f>V109*(1+INDEX(BPCiObIC!$B$2:$AG$43,MATCH($A109,BPCiObIC!$A$2:$A$43,0),MATCH(W$2,BPCiObIC!$B$1:$AG$1,0)))</f>
        <v>0</v>
      </c>
      <c r="X109" s="19">
        <f>W109*(1+INDEX(BPCiObIC!$B$2:$AG$43,MATCH($A109,BPCiObIC!$A$2:$A$43,0),MATCH(X$2,BPCiObIC!$B$1:$AG$1,0)))</f>
        <v>0</v>
      </c>
      <c r="Y109" s="19">
        <f>X109*(1+INDEX(BPCiObIC!$B$2:$AG$43,MATCH($A109,BPCiObIC!$A$2:$A$43,0),MATCH(Y$2,BPCiObIC!$B$1:$AG$1,0)))</f>
        <v>0</v>
      </c>
      <c r="Z109" s="19">
        <f>Y109*(1+INDEX(BPCiObIC!$B$2:$AG$43,MATCH($A109,BPCiObIC!$A$2:$A$43,0),MATCH(Z$2,BPCiObIC!$B$1:$AG$1,0)))</f>
        <v>0</v>
      </c>
      <c r="AA109" s="19">
        <f>Z109*(1+INDEX(BPCiObIC!$B$2:$AG$43,MATCH($A109,BPCiObIC!$A$2:$A$43,0),MATCH(AA$2,BPCiObIC!$B$1:$AG$1,0)))</f>
        <v>0</v>
      </c>
      <c r="AB109" s="19">
        <f>AA109*(1+INDEX(BPCiObIC!$B$2:$AG$43,MATCH($A109,BPCiObIC!$A$2:$A$43,0),MATCH(AB$2,BPCiObIC!$B$1:$AG$1,0)))</f>
        <v>0</v>
      </c>
      <c r="AC109" s="19">
        <f>AB109*(1+INDEX(BPCiObIC!$B$2:$AG$43,MATCH($A109,BPCiObIC!$A$2:$A$43,0),MATCH(AC$2,BPCiObIC!$B$1:$AG$1,0)))</f>
        <v>0</v>
      </c>
      <c r="AD109" s="19">
        <f>AC109*(1+INDEX(BPCiObIC!$B$2:$AG$43,MATCH($A109,BPCiObIC!$A$2:$A$43,0),MATCH(AD$2,BPCiObIC!$B$1:$AG$1,0)))</f>
        <v>0</v>
      </c>
      <c r="AE109" s="19">
        <f>AD109*(1+INDEX(BPCiObIC!$B$2:$AG$43,MATCH($A109,BPCiObIC!$A$2:$A$43,0),MATCH(AE$2,BPCiObIC!$B$1:$AG$1,0)))</f>
        <v>0</v>
      </c>
      <c r="AF109" s="19">
        <f>AE109*(1+INDEX(BPCiObIC!$B$2:$AG$43,MATCH($A109,BPCiObIC!$A$2:$A$43,0),MATCH(AF$2,BPCiObIC!$B$1:$AG$1,0)))</f>
        <v>0</v>
      </c>
      <c r="AG109" s="19">
        <f>AF109*(1+INDEX(BPCiObIC!$B$2:$AG$43,MATCH($A109,BPCiObIC!$A$2:$A$43,0),MATCH(AG$2,BPCiObIC!$B$1:$AG$1,0)))</f>
        <v>0</v>
      </c>
      <c r="AH109" s="19">
        <f>AG109*(1+INDEX(BPCiObIC!$B$2:$AG$43,MATCH($A109,BPCiObIC!$A$2:$A$43,0),MATCH(AH$2,BPCiObIC!$B$1:$AG$1,0)))</f>
        <v>0</v>
      </c>
    </row>
    <row r="110" spans="1:34" x14ac:dyDescent="0.25">
      <c r="A110" t="s">
        <v>118</v>
      </c>
      <c r="B110" t="s">
        <v>33</v>
      </c>
      <c r="C110" t="s">
        <v>11</v>
      </c>
      <c r="D110" s="58">
        <f>SUMIFS('Ind gov data'!$B$45:$N$45,'Ind gov data'!$B$41:$N$41,$B110)*SUMIFS(BIFUBC_IEA_Output_energy!$H:$H,BIFUBC_IEA_Output_energy!$C:$C,$B110,BIFUBC_IEA_Output_energy!$B:$B,$C110)</f>
        <v>0</v>
      </c>
      <c r="E110" s="19">
        <f>D110*(1+INDEX(BPCiObIC!$B$2:$AG$43,MATCH($A110,BPCiObIC!$A$2:$A$43,0),MATCH(E$2,BPCiObIC!$B$1:$AG$1,0)))</f>
        <v>0</v>
      </c>
      <c r="F110" s="19">
        <f>E110*(1+INDEX(BPCiObIC!$B$2:$AG$43,MATCH($A110,BPCiObIC!$A$2:$A$43,0),MATCH(F$2,BPCiObIC!$B$1:$AG$1,0)))</f>
        <v>0</v>
      </c>
      <c r="G110" s="19">
        <f>F110*(1+INDEX(BPCiObIC!$B$2:$AG$43,MATCH($A110,BPCiObIC!$A$2:$A$43,0),MATCH(G$2,BPCiObIC!$B$1:$AG$1,0)))</f>
        <v>0</v>
      </c>
      <c r="H110" s="19">
        <f>G110*(1+INDEX(BPCiObIC!$B$2:$AG$43,MATCH($A110,BPCiObIC!$A$2:$A$43,0),MATCH(H$2,BPCiObIC!$B$1:$AG$1,0)))</f>
        <v>0</v>
      </c>
      <c r="I110" s="19">
        <f>H110*(1+INDEX(BPCiObIC!$B$2:$AG$43,MATCH($A110,BPCiObIC!$A$2:$A$43,0),MATCH(I$2,BPCiObIC!$B$1:$AG$1,0)))</f>
        <v>0</v>
      </c>
      <c r="J110" s="19">
        <f>I110*(1+INDEX(BPCiObIC!$B$2:$AG$43,MATCH($A110,BPCiObIC!$A$2:$A$43,0),MATCH(J$2,BPCiObIC!$B$1:$AG$1,0)))</f>
        <v>0</v>
      </c>
      <c r="K110" s="19">
        <f>J110*(1+INDEX(BPCiObIC!$B$2:$AG$43,MATCH($A110,BPCiObIC!$A$2:$A$43,0),MATCH(K$2,BPCiObIC!$B$1:$AG$1,0)))</f>
        <v>0</v>
      </c>
      <c r="L110" s="19">
        <f>K110*(1+INDEX(BPCiObIC!$B$2:$AG$43,MATCH($A110,BPCiObIC!$A$2:$A$43,0),MATCH(L$2,BPCiObIC!$B$1:$AG$1,0)))</f>
        <v>0</v>
      </c>
      <c r="M110" s="19">
        <f>L110*(1+INDEX(BPCiObIC!$B$2:$AG$43,MATCH($A110,BPCiObIC!$A$2:$A$43,0),MATCH(M$2,BPCiObIC!$B$1:$AG$1,0)))</f>
        <v>0</v>
      </c>
      <c r="N110" s="19">
        <f>M110*(1+INDEX(BPCiObIC!$B$2:$AG$43,MATCH($A110,BPCiObIC!$A$2:$A$43,0),MATCH(N$2,BPCiObIC!$B$1:$AG$1,0)))</f>
        <v>0</v>
      </c>
      <c r="O110" s="19">
        <f>N110*(1+INDEX(BPCiObIC!$B$2:$AG$43,MATCH($A110,BPCiObIC!$A$2:$A$43,0),MATCH(O$2,BPCiObIC!$B$1:$AG$1,0)))</f>
        <v>0</v>
      </c>
      <c r="P110" s="19">
        <f>O110*(1+INDEX(BPCiObIC!$B$2:$AG$43,MATCH($A110,BPCiObIC!$A$2:$A$43,0),MATCH(P$2,BPCiObIC!$B$1:$AG$1,0)))</f>
        <v>0</v>
      </c>
      <c r="Q110" s="19">
        <f>P110*(1+INDEX(BPCiObIC!$B$2:$AG$43,MATCH($A110,BPCiObIC!$A$2:$A$43,0),MATCH(Q$2,BPCiObIC!$B$1:$AG$1,0)))</f>
        <v>0</v>
      </c>
      <c r="R110" s="19">
        <f>Q110*(1+INDEX(BPCiObIC!$B$2:$AG$43,MATCH($A110,BPCiObIC!$A$2:$A$43,0),MATCH(R$2,BPCiObIC!$B$1:$AG$1,0)))</f>
        <v>0</v>
      </c>
      <c r="S110" s="19">
        <f>R110*(1+INDEX(BPCiObIC!$B$2:$AG$43,MATCH($A110,BPCiObIC!$A$2:$A$43,0),MATCH(S$2,BPCiObIC!$B$1:$AG$1,0)))</f>
        <v>0</v>
      </c>
      <c r="T110" s="19">
        <f>S110*(1+INDEX(BPCiObIC!$B$2:$AG$43,MATCH($A110,BPCiObIC!$A$2:$A$43,0),MATCH(T$2,BPCiObIC!$B$1:$AG$1,0)))</f>
        <v>0</v>
      </c>
      <c r="U110" s="19">
        <f>T110*(1+INDEX(BPCiObIC!$B$2:$AG$43,MATCH($A110,BPCiObIC!$A$2:$A$43,0),MATCH(U$2,BPCiObIC!$B$1:$AG$1,0)))</f>
        <v>0</v>
      </c>
      <c r="V110" s="19">
        <f>U110*(1+INDEX(BPCiObIC!$B$2:$AG$43,MATCH($A110,BPCiObIC!$A$2:$A$43,0),MATCH(V$2,BPCiObIC!$B$1:$AG$1,0)))</f>
        <v>0</v>
      </c>
      <c r="W110" s="19">
        <f>V110*(1+INDEX(BPCiObIC!$B$2:$AG$43,MATCH($A110,BPCiObIC!$A$2:$A$43,0),MATCH(W$2,BPCiObIC!$B$1:$AG$1,0)))</f>
        <v>0</v>
      </c>
      <c r="X110" s="19">
        <f>W110*(1+INDEX(BPCiObIC!$B$2:$AG$43,MATCH($A110,BPCiObIC!$A$2:$A$43,0),MATCH(X$2,BPCiObIC!$B$1:$AG$1,0)))</f>
        <v>0</v>
      </c>
      <c r="Y110" s="19">
        <f>X110*(1+INDEX(BPCiObIC!$B$2:$AG$43,MATCH($A110,BPCiObIC!$A$2:$A$43,0),MATCH(Y$2,BPCiObIC!$B$1:$AG$1,0)))</f>
        <v>0</v>
      </c>
      <c r="Z110" s="19">
        <f>Y110*(1+INDEX(BPCiObIC!$B$2:$AG$43,MATCH($A110,BPCiObIC!$A$2:$A$43,0),MATCH(Z$2,BPCiObIC!$B$1:$AG$1,0)))</f>
        <v>0</v>
      </c>
      <c r="AA110" s="19">
        <f>Z110*(1+INDEX(BPCiObIC!$B$2:$AG$43,MATCH($A110,BPCiObIC!$A$2:$A$43,0),MATCH(AA$2,BPCiObIC!$B$1:$AG$1,0)))</f>
        <v>0</v>
      </c>
      <c r="AB110" s="19">
        <f>AA110*(1+INDEX(BPCiObIC!$B$2:$AG$43,MATCH($A110,BPCiObIC!$A$2:$A$43,0),MATCH(AB$2,BPCiObIC!$B$1:$AG$1,0)))</f>
        <v>0</v>
      </c>
      <c r="AC110" s="19">
        <f>AB110*(1+INDEX(BPCiObIC!$B$2:$AG$43,MATCH($A110,BPCiObIC!$A$2:$A$43,0),MATCH(AC$2,BPCiObIC!$B$1:$AG$1,0)))</f>
        <v>0</v>
      </c>
      <c r="AD110" s="19">
        <f>AC110*(1+INDEX(BPCiObIC!$B$2:$AG$43,MATCH($A110,BPCiObIC!$A$2:$A$43,0),MATCH(AD$2,BPCiObIC!$B$1:$AG$1,0)))</f>
        <v>0</v>
      </c>
      <c r="AE110" s="19">
        <f>AD110*(1+INDEX(BPCiObIC!$B$2:$AG$43,MATCH($A110,BPCiObIC!$A$2:$A$43,0),MATCH(AE$2,BPCiObIC!$B$1:$AG$1,0)))</f>
        <v>0</v>
      </c>
      <c r="AF110" s="19">
        <f>AE110*(1+INDEX(BPCiObIC!$B$2:$AG$43,MATCH($A110,BPCiObIC!$A$2:$A$43,0),MATCH(AF$2,BPCiObIC!$B$1:$AG$1,0)))</f>
        <v>0</v>
      </c>
      <c r="AG110" s="19">
        <f>AF110*(1+INDEX(BPCiObIC!$B$2:$AG$43,MATCH($A110,BPCiObIC!$A$2:$A$43,0),MATCH(AG$2,BPCiObIC!$B$1:$AG$1,0)))</f>
        <v>0</v>
      </c>
      <c r="AH110" s="19">
        <f>AG110*(1+INDEX(BPCiObIC!$B$2:$AG$43,MATCH($A110,BPCiObIC!$A$2:$A$43,0),MATCH(AH$2,BPCiObIC!$B$1:$AG$1,0)))</f>
        <v>0</v>
      </c>
    </row>
    <row r="111" spans="1:34" x14ac:dyDescent="0.25">
      <c r="A111" t="s">
        <v>119</v>
      </c>
      <c r="B111" t="s">
        <v>33</v>
      </c>
      <c r="C111" t="s">
        <v>12</v>
      </c>
      <c r="D111" s="58">
        <f>SUMIFS('Ind gov data'!$B$45:$N$45,'Ind gov data'!$B$41:$N$41,$B111)*SUMIFS(BIFUBC_IEA_Output_energy!$H:$H,BIFUBC_IEA_Output_energy!$C:$C,$B111,BIFUBC_IEA_Output_energy!$B:$B,$C111)</f>
        <v>32620649616487.168</v>
      </c>
      <c r="E111" s="19">
        <f>D111*(1+INDEX(BPCiObIC!$B$2:$AG$43,MATCH($A111,BPCiObIC!$A$2:$A$43,0),MATCH(E$2,BPCiObIC!$B$1:$AG$1,0)))</f>
        <v>34090169296017.086</v>
      </c>
      <c r="F111" s="19">
        <f>E111*(1+INDEX(BPCiObIC!$B$2:$AG$43,MATCH($A111,BPCiObIC!$A$2:$A$43,0),MATCH(F$2,BPCiObIC!$B$1:$AG$1,0)))</f>
        <v>35559688975547.578</v>
      </c>
      <c r="G111" s="19">
        <f>F111*(1+INDEX(BPCiObIC!$B$2:$AG$43,MATCH($A111,BPCiObIC!$A$2:$A$43,0),MATCH(G$2,BPCiObIC!$B$1:$AG$1,0)))</f>
        <v>37029208655077.5</v>
      </c>
      <c r="H111" s="19">
        <f>G111*(1+INDEX(BPCiObIC!$B$2:$AG$43,MATCH($A111,BPCiObIC!$A$2:$A$43,0),MATCH(H$2,BPCiObIC!$B$1:$AG$1,0)))</f>
        <v>38498728334607.992</v>
      </c>
      <c r="I111" s="19">
        <f>H111*(1+INDEX(BPCiObIC!$B$2:$AG$43,MATCH($A111,BPCiObIC!$A$2:$A$43,0),MATCH(I$2,BPCiObIC!$B$1:$AG$1,0)))</f>
        <v>39968248014138.484</v>
      </c>
      <c r="J111" s="19">
        <f>I111*(1+INDEX(BPCiObIC!$B$2:$AG$43,MATCH($A111,BPCiObIC!$A$2:$A$43,0),MATCH(J$2,BPCiObIC!$B$1:$AG$1,0)))</f>
        <v>41437767693668.406</v>
      </c>
      <c r="K111" s="19">
        <f>J111*(1+INDEX(BPCiObIC!$B$2:$AG$43,MATCH($A111,BPCiObIC!$A$2:$A$43,0),MATCH(K$2,BPCiObIC!$B$1:$AG$1,0)))</f>
        <v>42907287373198.898</v>
      </c>
      <c r="L111" s="19">
        <f>K111*(1+INDEX(BPCiObIC!$B$2:$AG$43,MATCH($A111,BPCiObIC!$A$2:$A$43,0),MATCH(L$2,BPCiObIC!$B$1:$AG$1,0)))</f>
        <v>44376807052728.813</v>
      </c>
      <c r="M111" s="19">
        <f>L111*(1+INDEX(BPCiObIC!$B$2:$AG$43,MATCH($A111,BPCiObIC!$A$2:$A$43,0),MATCH(M$2,BPCiObIC!$B$1:$AG$1,0)))</f>
        <v>45846326732259.305</v>
      </c>
      <c r="N111" s="19">
        <f>M111*(1+INDEX(BPCiObIC!$B$2:$AG$43,MATCH($A111,BPCiObIC!$A$2:$A$43,0),MATCH(N$2,BPCiObIC!$B$1:$AG$1,0)))</f>
        <v>47315846411789.227</v>
      </c>
      <c r="O111" s="19">
        <f>N111*(1+INDEX(BPCiObIC!$B$2:$AG$43,MATCH($A111,BPCiObIC!$A$2:$A$43,0),MATCH(O$2,BPCiObIC!$B$1:$AG$1,0)))</f>
        <v>48785366091319.719</v>
      </c>
      <c r="P111" s="19">
        <f>O111*(1+INDEX(BPCiObIC!$B$2:$AG$43,MATCH($A111,BPCiObIC!$A$2:$A$43,0),MATCH(P$2,BPCiObIC!$B$1:$AG$1,0)))</f>
        <v>50254885770849.633</v>
      </c>
      <c r="Q111" s="19">
        <f>P111*(1+INDEX(BPCiObIC!$B$2:$AG$43,MATCH($A111,BPCiObIC!$A$2:$A$43,0),MATCH(Q$2,BPCiObIC!$B$1:$AG$1,0)))</f>
        <v>51724405450380.125</v>
      </c>
      <c r="R111" s="19">
        <f>Q111*(1+INDEX(BPCiObIC!$B$2:$AG$43,MATCH($A111,BPCiObIC!$A$2:$A$43,0),MATCH(R$2,BPCiObIC!$B$1:$AG$1,0)))</f>
        <v>53193925129910.039</v>
      </c>
      <c r="S111" s="19">
        <f>R111*(1+INDEX(BPCiObIC!$B$2:$AG$43,MATCH($A111,BPCiObIC!$A$2:$A$43,0),MATCH(S$2,BPCiObIC!$B$1:$AG$1,0)))</f>
        <v>54663444809440.531</v>
      </c>
      <c r="T111" s="19">
        <f>S111*(1+INDEX(BPCiObIC!$B$2:$AG$43,MATCH($A111,BPCiObIC!$A$2:$A$43,0),MATCH(T$2,BPCiObIC!$B$1:$AG$1,0)))</f>
        <v>56132964488970.453</v>
      </c>
      <c r="U111" s="19">
        <f>T111*(1+INDEX(BPCiObIC!$B$2:$AG$43,MATCH($A111,BPCiObIC!$A$2:$A$43,0),MATCH(U$2,BPCiObIC!$B$1:$AG$1,0)))</f>
        <v>57602484168500.938</v>
      </c>
      <c r="V111" s="19">
        <f>U111*(1+INDEX(BPCiObIC!$B$2:$AG$43,MATCH($A111,BPCiObIC!$A$2:$A$43,0),MATCH(V$2,BPCiObIC!$B$1:$AG$1,0)))</f>
        <v>59072003848031.422</v>
      </c>
      <c r="W111" s="19">
        <f>V111*(1+INDEX(BPCiObIC!$B$2:$AG$43,MATCH($A111,BPCiObIC!$A$2:$A$43,0),MATCH(W$2,BPCiObIC!$B$1:$AG$1,0)))</f>
        <v>60541523527561.344</v>
      </c>
      <c r="X111" s="19">
        <f>W111*(1+INDEX(BPCiObIC!$B$2:$AG$43,MATCH($A111,BPCiObIC!$A$2:$A$43,0),MATCH(X$2,BPCiObIC!$B$1:$AG$1,0)))</f>
        <v>62011043207091.836</v>
      </c>
      <c r="Y111" s="19">
        <f>X111*(1+INDEX(BPCiObIC!$B$2:$AG$43,MATCH($A111,BPCiObIC!$A$2:$A$43,0),MATCH(Y$2,BPCiObIC!$B$1:$AG$1,0)))</f>
        <v>63480562886621.766</v>
      </c>
      <c r="Z111" s="19">
        <f>Y111*(1+INDEX(BPCiObIC!$B$2:$AG$43,MATCH($A111,BPCiObIC!$A$2:$A$43,0),MATCH(Z$2,BPCiObIC!$B$1:$AG$1,0)))</f>
        <v>64950082566152.258</v>
      </c>
      <c r="AA111" s="19">
        <f>Z111*(1+INDEX(BPCiObIC!$B$2:$AG$43,MATCH($A111,BPCiObIC!$A$2:$A$43,0),MATCH(AA$2,BPCiObIC!$B$1:$AG$1,0)))</f>
        <v>66419602245682.172</v>
      </c>
      <c r="AB111" s="19">
        <f>AA111*(1+INDEX(BPCiObIC!$B$2:$AG$43,MATCH($A111,BPCiObIC!$A$2:$A$43,0),MATCH(AB$2,BPCiObIC!$B$1:$AG$1,0)))</f>
        <v>67889121925212.656</v>
      </c>
      <c r="AC111" s="19">
        <f>AB111*(1+INDEX(BPCiObIC!$B$2:$AG$43,MATCH($A111,BPCiObIC!$A$2:$A$43,0),MATCH(AC$2,BPCiObIC!$B$1:$AG$1,0)))</f>
        <v>69358641604742.578</v>
      </c>
      <c r="AD111" s="19">
        <f>AC111*(1+INDEX(BPCiObIC!$B$2:$AG$43,MATCH($A111,BPCiObIC!$A$2:$A$43,0),MATCH(AD$2,BPCiObIC!$B$1:$AG$1,0)))</f>
        <v>70828161284273.078</v>
      </c>
      <c r="AE111" s="19">
        <f>AD111*(1+INDEX(BPCiObIC!$B$2:$AG$43,MATCH($A111,BPCiObIC!$A$2:$A$43,0),MATCH(AE$2,BPCiObIC!$B$1:$AG$1,0)))</f>
        <v>72297680963803</v>
      </c>
      <c r="AF111" s="19">
        <f>AE111*(1+INDEX(BPCiObIC!$B$2:$AG$43,MATCH($A111,BPCiObIC!$A$2:$A$43,0),MATCH(AF$2,BPCiObIC!$B$1:$AG$1,0)))</f>
        <v>73767200643333.484</v>
      </c>
      <c r="AG111" s="19">
        <f>AF111*(1+INDEX(BPCiObIC!$B$2:$AG$43,MATCH($A111,BPCiObIC!$A$2:$A$43,0),MATCH(AG$2,BPCiObIC!$B$1:$AG$1,0)))</f>
        <v>75236720322863.969</v>
      </c>
      <c r="AH111" s="19">
        <f>AG111*(1+INDEX(BPCiObIC!$B$2:$AG$43,MATCH($A111,BPCiObIC!$A$2:$A$43,0),MATCH(AH$2,BPCiObIC!$B$1:$AG$1,0)))</f>
        <v>76706240002393.891</v>
      </c>
    </row>
    <row r="112" spans="1:34" x14ac:dyDescent="0.25">
      <c r="A112" t="s">
        <v>120</v>
      </c>
      <c r="B112" t="s">
        <v>33</v>
      </c>
      <c r="C112" t="s">
        <v>13</v>
      </c>
      <c r="D112" s="58">
        <f>SUMIFS('Ind gov data'!$B$45:$N$45,'Ind gov data'!$B$41:$N$41,$B112)*SUMIFS(BIFUBC_IEA_Output_energy!$H:$H,BIFUBC_IEA_Output_energy!$C:$C,$B112,BIFUBC_IEA_Output_energy!$B:$B,$C112)</f>
        <v>5317303869615.8203</v>
      </c>
      <c r="E112" s="19">
        <f>D112*(1+INDEX(BPCiObIC!$B$2:$AG$43,MATCH($A112,BPCiObIC!$A$2:$A$43,0),MATCH(E$2,BPCiObIC!$B$1:$AG$1,0)))</f>
        <v>5556116086378.627</v>
      </c>
      <c r="F112" s="19">
        <f>E112*(1+INDEX(BPCiObIC!$B$2:$AG$43,MATCH($A112,BPCiObIC!$A$2:$A$43,0),MATCH(F$2,BPCiObIC!$B$1:$AG$1,0)))</f>
        <v>5794928303141.5371</v>
      </c>
      <c r="G112" s="19">
        <f>F112*(1+INDEX(BPCiObIC!$B$2:$AG$43,MATCH($A112,BPCiObIC!$A$2:$A$43,0),MATCH(G$2,BPCiObIC!$B$1:$AG$1,0)))</f>
        <v>6033740519904.4473</v>
      </c>
      <c r="H112" s="19">
        <f>G112*(1+INDEX(BPCiObIC!$B$2:$AG$43,MATCH($A112,BPCiObIC!$A$2:$A$43,0),MATCH(H$2,BPCiObIC!$B$1:$AG$1,0)))</f>
        <v>6272552736667.2549</v>
      </c>
      <c r="I112" s="19">
        <f>H112*(1+INDEX(BPCiObIC!$B$2:$AG$43,MATCH($A112,BPCiObIC!$A$2:$A$43,0),MATCH(I$2,BPCiObIC!$B$1:$AG$1,0)))</f>
        <v>6511364953430.165</v>
      </c>
      <c r="J112" s="19">
        <f>I112*(1+INDEX(BPCiObIC!$B$2:$AG$43,MATCH($A112,BPCiObIC!$A$2:$A$43,0),MATCH(J$2,BPCiObIC!$B$1:$AG$1,0)))</f>
        <v>6750177170193.0752</v>
      </c>
      <c r="K112" s="19">
        <f>J112*(1+INDEX(BPCiObIC!$B$2:$AG$43,MATCH($A112,BPCiObIC!$A$2:$A$43,0),MATCH(K$2,BPCiObIC!$B$1:$AG$1,0)))</f>
        <v>6988989386955.8818</v>
      </c>
      <c r="L112" s="19">
        <f>K112*(1+INDEX(BPCiObIC!$B$2:$AG$43,MATCH($A112,BPCiObIC!$A$2:$A$43,0),MATCH(L$2,BPCiObIC!$B$1:$AG$1,0)))</f>
        <v>7227801603718.793</v>
      </c>
      <c r="M112" s="19">
        <f>L112*(1+INDEX(BPCiObIC!$B$2:$AG$43,MATCH($A112,BPCiObIC!$A$2:$A$43,0),MATCH(M$2,BPCiObIC!$B$1:$AG$1,0)))</f>
        <v>7466613820481.7031</v>
      </c>
      <c r="N112" s="19">
        <f>M112*(1+INDEX(BPCiObIC!$B$2:$AG$43,MATCH($A112,BPCiObIC!$A$2:$A$43,0),MATCH(N$2,BPCiObIC!$B$1:$AG$1,0)))</f>
        <v>7705426037244.5098</v>
      </c>
      <c r="O112" s="19">
        <f>N112*(1+INDEX(BPCiObIC!$B$2:$AG$43,MATCH($A112,BPCiObIC!$A$2:$A$43,0),MATCH(O$2,BPCiObIC!$B$1:$AG$1,0)))</f>
        <v>7944238254007.4199</v>
      </c>
      <c r="P112" s="19">
        <f>O112*(1+INDEX(BPCiObIC!$B$2:$AG$43,MATCH($A112,BPCiObIC!$A$2:$A$43,0),MATCH(P$2,BPCiObIC!$B$1:$AG$1,0)))</f>
        <v>8183050470770.2275</v>
      </c>
      <c r="Q112" s="19">
        <f>P112*(1+INDEX(BPCiObIC!$B$2:$AG$43,MATCH($A112,BPCiObIC!$A$2:$A$43,0),MATCH(Q$2,BPCiObIC!$B$1:$AG$1,0)))</f>
        <v>8421862687533.1377</v>
      </c>
      <c r="R112" s="19">
        <f>Q112*(1+INDEX(BPCiObIC!$B$2:$AG$43,MATCH($A112,BPCiObIC!$A$2:$A$43,0),MATCH(R$2,BPCiObIC!$B$1:$AG$1,0)))</f>
        <v>8660674904296.0479</v>
      </c>
      <c r="S112" s="19">
        <f>R112*(1+INDEX(BPCiObIC!$B$2:$AG$43,MATCH($A112,BPCiObIC!$A$2:$A$43,0),MATCH(S$2,BPCiObIC!$B$1:$AG$1,0)))</f>
        <v>8899487121058.8535</v>
      </c>
      <c r="T112" s="19">
        <f>S112*(1+INDEX(BPCiObIC!$B$2:$AG$43,MATCH($A112,BPCiObIC!$A$2:$A$43,0),MATCH(T$2,BPCiObIC!$B$1:$AG$1,0)))</f>
        <v>9138299337821.7637</v>
      </c>
      <c r="U112" s="19">
        <f>T112*(1+INDEX(BPCiObIC!$B$2:$AG$43,MATCH($A112,BPCiObIC!$A$2:$A$43,0),MATCH(U$2,BPCiObIC!$B$1:$AG$1,0)))</f>
        <v>9377111554584.6738</v>
      </c>
      <c r="V112" s="19">
        <f>U112*(1+INDEX(BPCiObIC!$B$2:$AG$43,MATCH($A112,BPCiObIC!$A$2:$A$43,0),MATCH(V$2,BPCiObIC!$B$1:$AG$1,0)))</f>
        <v>9615923771347.4805</v>
      </c>
      <c r="W112" s="19">
        <f>V112*(1+INDEX(BPCiObIC!$B$2:$AG$43,MATCH($A112,BPCiObIC!$A$2:$A$43,0),MATCH(W$2,BPCiObIC!$B$1:$AG$1,0)))</f>
        <v>9854735988110.3906</v>
      </c>
      <c r="X112" s="19">
        <f>W112*(1+INDEX(BPCiObIC!$B$2:$AG$43,MATCH($A112,BPCiObIC!$A$2:$A$43,0),MATCH(X$2,BPCiObIC!$B$1:$AG$1,0)))</f>
        <v>10093548204873.303</v>
      </c>
      <c r="Y112" s="19">
        <f>X112*(1+INDEX(BPCiObIC!$B$2:$AG$43,MATCH($A112,BPCiObIC!$A$2:$A$43,0),MATCH(Y$2,BPCiObIC!$B$1:$AG$1,0)))</f>
        <v>10332360421636.109</v>
      </c>
      <c r="Z112" s="19">
        <f>Y112*(1+INDEX(BPCiObIC!$B$2:$AG$43,MATCH($A112,BPCiObIC!$A$2:$A$43,0),MATCH(Z$2,BPCiObIC!$B$1:$AG$1,0)))</f>
        <v>10571172638399.02</v>
      </c>
      <c r="AA112" s="19">
        <f>Z112*(1+INDEX(BPCiObIC!$B$2:$AG$43,MATCH($A112,BPCiObIC!$A$2:$A$43,0),MATCH(AA$2,BPCiObIC!$B$1:$AG$1,0)))</f>
        <v>10809984855161.93</v>
      </c>
      <c r="AB112" s="19">
        <f>AA112*(1+INDEX(BPCiObIC!$B$2:$AG$43,MATCH($A112,BPCiObIC!$A$2:$A$43,0),MATCH(AB$2,BPCiObIC!$B$1:$AG$1,0)))</f>
        <v>11048797071924.738</v>
      </c>
      <c r="AC112" s="19">
        <f>AB112*(1+INDEX(BPCiObIC!$B$2:$AG$43,MATCH($A112,BPCiObIC!$A$2:$A$43,0),MATCH(AC$2,BPCiObIC!$B$1:$AG$1,0)))</f>
        <v>11287609288687.648</v>
      </c>
      <c r="AD112" s="19">
        <f>AC112*(1+INDEX(BPCiObIC!$B$2:$AG$43,MATCH($A112,BPCiObIC!$A$2:$A$43,0),MATCH(AD$2,BPCiObIC!$B$1:$AG$1,0)))</f>
        <v>11526421505450.559</v>
      </c>
      <c r="AE112" s="19">
        <f>AD112*(1+INDEX(BPCiObIC!$B$2:$AG$43,MATCH($A112,BPCiObIC!$A$2:$A$43,0),MATCH(AE$2,BPCiObIC!$B$1:$AG$1,0)))</f>
        <v>11765233722213.365</v>
      </c>
      <c r="AF112" s="19">
        <f>AE112*(1+INDEX(BPCiObIC!$B$2:$AG$43,MATCH($A112,BPCiObIC!$A$2:$A$43,0),MATCH(AF$2,BPCiObIC!$B$1:$AG$1,0)))</f>
        <v>12004045938976.277</v>
      </c>
      <c r="AG112" s="19">
        <f>AF112*(1+INDEX(BPCiObIC!$B$2:$AG$43,MATCH($A112,BPCiObIC!$A$2:$A$43,0),MATCH(AG$2,BPCiObIC!$B$1:$AG$1,0)))</f>
        <v>12242858155739.189</v>
      </c>
      <c r="AH112" s="19">
        <f>AG112*(1+INDEX(BPCiObIC!$B$2:$AG$43,MATCH($A112,BPCiObIC!$A$2:$A$43,0),MATCH(AH$2,BPCiObIC!$B$1:$AG$1,0)))</f>
        <v>12481670372501.996</v>
      </c>
    </row>
    <row r="113" spans="1:34" x14ac:dyDescent="0.25">
      <c r="A113" t="s">
        <v>122</v>
      </c>
      <c r="B113" t="s">
        <v>33</v>
      </c>
      <c r="C113" t="s">
        <v>14</v>
      </c>
      <c r="D113" s="58">
        <f>SUMIFS('Ind gov data'!$B$45:$N$45,'Ind gov data'!$B$41:$N$41,$B113)*SUMIFS(BIFUBC_IEA_Output_energy!$H:$H,BIFUBC_IEA_Output_energy!$C:$C,$B113,BIFUBC_IEA_Output_energy!$B:$B,$C113)</f>
        <v>0</v>
      </c>
      <c r="E113" s="19">
        <f>D113*(1+INDEX(BPCiObIC!$B$2:$AG$43,MATCH($A113,BPCiObIC!$A$2:$A$43,0),MATCH(E$2,BPCiObIC!$B$1:$AG$1,0)))</f>
        <v>0</v>
      </c>
      <c r="F113" s="19">
        <f>E113*(1+INDEX(BPCiObIC!$B$2:$AG$43,MATCH($A113,BPCiObIC!$A$2:$A$43,0),MATCH(F$2,BPCiObIC!$B$1:$AG$1,0)))</f>
        <v>0</v>
      </c>
      <c r="G113" s="19">
        <f>F113*(1+INDEX(BPCiObIC!$B$2:$AG$43,MATCH($A113,BPCiObIC!$A$2:$A$43,0),MATCH(G$2,BPCiObIC!$B$1:$AG$1,0)))</f>
        <v>0</v>
      </c>
      <c r="H113" s="19">
        <f>G113*(1+INDEX(BPCiObIC!$B$2:$AG$43,MATCH($A113,BPCiObIC!$A$2:$A$43,0),MATCH(H$2,BPCiObIC!$B$1:$AG$1,0)))</f>
        <v>0</v>
      </c>
      <c r="I113" s="19">
        <f>H113*(1+INDEX(BPCiObIC!$B$2:$AG$43,MATCH($A113,BPCiObIC!$A$2:$A$43,0),MATCH(I$2,BPCiObIC!$B$1:$AG$1,0)))</f>
        <v>0</v>
      </c>
      <c r="J113" s="19">
        <f>I113*(1+INDEX(BPCiObIC!$B$2:$AG$43,MATCH($A113,BPCiObIC!$A$2:$A$43,0),MATCH(J$2,BPCiObIC!$B$1:$AG$1,0)))</f>
        <v>0</v>
      </c>
      <c r="K113" s="19">
        <f>J113*(1+INDEX(BPCiObIC!$B$2:$AG$43,MATCH($A113,BPCiObIC!$A$2:$A$43,0),MATCH(K$2,BPCiObIC!$B$1:$AG$1,0)))</f>
        <v>0</v>
      </c>
      <c r="L113" s="19">
        <f>K113*(1+INDEX(BPCiObIC!$B$2:$AG$43,MATCH($A113,BPCiObIC!$A$2:$A$43,0),MATCH(L$2,BPCiObIC!$B$1:$AG$1,0)))</f>
        <v>0</v>
      </c>
      <c r="M113" s="19">
        <f>L113*(1+INDEX(BPCiObIC!$B$2:$AG$43,MATCH($A113,BPCiObIC!$A$2:$A$43,0),MATCH(M$2,BPCiObIC!$B$1:$AG$1,0)))</f>
        <v>0</v>
      </c>
      <c r="N113" s="19">
        <f>M113*(1+INDEX(BPCiObIC!$B$2:$AG$43,MATCH($A113,BPCiObIC!$A$2:$A$43,0),MATCH(N$2,BPCiObIC!$B$1:$AG$1,0)))</f>
        <v>0</v>
      </c>
      <c r="O113" s="19">
        <f>N113*(1+INDEX(BPCiObIC!$B$2:$AG$43,MATCH($A113,BPCiObIC!$A$2:$A$43,0),MATCH(O$2,BPCiObIC!$B$1:$AG$1,0)))</f>
        <v>0</v>
      </c>
      <c r="P113" s="19">
        <f>O113*(1+INDEX(BPCiObIC!$B$2:$AG$43,MATCH($A113,BPCiObIC!$A$2:$A$43,0),MATCH(P$2,BPCiObIC!$B$1:$AG$1,0)))</f>
        <v>0</v>
      </c>
      <c r="Q113" s="19">
        <f>P113*(1+INDEX(BPCiObIC!$B$2:$AG$43,MATCH($A113,BPCiObIC!$A$2:$A$43,0),MATCH(Q$2,BPCiObIC!$B$1:$AG$1,0)))</f>
        <v>0</v>
      </c>
      <c r="R113" s="19">
        <f>Q113*(1+INDEX(BPCiObIC!$B$2:$AG$43,MATCH($A113,BPCiObIC!$A$2:$A$43,0),MATCH(R$2,BPCiObIC!$B$1:$AG$1,0)))</f>
        <v>0</v>
      </c>
      <c r="S113" s="19">
        <f>R113*(1+INDEX(BPCiObIC!$B$2:$AG$43,MATCH($A113,BPCiObIC!$A$2:$A$43,0),MATCH(S$2,BPCiObIC!$B$1:$AG$1,0)))</f>
        <v>0</v>
      </c>
      <c r="T113" s="19">
        <f>S113*(1+INDEX(BPCiObIC!$B$2:$AG$43,MATCH($A113,BPCiObIC!$A$2:$A$43,0),MATCH(T$2,BPCiObIC!$B$1:$AG$1,0)))</f>
        <v>0</v>
      </c>
      <c r="U113" s="19">
        <f>T113*(1+INDEX(BPCiObIC!$B$2:$AG$43,MATCH($A113,BPCiObIC!$A$2:$A$43,0),MATCH(U$2,BPCiObIC!$B$1:$AG$1,0)))</f>
        <v>0</v>
      </c>
      <c r="V113" s="19">
        <f>U113*(1+INDEX(BPCiObIC!$B$2:$AG$43,MATCH($A113,BPCiObIC!$A$2:$A$43,0),MATCH(V$2,BPCiObIC!$B$1:$AG$1,0)))</f>
        <v>0</v>
      </c>
      <c r="W113" s="19">
        <f>V113*(1+INDEX(BPCiObIC!$B$2:$AG$43,MATCH($A113,BPCiObIC!$A$2:$A$43,0),MATCH(W$2,BPCiObIC!$B$1:$AG$1,0)))</f>
        <v>0</v>
      </c>
      <c r="X113" s="19">
        <f>W113*(1+INDEX(BPCiObIC!$B$2:$AG$43,MATCH($A113,BPCiObIC!$A$2:$A$43,0),MATCH(X$2,BPCiObIC!$B$1:$AG$1,0)))</f>
        <v>0</v>
      </c>
      <c r="Y113" s="19">
        <f>X113*(1+INDEX(BPCiObIC!$B$2:$AG$43,MATCH($A113,BPCiObIC!$A$2:$A$43,0),MATCH(Y$2,BPCiObIC!$B$1:$AG$1,0)))</f>
        <v>0</v>
      </c>
      <c r="Z113" s="19">
        <f>Y113*(1+INDEX(BPCiObIC!$B$2:$AG$43,MATCH($A113,BPCiObIC!$A$2:$A$43,0),MATCH(Z$2,BPCiObIC!$B$1:$AG$1,0)))</f>
        <v>0</v>
      </c>
      <c r="AA113" s="19">
        <f>Z113*(1+INDEX(BPCiObIC!$B$2:$AG$43,MATCH($A113,BPCiObIC!$A$2:$A$43,0),MATCH(AA$2,BPCiObIC!$B$1:$AG$1,0)))</f>
        <v>0</v>
      </c>
      <c r="AB113" s="19">
        <f>AA113*(1+INDEX(BPCiObIC!$B$2:$AG$43,MATCH($A113,BPCiObIC!$A$2:$A$43,0),MATCH(AB$2,BPCiObIC!$B$1:$AG$1,0)))</f>
        <v>0</v>
      </c>
      <c r="AC113" s="19">
        <f>AB113*(1+INDEX(BPCiObIC!$B$2:$AG$43,MATCH($A113,BPCiObIC!$A$2:$A$43,0),MATCH(AC$2,BPCiObIC!$B$1:$AG$1,0)))</f>
        <v>0</v>
      </c>
      <c r="AD113" s="19">
        <f>AC113*(1+INDEX(BPCiObIC!$B$2:$AG$43,MATCH($A113,BPCiObIC!$A$2:$A$43,0),MATCH(AD$2,BPCiObIC!$B$1:$AG$1,0)))</f>
        <v>0</v>
      </c>
      <c r="AE113" s="19">
        <f>AD113*(1+INDEX(BPCiObIC!$B$2:$AG$43,MATCH($A113,BPCiObIC!$A$2:$A$43,0),MATCH(AE$2,BPCiObIC!$B$1:$AG$1,0)))</f>
        <v>0</v>
      </c>
      <c r="AF113" s="19">
        <f>AE113*(1+INDEX(BPCiObIC!$B$2:$AG$43,MATCH($A113,BPCiObIC!$A$2:$A$43,0),MATCH(AF$2,BPCiObIC!$B$1:$AG$1,0)))</f>
        <v>0</v>
      </c>
      <c r="AG113" s="19">
        <f>AF113*(1+INDEX(BPCiObIC!$B$2:$AG$43,MATCH($A113,BPCiObIC!$A$2:$A$43,0),MATCH(AG$2,BPCiObIC!$B$1:$AG$1,0)))</f>
        <v>0</v>
      </c>
      <c r="AH113" s="19">
        <f>AG113*(1+INDEX(BPCiObIC!$B$2:$AG$43,MATCH($A113,BPCiObIC!$A$2:$A$43,0),MATCH(AH$2,BPCiObIC!$B$1:$AG$1,0)))</f>
        <v>0</v>
      </c>
    </row>
    <row r="114" spans="1:34" x14ac:dyDescent="0.25">
      <c r="A114" t="s">
        <v>123</v>
      </c>
      <c r="B114" t="s">
        <v>33</v>
      </c>
      <c r="C114" t="s">
        <v>15</v>
      </c>
      <c r="D114" s="58">
        <f>SUMIFS('Ind gov data'!$B$45:$N$45,'Ind gov data'!$B$41:$N$41,$B114)*SUMIFS(BIFUBC_IEA_Output_energy!$H:$H,BIFUBC_IEA_Output_energy!$C:$C,$B114,BIFUBC_IEA_Output_energy!$B:$B,$C114)</f>
        <v>0</v>
      </c>
      <c r="E114" s="19">
        <f>D114*(1+INDEX(BPCiObIC!$B$2:$AG$43,MATCH($A114,BPCiObIC!$A$2:$A$43,0),MATCH(E$2,BPCiObIC!$B$1:$AG$1,0)))</f>
        <v>0</v>
      </c>
      <c r="F114" s="19">
        <f>E114*(1+INDEX(BPCiObIC!$B$2:$AG$43,MATCH($A114,BPCiObIC!$A$2:$A$43,0),MATCH(F$2,BPCiObIC!$B$1:$AG$1,0)))</f>
        <v>0</v>
      </c>
      <c r="G114" s="19">
        <f>F114*(1+INDEX(BPCiObIC!$B$2:$AG$43,MATCH($A114,BPCiObIC!$A$2:$A$43,0),MATCH(G$2,BPCiObIC!$B$1:$AG$1,0)))</f>
        <v>0</v>
      </c>
      <c r="H114" s="19">
        <f>G114*(1+INDEX(BPCiObIC!$B$2:$AG$43,MATCH($A114,BPCiObIC!$A$2:$A$43,0),MATCH(H$2,BPCiObIC!$B$1:$AG$1,0)))</f>
        <v>0</v>
      </c>
      <c r="I114" s="19">
        <f>H114*(1+INDEX(BPCiObIC!$B$2:$AG$43,MATCH($A114,BPCiObIC!$A$2:$A$43,0),MATCH(I$2,BPCiObIC!$B$1:$AG$1,0)))</f>
        <v>0</v>
      </c>
      <c r="J114" s="19">
        <f>I114*(1+INDEX(BPCiObIC!$B$2:$AG$43,MATCH($A114,BPCiObIC!$A$2:$A$43,0),MATCH(J$2,BPCiObIC!$B$1:$AG$1,0)))</f>
        <v>0</v>
      </c>
      <c r="K114" s="19">
        <f>J114*(1+INDEX(BPCiObIC!$B$2:$AG$43,MATCH($A114,BPCiObIC!$A$2:$A$43,0),MATCH(K$2,BPCiObIC!$B$1:$AG$1,0)))</f>
        <v>0</v>
      </c>
      <c r="L114" s="19">
        <f>K114*(1+INDEX(BPCiObIC!$B$2:$AG$43,MATCH($A114,BPCiObIC!$A$2:$A$43,0),MATCH(L$2,BPCiObIC!$B$1:$AG$1,0)))</f>
        <v>0</v>
      </c>
      <c r="M114" s="19">
        <f>L114*(1+INDEX(BPCiObIC!$B$2:$AG$43,MATCH($A114,BPCiObIC!$A$2:$A$43,0),MATCH(M$2,BPCiObIC!$B$1:$AG$1,0)))</f>
        <v>0</v>
      </c>
      <c r="N114" s="19">
        <f>M114*(1+INDEX(BPCiObIC!$B$2:$AG$43,MATCH($A114,BPCiObIC!$A$2:$A$43,0),MATCH(N$2,BPCiObIC!$B$1:$AG$1,0)))</f>
        <v>0</v>
      </c>
      <c r="O114" s="19">
        <f>N114*(1+INDEX(BPCiObIC!$B$2:$AG$43,MATCH($A114,BPCiObIC!$A$2:$A$43,0),MATCH(O$2,BPCiObIC!$B$1:$AG$1,0)))</f>
        <v>0</v>
      </c>
      <c r="P114" s="19">
        <f>O114*(1+INDEX(BPCiObIC!$B$2:$AG$43,MATCH($A114,BPCiObIC!$A$2:$A$43,0),MATCH(P$2,BPCiObIC!$B$1:$AG$1,0)))</f>
        <v>0</v>
      </c>
      <c r="Q114" s="19">
        <f>P114*(1+INDEX(BPCiObIC!$B$2:$AG$43,MATCH($A114,BPCiObIC!$A$2:$A$43,0),MATCH(Q$2,BPCiObIC!$B$1:$AG$1,0)))</f>
        <v>0</v>
      </c>
      <c r="R114" s="19">
        <f>Q114*(1+INDEX(BPCiObIC!$B$2:$AG$43,MATCH($A114,BPCiObIC!$A$2:$A$43,0),MATCH(R$2,BPCiObIC!$B$1:$AG$1,0)))</f>
        <v>0</v>
      </c>
      <c r="S114" s="19">
        <f>R114*(1+INDEX(BPCiObIC!$B$2:$AG$43,MATCH($A114,BPCiObIC!$A$2:$A$43,0),MATCH(S$2,BPCiObIC!$B$1:$AG$1,0)))</f>
        <v>0</v>
      </c>
      <c r="T114" s="19">
        <f>S114*(1+INDEX(BPCiObIC!$B$2:$AG$43,MATCH($A114,BPCiObIC!$A$2:$A$43,0),MATCH(T$2,BPCiObIC!$B$1:$AG$1,0)))</f>
        <v>0</v>
      </c>
      <c r="U114" s="19">
        <f>T114*(1+INDEX(BPCiObIC!$B$2:$AG$43,MATCH($A114,BPCiObIC!$A$2:$A$43,0),MATCH(U$2,BPCiObIC!$B$1:$AG$1,0)))</f>
        <v>0</v>
      </c>
      <c r="V114" s="19">
        <f>U114*(1+INDEX(BPCiObIC!$B$2:$AG$43,MATCH($A114,BPCiObIC!$A$2:$A$43,0),MATCH(V$2,BPCiObIC!$B$1:$AG$1,0)))</f>
        <v>0</v>
      </c>
      <c r="W114" s="19">
        <f>V114*(1+INDEX(BPCiObIC!$B$2:$AG$43,MATCH($A114,BPCiObIC!$A$2:$A$43,0),MATCH(W$2,BPCiObIC!$B$1:$AG$1,0)))</f>
        <v>0</v>
      </c>
      <c r="X114" s="19">
        <f>W114*(1+INDEX(BPCiObIC!$B$2:$AG$43,MATCH($A114,BPCiObIC!$A$2:$A$43,0),MATCH(X$2,BPCiObIC!$B$1:$AG$1,0)))</f>
        <v>0</v>
      </c>
      <c r="Y114" s="19">
        <f>X114*(1+INDEX(BPCiObIC!$B$2:$AG$43,MATCH($A114,BPCiObIC!$A$2:$A$43,0),MATCH(Y$2,BPCiObIC!$B$1:$AG$1,0)))</f>
        <v>0</v>
      </c>
      <c r="Z114" s="19">
        <f>Y114*(1+INDEX(BPCiObIC!$B$2:$AG$43,MATCH($A114,BPCiObIC!$A$2:$A$43,0),MATCH(Z$2,BPCiObIC!$B$1:$AG$1,0)))</f>
        <v>0</v>
      </c>
      <c r="AA114" s="19">
        <f>Z114*(1+INDEX(BPCiObIC!$B$2:$AG$43,MATCH($A114,BPCiObIC!$A$2:$A$43,0),MATCH(AA$2,BPCiObIC!$B$1:$AG$1,0)))</f>
        <v>0</v>
      </c>
      <c r="AB114" s="19">
        <f>AA114*(1+INDEX(BPCiObIC!$B$2:$AG$43,MATCH($A114,BPCiObIC!$A$2:$A$43,0),MATCH(AB$2,BPCiObIC!$B$1:$AG$1,0)))</f>
        <v>0</v>
      </c>
      <c r="AC114" s="19">
        <f>AB114*(1+INDEX(BPCiObIC!$B$2:$AG$43,MATCH($A114,BPCiObIC!$A$2:$A$43,0),MATCH(AC$2,BPCiObIC!$B$1:$AG$1,0)))</f>
        <v>0</v>
      </c>
      <c r="AD114" s="19">
        <f>AC114*(1+INDEX(BPCiObIC!$B$2:$AG$43,MATCH($A114,BPCiObIC!$A$2:$A$43,0),MATCH(AD$2,BPCiObIC!$B$1:$AG$1,0)))</f>
        <v>0</v>
      </c>
      <c r="AE114" s="19">
        <f>AD114*(1+INDEX(BPCiObIC!$B$2:$AG$43,MATCH($A114,BPCiObIC!$A$2:$A$43,0),MATCH(AE$2,BPCiObIC!$B$1:$AG$1,0)))</f>
        <v>0</v>
      </c>
      <c r="AF114" s="19">
        <f>AE114*(1+INDEX(BPCiObIC!$B$2:$AG$43,MATCH($A114,BPCiObIC!$A$2:$A$43,0),MATCH(AF$2,BPCiObIC!$B$1:$AG$1,0)))</f>
        <v>0</v>
      </c>
      <c r="AG114" s="19">
        <f>AF114*(1+INDEX(BPCiObIC!$B$2:$AG$43,MATCH($A114,BPCiObIC!$A$2:$A$43,0),MATCH(AG$2,BPCiObIC!$B$1:$AG$1,0)))</f>
        <v>0</v>
      </c>
      <c r="AH114" s="19">
        <f>AG114*(1+INDEX(BPCiObIC!$B$2:$AG$43,MATCH($A114,BPCiObIC!$A$2:$A$43,0),MATCH(AH$2,BPCiObIC!$B$1:$AG$1,0)))</f>
        <v>0</v>
      </c>
    </row>
    <row r="115" spans="1:34" x14ac:dyDescent="0.25">
      <c r="A115" t="s">
        <v>124</v>
      </c>
      <c r="B115" t="s">
        <v>33</v>
      </c>
      <c r="C115" t="s">
        <v>16</v>
      </c>
      <c r="D115" s="58">
        <f>SUMIFS('Ind gov data'!$B$45:$N$45,'Ind gov data'!$B$41:$N$41,$B115)*SUMIFS(BIFUBC_IEA_Output_energy!$H:$H,BIFUBC_IEA_Output_energy!$C:$C,$B115,BIFUBC_IEA_Output_energy!$B:$B,$C115)</f>
        <v>7761686448495.0283</v>
      </c>
      <c r="E115" s="19">
        <f>D115*(1+INDEX(BPCiObIC!$B$2:$AG$43,MATCH($A115,BPCiObIC!$A$2:$A$43,0),MATCH(E$2,BPCiObIC!$B$1:$AG$1,0)))</f>
        <v>8110282609490.3574</v>
      </c>
      <c r="F115" s="19">
        <f>E115*(1+INDEX(BPCiObIC!$B$2:$AG$43,MATCH($A115,BPCiObIC!$A$2:$A$43,0),MATCH(F$2,BPCiObIC!$B$1:$AG$1,0)))</f>
        <v>8458878770485.6875</v>
      </c>
      <c r="G115" s="19">
        <f>F115*(1+INDEX(BPCiObIC!$B$2:$AG$43,MATCH($A115,BPCiObIC!$A$2:$A$43,0),MATCH(G$2,BPCiObIC!$B$1:$AG$1,0)))</f>
        <v>8807474931481.1094</v>
      </c>
      <c r="H115" s="19">
        <f>G115*(1+INDEX(BPCiObIC!$B$2:$AG$43,MATCH($A115,BPCiObIC!$A$2:$A$43,0),MATCH(H$2,BPCiObIC!$B$1:$AG$1,0)))</f>
        <v>9156071092476.4395</v>
      </c>
      <c r="I115" s="19">
        <f>H115*(1+INDEX(BPCiObIC!$B$2:$AG$43,MATCH($A115,BPCiObIC!$A$2:$A$43,0),MATCH(I$2,BPCiObIC!$B$1:$AG$1,0)))</f>
        <v>9504667253471.7695</v>
      </c>
      <c r="J115" s="19">
        <f>I115*(1+INDEX(BPCiObIC!$B$2:$AG$43,MATCH($A115,BPCiObIC!$A$2:$A$43,0),MATCH(J$2,BPCiObIC!$B$1:$AG$1,0)))</f>
        <v>9853263414467.0996</v>
      </c>
      <c r="K115" s="19">
        <f>J115*(1+INDEX(BPCiObIC!$B$2:$AG$43,MATCH($A115,BPCiObIC!$A$2:$A$43,0),MATCH(K$2,BPCiObIC!$B$1:$AG$1,0)))</f>
        <v>10201859575462.521</v>
      </c>
      <c r="L115" s="19">
        <f>K115*(1+INDEX(BPCiObIC!$B$2:$AG$43,MATCH($A115,BPCiObIC!$A$2:$A$43,0),MATCH(L$2,BPCiObIC!$B$1:$AG$1,0)))</f>
        <v>10550455736457.852</v>
      </c>
      <c r="M115" s="19">
        <f>L115*(1+INDEX(BPCiObIC!$B$2:$AG$43,MATCH($A115,BPCiObIC!$A$2:$A$43,0),MATCH(M$2,BPCiObIC!$B$1:$AG$1,0)))</f>
        <v>10899051897453.182</v>
      </c>
      <c r="N115" s="19">
        <f>M115*(1+INDEX(BPCiObIC!$B$2:$AG$43,MATCH($A115,BPCiObIC!$A$2:$A$43,0),MATCH(N$2,BPCiObIC!$B$1:$AG$1,0)))</f>
        <v>11247648058448.604</v>
      </c>
      <c r="O115" s="19">
        <f>N115*(1+INDEX(BPCiObIC!$B$2:$AG$43,MATCH($A115,BPCiObIC!$A$2:$A$43,0),MATCH(O$2,BPCiObIC!$B$1:$AG$1,0)))</f>
        <v>11596244219443.934</v>
      </c>
      <c r="P115" s="19">
        <f>O115*(1+INDEX(BPCiObIC!$B$2:$AG$43,MATCH($A115,BPCiObIC!$A$2:$A$43,0),MATCH(P$2,BPCiObIC!$B$1:$AG$1,0)))</f>
        <v>11944840380439.266</v>
      </c>
      <c r="Q115" s="19">
        <f>P115*(1+INDEX(BPCiObIC!$B$2:$AG$43,MATCH($A115,BPCiObIC!$A$2:$A$43,0),MATCH(Q$2,BPCiObIC!$B$1:$AG$1,0)))</f>
        <v>12293436541434.688</v>
      </c>
      <c r="R115" s="19">
        <f>Q115*(1+INDEX(BPCiObIC!$B$2:$AG$43,MATCH($A115,BPCiObIC!$A$2:$A$43,0),MATCH(R$2,BPCiObIC!$B$1:$AG$1,0)))</f>
        <v>12642032702430.018</v>
      </c>
      <c r="S115" s="19">
        <f>R115*(1+INDEX(BPCiObIC!$B$2:$AG$43,MATCH($A115,BPCiObIC!$A$2:$A$43,0),MATCH(S$2,BPCiObIC!$B$1:$AG$1,0)))</f>
        <v>12990628863425.348</v>
      </c>
      <c r="T115" s="19">
        <f>S115*(1+INDEX(BPCiObIC!$B$2:$AG$43,MATCH($A115,BPCiObIC!$A$2:$A$43,0),MATCH(T$2,BPCiObIC!$B$1:$AG$1,0)))</f>
        <v>13339225024420.678</v>
      </c>
      <c r="U115" s="19">
        <f>T115*(1+INDEX(BPCiObIC!$B$2:$AG$43,MATCH($A115,BPCiObIC!$A$2:$A$43,0),MATCH(U$2,BPCiObIC!$B$1:$AG$1,0)))</f>
        <v>13687821185416.1</v>
      </c>
      <c r="V115" s="19">
        <f>U115*(1+INDEX(BPCiObIC!$B$2:$AG$43,MATCH($A115,BPCiObIC!$A$2:$A$43,0),MATCH(V$2,BPCiObIC!$B$1:$AG$1,0)))</f>
        <v>14036417346411.43</v>
      </c>
      <c r="W115" s="19">
        <f>V115*(1+INDEX(BPCiObIC!$B$2:$AG$43,MATCH($A115,BPCiObIC!$A$2:$A$43,0),MATCH(W$2,BPCiObIC!$B$1:$AG$1,0)))</f>
        <v>14385013507406.76</v>
      </c>
      <c r="X115" s="19">
        <f>W115*(1+INDEX(BPCiObIC!$B$2:$AG$43,MATCH($A115,BPCiObIC!$A$2:$A$43,0),MATCH(X$2,BPCiObIC!$B$1:$AG$1,0)))</f>
        <v>14733609668402.182</v>
      </c>
      <c r="Y115" s="19">
        <f>X115*(1+INDEX(BPCiObIC!$B$2:$AG$43,MATCH($A115,BPCiObIC!$A$2:$A$43,0),MATCH(Y$2,BPCiObIC!$B$1:$AG$1,0)))</f>
        <v>15082205829397.51</v>
      </c>
      <c r="Z115" s="19">
        <f>Y115*(1+INDEX(BPCiObIC!$B$2:$AG$43,MATCH($A115,BPCiObIC!$A$2:$A$43,0),MATCH(Z$2,BPCiObIC!$B$1:$AG$1,0)))</f>
        <v>15430801990392.842</v>
      </c>
      <c r="AA115" s="19">
        <f>Z115*(1+INDEX(BPCiObIC!$B$2:$AG$43,MATCH($A115,BPCiObIC!$A$2:$A$43,0),MATCH(AA$2,BPCiObIC!$B$1:$AG$1,0)))</f>
        <v>15779398151388.266</v>
      </c>
      <c r="AB115" s="19">
        <f>AA115*(1+INDEX(BPCiObIC!$B$2:$AG$43,MATCH($A115,BPCiObIC!$A$2:$A$43,0),MATCH(AB$2,BPCiObIC!$B$1:$AG$1,0)))</f>
        <v>16127994312383.596</v>
      </c>
      <c r="AC115" s="19">
        <f>AB115*(1+INDEX(BPCiObIC!$B$2:$AG$43,MATCH($A115,BPCiObIC!$A$2:$A$43,0),MATCH(AC$2,BPCiObIC!$B$1:$AG$1,0)))</f>
        <v>16476590473378.924</v>
      </c>
      <c r="AD115" s="19">
        <f>AC115*(1+INDEX(BPCiObIC!$B$2:$AG$43,MATCH($A115,BPCiObIC!$A$2:$A$43,0),MATCH(AD$2,BPCiObIC!$B$1:$AG$1,0)))</f>
        <v>16825186634374.254</v>
      </c>
      <c r="AE115" s="19">
        <f>AD115*(1+INDEX(BPCiObIC!$B$2:$AG$43,MATCH($A115,BPCiObIC!$A$2:$A$43,0),MATCH(AE$2,BPCiObIC!$B$1:$AG$1,0)))</f>
        <v>17173782795369.674</v>
      </c>
      <c r="AF115" s="19">
        <f>AE115*(1+INDEX(BPCiObIC!$B$2:$AG$43,MATCH($A115,BPCiObIC!$A$2:$A$43,0),MATCH(AF$2,BPCiObIC!$B$1:$AG$1,0)))</f>
        <v>17522378956365.004</v>
      </c>
      <c r="AG115" s="19">
        <f>AF115*(1+INDEX(BPCiObIC!$B$2:$AG$43,MATCH($A115,BPCiObIC!$A$2:$A$43,0),MATCH(AG$2,BPCiObIC!$B$1:$AG$1,0)))</f>
        <v>17870975117360.336</v>
      </c>
      <c r="AH115" s="19">
        <f>AG115*(1+INDEX(BPCiObIC!$B$2:$AG$43,MATCH($A115,BPCiObIC!$A$2:$A$43,0),MATCH(AH$2,BPCiObIC!$B$1:$AG$1,0)))</f>
        <v>18219571278355.758</v>
      </c>
    </row>
    <row r="116" spans="1:34" x14ac:dyDescent="0.25">
      <c r="A116" t="s">
        <v>125</v>
      </c>
      <c r="B116" t="s">
        <v>33</v>
      </c>
      <c r="C116" t="s">
        <v>17</v>
      </c>
      <c r="D116" s="58">
        <f>SUMIFS('Ind gov data'!$B$45:$N$45,'Ind gov data'!$B$41:$N$41,$B116)*SUMIFS(BIFUBC_IEA_Output_energy!$H:$H,BIFUBC_IEA_Output_energy!$C:$C,$B116,BIFUBC_IEA_Output_energy!$B:$B,$C116)</f>
        <v>2539591413739.0806</v>
      </c>
      <c r="E116" s="19">
        <f>D116*(1+INDEX(BPCiObIC!$B$2:$AG$43,MATCH($A116,BPCiObIC!$A$2:$A$43,0),MATCH(E$2,BPCiObIC!$B$1:$AG$1,0)))</f>
        <v>2653546428695.6455</v>
      </c>
      <c r="F116" s="19">
        <f>E116*(1+INDEX(BPCiObIC!$B$2:$AG$43,MATCH($A116,BPCiObIC!$A$2:$A$43,0),MATCH(F$2,BPCiObIC!$B$1:$AG$1,0)))</f>
        <v>2767501443652.2109</v>
      </c>
      <c r="G116" s="19">
        <f>F116*(1+INDEX(BPCiObIC!$B$2:$AG$43,MATCH($A116,BPCiObIC!$A$2:$A$43,0),MATCH(G$2,BPCiObIC!$B$1:$AG$1,0)))</f>
        <v>2881456458608.7759</v>
      </c>
      <c r="H116" s="19">
        <f>G116*(1+INDEX(BPCiObIC!$B$2:$AG$43,MATCH($A116,BPCiObIC!$A$2:$A$43,0),MATCH(H$2,BPCiObIC!$B$1:$AG$1,0)))</f>
        <v>2995411473565.3408</v>
      </c>
      <c r="I116" s="19">
        <f>H116*(1+INDEX(BPCiObIC!$B$2:$AG$43,MATCH($A116,BPCiObIC!$A$2:$A$43,0),MATCH(I$2,BPCiObIC!$B$1:$AG$1,0)))</f>
        <v>3109366488521.9058</v>
      </c>
      <c r="J116" s="19">
        <f>I116*(1+INDEX(BPCiObIC!$B$2:$AG$43,MATCH($A116,BPCiObIC!$A$2:$A$43,0),MATCH(J$2,BPCiObIC!$B$1:$AG$1,0)))</f>
        <v>3223321503478.4712</v>
      </c>
      <c r="K116" s="19">
        <f>J116*(1+INDEX(BPCiObIC!$B$2:$AG$43,MATCH($A116,BPCiObIC!$A$2:$A$43,0),MATCH(K$2,BPCiObIC!$B$1:$AG$1,0)))</f>
        <v>3337276518434.9966</v>
      </c>
      <c r="L116" s="19">
        <f>K116*(1+INDEX(BPCiObIC!$B$2:$AG$43,MATCH($A116,BPCiObIC!$A$2:$A$43,0),MATCH(L$2,BPCiObIC!$B$1:$AG$1,0)))</f>
        <v>3451231533391.562</v>
      </c>
      <c r="M116" s="19">
        <f>L116*(1+INDEX(BPCiObIC!$B$2:$AG$43,MATCH($A116,BPCiObIC!$A$2:$A$43,0),MATCH(M$2,BPCiObIC!$B$1:$AG$1,0)))</f>
        <v>3565186548348.127</v>
      </c>
      <c r="N116" s="19">
        <f>M116*(1+INDEX(BPCiObIC!$B$2:$AG$43,MATCH($A116,BPCiObIC!$A$2:$A$43,0),MATCH(N$2,BPCiObIC!$B$1:$AG$1,0)))</f>
        <v>3679141563304.6924</v>
      </c>
      <c r="O116" s="19">
        <f>N116*(1+INDEX(BPCiObIC!$B$2:$AG$43,MATCH($A116,BPCiObIC!$A$2:$A$43,0),MATCH(O$2,BPCiObIC!$B$1:$AG$1,0)))</f>
        <v>3793096578261.2573</v>
      </c>
      <c r="P116" s="19">
        <f>O116*(1+INDEX(BPCiObIC!$B$2:$AG$43,MATCH($A116,BPCiObIC!$A$2:$A$43,0),MATCH(P$2,BPCiObIC!$B$1:$AG$1,0)))</f>
        <v>3907051593217.8223</v>
      </c>
      <c r="Q116" s="19">
        <f>P116*(1+INDEX(BPCiObIC!$B$2:$AG$43,MATCH($A116,BPCiObIC!$A$2:$A$43,0),MATCH(Q$2,BPCiObIC!$B$1:$AG$1,0)))</f>
        <v>4021006608174.3872</v>
      </c>
      <c r="R116" s="19">
        <f>Q116*(1+INDEX(BPCiObIC!$B$2:$AG$43,MATCH($A116,BPCiObIC!$A$2:$A$43,0),MATCH(R$2,BPCiObIC!$B$1:$AG$1,0)))</f>
        <v>4134961623130.9521</v>
      </c>
      <c r="S116" s="19">
        <f>R116*(1+INDEX(BPCiObIC!$B$2:$AG$43,MATCH($A116,BPCiObIC!$A$2:$A$43,0),MATCH(S$2,BPCiObIC!$B$1:$AG$1,0)))</f>
        <v>4248916638087.4771</v>
      </c>
      <c r="T116" s="19">
        <f>S116*(1+INDEX(BPCiObIC!$B$2:$AG$43,MATCH($A116,BPCiObIC!$A$2:$A$43,0),MATCH(T$2,BPCiObIC!$B$1:$AG$1,0)))</f>
        <v>4362871653044.0425</v>
      </c>
      <c r="U116" s="19">
        <f>T116*(1+INDEX(BPCiObIC!$B$2:$AG$43,MATCH($A116,BPCiObIC!$A$2:$A$43,0),MATCH(U$2,BPCiObIC!$B$1:$AG$1,0)))</f>
        <v>4476826668000.6074</v>
      </c>
      <c r="V116" s="19">
        <f>U116*(1+INDEX(BPCiObIC!$B$2:$AG$43,MATCH($A116,BPCiObIC!$A$2:$A$43,0),MATCH(V$2,BPCiObIC!$B$1:$AG$1,0)))</f>
        <v>4590781682957.1729</v>
      </c>
      <c r="W116" s="19">
        <f>V116*(1+INDEX(BPCiObIC!$B$2:$AG$43,MATCH($A116,BPCiObIC!$A$2:$A$43,0),MATCH(W$2,BPCiObIC!$B$1:$AG$1,0)))</f>
        <v>4704736697913.7383</v>
      </c>
      <c r="X116" s="19">
        <f>W116*(1+INDEX(BPCiObIC!$B$2:$AG$43,MATCH($A116,BPCiObIC!$A$2:$A$43,0),MATCH(X$2,BPCiObIC!$B$1:$AG$1,0)))</f>
        <v>4818691712870.3037</v>
      </c>
      <c r="Y116" s="19">
        <f>X116*(1+INDEX(BPCiObIC!$B$2:$AG$43,MATCH($A116,BPCiObIC!$A$2:$A$43,0),MATCH(Y$2,BPCiObIC!$B$1:$AG$1,0)))</f>
        <v>4932646727826.8691</v>
      </c>
      <c r="Z116" s="19">
        <f>Y116*(1+INDEX(BPCiObIC!$B$2:$AG$43,MATCH($A116,BPCiObIC!$A$2:$A$43,0),MATCH(Z$2,BPCiObIC!$B$1:$AG$1,0)))</f>
        <v>5046601742783.4346</v>
      </c>
      <c r="AA116" s="19">
        <f>Z116*(1+INDEX(BPCiObIC!$B$2:$AG$43,MATCH($A116,BPCiObIC!$A$2:$A$43,0),MATCH(AA$2,BPCiObIC!$B$1:$AG$1,0)))</f>
        <v>5160556757740</v>
      </c>
      <c r="AB116" s="19">
        <f>AA116*(1+INDEX(BPCiObIC!$B$2:$AG$43,MATCH($A116,BPCiObIC!$A$2:$A$43,0),MATCH(AB$2,BPCiObIC!$B$1:$AG$1,0)))</f>
        <v>5274511772696.5254</v>
      </c>
      <c r="AC116" s="19">
        <f>AB116*(1+INDEX(BPCiObIC!$B$2:$AG$43,MATCH($A116,BPCiObIC!$A$2:$A$43,0),MATCH(AC$2,BPCiObIC!$B$1:$AG$1,0)))</f>
        <v>5388466787653.0908</v>
      </c>
      <c r="AD116" s="19">
        <f>AC116*(1+INDEX(BPCiObIC!$B$2:$AG$43,MATCH($A116,BPCiObIC!$A$2:$A$43,0),MATCH(AD$2,BPCiObIC!$B$1:$AG$1,0)))</f>
        <v>5502421802609.6563</v>
      </c>
      <c r="AE116" s="19">
        <f>AD116*(1+INDEX(BPCiObIC!$B$2:$AG$43,MATCH($A116,BPCiObIC!$A$2:$A$43,0),MATCH(AE$2,BPCiObIC!$B$1:$AG$1,0)))</f>
        <v>5616376817566.2217</v>
      </c>
      <c r="AF116" s="19">
        <f>AE116*(1+INDEX(BPCiObIC!$B$2:$AG$43,MATCH($A116,BPCiObIC!$A$2:$A$43,0),MATCH(AF$2,BPCiObIC!$B$1:$AG$1,0)))</f>
        <v>5730331832522.7861</v>
      </c>
      <c r="AG116" s="19">
        <f>AF116*(1+INDEX(BPCiObIC!$B$2:$AG$43,MATCH($A116,BPCiObIC!$A$2:$A$43,0),MATCH(AG$2,BPCiObIC!$B$1:$AG$1,0)))</f>
        <v>5844286847479.3516</v>
      </c>
      <c r="AH116" s="19">
        <f>AG116*(1+INDEX(BPCiObIC!$B$2:$AG$43,MATCH($A116,BPCiObIC!$A$2:$A$43,0),MATCH(AH$2,BPCiObIC!$B$1:$AG$1,0)))</f>
        <v>5958241862435.917</v>
      </c>
    </row>
    <row r="117" spans="1:34" x14ac:dyDescent="0.25">
      <c r="A117" t="s">
        <v>126</v>
      </c>
      <c r="B117" t="s">
        <v>33</v>
      </c>
      <c r="C117" t="s">
        <v>18</v>
      </c>
      <c r="D117" s="58">
        <f>SUMIFS('Ind gov data'!$B$45:$N$45,'Ind gov data'!$B$41:$N$41,$B117)*SUMIFS(BIFUBC_IEA_Output_energy!$H:$H,BIFUBC_IEA_Output_energy!$C:$C,$B117,BIFUBC_IEA_Output_energy!$B:$B,$C117)</f>
        <v>0</v>
      </c>
      <c r="E117" s="19">
        <f>D117*(1+INDEX(BPCiObIC!$B$2:$AG$43,MATCH($A117,BPCiObIC!$A$2:$A$43,0),MATCH(E$2,BPCiObIC!$B$1:$AG$1,0)))</f>
        <v>0</v>
      </c>
      <c r="F117" s="19">
        <f>E117*(1+INDEX(BPCiObIC!$B$2:$AG$43,MATCH($A117,BPCiObIC!$A$2:$A$43,0),MATCH(F$2,BPCiObIC!$B$1:$AG$1,0)))</f>
        <v>0</v>
      </c>
      <c r="G117" s="19">
        <f>F117*(1+INDEX(BPCiObIC!$B$2:$AG$43,MATCH($A117,BPCiObIC!$A$2:$A$43,0),MATCH(G$2,BPCiObIC!$B$1:$AG$1,0)))</f>
        <v>0</v>
      </c>
      <c r="H117" s="19">
        <f>G117*(1+INDEX(BPCiObIC!$B$2:$AG$43,MATCH($A117,BPCiObIC!$A$2:$A$43,0),MATCH(H$2,BPCiObIC!$B$1:$AG$1,0)))</f>
        <v>0</v>
      </c>
      <c r="I117" s="19">
        <f>H117*(1+INDEX(BPCiObIC!$B$2:$AG$43,MATCH($A117,BPCiObIC!$A$2:$A$43,0),MATCH(I$2,BPCiObIC!$B$1:$AG$1,0)))</f>
        <v>0</v>
      </c>
      <c r="J117" s="19">
        <f>I117*(1+INDEX(BPCiObIC!$B$2:$AG$43,MATCH($A117,BPCiObIC!$A$2:$A$43,0),MATCH(J$2,BPCiObIC!$B$1:$AG$1,0)))</f>
        <v>0</v>
      </c>
      <c r="K117" s="19">
        <f>J117*(1+INDEX(BPCiObIC!$B$2:$AG$43,MATCH($A117,BPCiObIC!$A$2:$A$43,0),MATCH(K$2,BPCiObIC!$B$1:$AG$1,0)))</f>
        <v>0</v>
      </c>
      <c r="L117" s="19">
        <f>K117*(1+INDEX(BPCiObIC!$B$2:$AG$43,MATCH($A117,BPCiObIC!$A$2:$A$43,0),MATCH(L$2,BPCiObIC!$B$1:$AG$1,0)))</f>
        <v>0</v>
      </c>
      <c r="M117" s="19">
        <f>L117*(1+INDEX(BPCiObIC!$B$2:$AG$43,MATCH($A117,BPCiObIC!$A$2:$A$43,0),MATCH(M$2,BPCiObIC!$B$1:$AG$1,0)))</f>
        <v>0</v>
      </c>
      <c r="N117" s="19">
        <f>M117*(1+INDEX(BPCiObIC!$B$2:$AG$43,MATCH($A117,BPCiObIC!$A$2:$A$43,0),MATCH(N$2,BPCiObIC!$B$1:$AG$1,0)))</f>
        <v>0</v>
      </c>
      <c r="O117" s="19">
        <f>N117*(1+INDEX(BPCiObIC!$B$2:$AG$43,MATCH($A117,BPCiObIC!$A$2:$A$43,0),MATCH(O$2,BPCiObIC!$B$1:$AG$1,0)))</f>
        <v>0</v>
      </c>
      <c r="P117" s="19">
        <f>O117*(1+INDEX(BPCiObIC!$B$2:$AG$43,MATCH($A117,BPCiObIC!$A$2:$A$43,0),MATCH(P$2,BPCiObIC!$B$1:$AG$1,0)))</f>
        <v>0</v>
      </c>
      <c r="Q117" s="19">
        <f>P117*(1+INDEX(BPCiObIC!$B$2:$AG$43,MATCH($A117,BPCiObIC!$A$2:$A$43,0),MATCH(Q$2,BPCiObIC!$B$1:$AG$1,0)))</f>
        <v>0</v>
      </c>
      <c r="R117" s="19">
        <f>Q117*(1+INDEX(BPCiObIC!$B$2:$AG$43,MATCH($A117,BPCiObIC!$A$2:$A$43,0),MATCH(R$2,BPCiObIC!$B$1:$AG$1,0)))</f>
        <v>0</v>
      </c>
      <c r="S117" s="19">
        <f>R117*(1+INDEX(BPCiObIC!$B$2:$AG$43,MATCH($A117,BPCiObIC!$A$2:$A$43,0),MATCH(S$2,BPCiObIC!$B$1:$AG$1,0)))</f>
        <v>0</v>
      </c>
      <c r="T117" s="19">
        <f>S117*(1+INDEX(BPCiObIC!$B$2:$AG$43,MATCH($A117,BPCiObIC!$A$2:$A$43,0),MATCH(T$2,BPCiObIC!$B$1:$AG$1,0)))</f>
        <v>0</v>
      </c>
      <c r="U117" s="19">
        <f>T117*(1+INDEX(BPCiObIC!$B$2:$AG$43,MATCH($A117,BPCiObIC!$A$2:$A$43,0),MATCH(U$2,BPCiObIC!$B$1:$AG$1,0)))</f>
        <v>0</v>
      </c>
      <c r="V117" s="19">
        <f>U117*(1+INDEX(BPCiObIC!$B$2:$AG$43,MATCH($A117,BPCiObIC!$A$2:$A$43,0),MATCH(V$2,BPCiObIC!$B$1:$AG$1,0)))</f>
        <v>0</v>
      </c>
      <c r="W117" s="19">
        <f>V117*(1+INDEX(BPCiObIC!$B$2:$AG$43,MATCH($A117,BPCiObIC!$A$2:$A$43,0),MATCH(W$2,BPCiObIC!$B$1:$AG$1,0)))</f>
        <v>0</v>
      </c>
      <c r="X117" s="19">
        <f>W117*(1+INDEX(BPCiObIC!$B$2:$AG$43,MATCH($A117,BPCiObIC!$A$2:$A$43,0),MATCH(X$2,BPCiObIC!$B$1:$AG$1,0)))</f>
        <v>0</v>
      </c>
      <c r="Y117" s="19">
        <f>X117*(1+INDEX(BPCiObIC!$B$2:$AG$43,MATCH($A117,BPCiObIC!$A$2:$A$43,0),MATCH(Y$2,BPCiObIC!$B$1:$AG$1,0)))</f>
        <v>0</v>
      </c>
      <c r="Z117" s="19">
        <f>Y117*(1+INDEX(BPCiObIC!$B$2:$AG$43,MATCH($A117,BPCiObIC!$A$2:$A$43,0),MATCH(Z$2,BPCiObIC!$B$1:$AG$1,0)))</f>
        <v>0</v>
      </c>
      <c r="AA117" s="19">
        <f>Z117*(1+INDEX(BPCiObIC!$B$2:$AG$43,MATCH($A117,BPCiObIC!$A$2:$A$43,0),MATCH(AA$2,BPCiObIC!$B$1:$AG$1,0)))</f>
        <v>0</v>
      </c>
      <c r="AB117" s="19">
        <f>AA117*(1+INDEX(BPCiObIC!$B$2:$AG$43,MATCH($A117,BPCiObIC!$A$2:$A$43,0),MATCH(AB$2,BPCiObIC!$B$1:$AG$1,0)))</f>
        <v>0</v>
      </c>
      <c r="AC117" s="19">
        <f>AB117*(1+INDEX(BPCiObIC!$B$2:$AG$43,MATCH($A117,BPCiObIC!$A$2:$A$43,0),MATCH(AC$2,BPCiObIC!$B$1:$AG$1,0)))</f>
        <v>0</v>
      </c>
      <c r="AD117" s="19">
        <f>AC117*(1+INDEX(BPCiObIC!$B$2:$AG$43,MATCH($A117,BPCiObIC!$A$2:$A$43,0),MATCH(AD$2,BPCiObIC!$B$1:$AG$1,0)))</f>
        <v>0</v>
      </c>
      <c r="AE117" s="19">
        <f>AD117*(1+INDEX(BPCiObIC!$B$2:$AG$43,MATCH($A117,BPCiObIC!$A$2:$A$43,0),MATCH(AE$2,BPCiObIC!$B$1:$AG$1,0)))</f>
        <v>0</v>
      </c>
      <c r="AF117" s="19">
        <f>AE117*(1+INDEX(BPCiObIC!$B$2:$AG$43,MATCH($A117,BPCiObIC!$A$2:$A$43,0),MATCH(AF$2,BPCiObIC!$B$1:$AG$1,0)))</f>
        <v>0</v>
      </c>
      <c r="AG117" s="19">
        <f>AF117*(1+INDEX(BPCiObIC!$B$2:$AG$43,MATCH($A117,BPCiObIC!$A$2:$A$43,0),MATCH(AG$2,BPCiObIC!$B$1:$AG$1,0)))</f>
        <v>0</v>
      </c>
      <c r="AH117" s="19">
        <f>AG117*(1+INDEX(BPCiObIC!$B$2:$AG$43,MATCH($A117,BPCiObIC!$A$2:$A$43,0),MATCH(AH$2,BPCiObIC!$B$1:$AG$1,0)))</f>
        <v>0</v>
      </c>
    </row>
    <row r="118" spans="1:34" x14ac:dyDescent="0.25">
      <c r="A118" t="s">
        <v>127</v>
      </c>
      <c r="B118" t="s">
        <v>33</v>
      </c>
      <c r="C118" t="s">
        <v>19</v>
      </c>
      <c r="D118" s="58">
        <f>SUMIFS('Ind gov data'!$B$45:$N$45,'Ind gov data'!$B$41:$N$41,$B118)*SUMIFS(BIFUBC_IEA_Output_energy!$H:$H,BIFUBC_IEA_Output_energy!$C:$C,$B118,BIFUBC_IEA_Output_energy!$B:$B,$C118)</f>
        <v>857130435315.51563</v>
      </c>
      <c r="E118" s="19">
        <f>D118*(1+INDEX(BPCiObIC!$B$2:$AG$43,MATCH($A118,BPCiObIC!$A$2:$A$43,0),MATCH(E$2,BPCiObIC!$B$1:$AG$1,0)))</f>
        <v>895626157221.07849</v>
      </c>
      <c r="F118" s="19">
        <f>E118*(1+INDEX(BPCiObIC!$B$2:$AG$43,MATCH($A118,BPCiObIC!$A$2:$A$43,0),MATCH(F$2,BPCiObIC!$B$1:$AG$1,0)))</f>
        <v>934121879126.64124</v>
      </c>
      <c r="G118" s="19">
        <f>F118*(1+INDEX(BPCiObIC!$B$2:$AG$43,MATCH($A118,BPCiObIC!$A$2:$A$43,0),MATCH(G$2,BPCiObIC!$B$1:$AG$1,0)))</f>
        <v>972617601032.21692</v>
      </c>
      <c r="H118" s="19">
        <f>G118*(1+INDEX(BPCiObIC!$B$2:$AG$43,MATCH($A118,BPCiObIC!$A$2:$A$43,0),MATCH(H$2,BPCiObIC!$B$1:$AG$1,0)))</f>
        <v>1011113322937.7798</v>
      </c>
      <c r="I118" s="19">
        <f>H118*(1+INDEX(BPCiObIC!$B$2:$AG$43,MATCH($A118,BPCiObIC!$A$2:$A$43,0),MATCH(I$2,BPCiObIC!$B$1:$AG$1,0)))</f>
        <v>1049609044843.3427</v>
      </c>
      <c r="J118" s="19">
        <f>I118*(1+INDEX(BPCiObIC!$B$2:$AG$43,MATCH($A118,BPCiObIC!$A$2:$A$43,0),MATCH(J$2,BPCiObIC!$B$1:$AG$1,0)))</f>
        <v>1088104766748.9183</v>
      </c>
      <c r="K118" s="19">
        <f>J118*(1+INDEX(BPCiObIC!$B$2:$AG$43,MATCH($A118,BPCiObIC!$A$2:$A$43,0),MATCH(K$2,BPCiObIC!$B$1:$AG$1,0)))</f>
        <v>1126600488654.481</v>
      </c>
      <c r="L118" s="19">
        <f>K118*(1+INDEX(BPCiObIC!$B$2:$AG$43,MATCH($A118,BPCiObIC!$A$2:$A$43,0),MATCH(L$2,BPCiObIC!$B$1:$AG$1,0)))</f>
        <v>1165096210560.0566</v>
      </c>
      <c r="M118" s="19">
        <f>L118*(1+INDEX(BPCiObIC!$B$2:$AG$43,MATCH($A118,BPCiObIC!$A$2:$A$43,0),MATCH(M$2,BPCiObIC!$B$1:$AG$1,0)))</f>
        <v>1203591932465.6194</v>
      </c>
      <c r="N118" s="19">
        <f>M118*(1+INDEX(BPCiObIC!$B$2:$AG$43,MATCH($A118,BPCiObIC!$A$2:$A$43,0),MATCH(N$2,BPCiObIC!$B$1:$AG$1,0)))</f>
        <v>1242087654371.1821</v>
      </c>
      <c r="O118" s="19">
        <f>N118*(1+INDEX(BPCiObIC!$B$2:$AG$43,MATCH($A118,BPCiObIC!$A$2:$A$43,0),MATCH(O$2,BPCiObIC!$B$1:$AG$1,0)))</f>
        <v>1280583376276.7578</v>
      </c>
      <c r="P118" s="19">
        <f>O118*(1+INDEX(BPCiObIC!$B$2:$AG$43,MATCH($A118,BPCiObIC!$A$2:$A$43,0),MATCH(P$2,BPCiObIC!$B$1:$AG$1,0)))</f>
        <v>1319079098182.3206</v>
      </c>
      <c r="Q118" s="19">
        <f>P118*(1+INDEX(BPCiObIC!$B$2:$AG$43,MATCH($A118,BPCiObIC!$A$2:$A$43,0),MATCH(Q$2,BPCiObIC!$B$1:$AG$1,0)))</f>
        <v>1357574820087.8833</v>
      </c>
      <c r="R118" s="19">
        <f>Q118*(1+INDEX(BPCiObIC!$B$2:$AG$43,MATCH($A118,BPCiObIC!$A$2:$A$43,0),MATCH(R$2,BPCiObIC!$B$1:$AG$1,0)))</f>
        <v>1396070541993.459</v>
      </c>
      <c r="S118" s="19">
        <f>R118*(1+INDEX(BPCiObIC!$B$2:$AG$43,MATCH($A118,BPCiObIC!$A$2:$A$43,0),MATCH(S$2,BPCiObIC!$B$1:$AG$1,0)))</f>
        <v>1434566263899.0217</v>
      </c>
      <c r="T118" s="19">
        <f>S118*(1+INDEX(BPCiObIC!$B$2:$AG$43,MATCH($A118,BPCiObIC!$A$2:$A$43,0),MATCH(T$2,BPCiObIC!$B$1:$AG$1,0)))</f>
        <v>1473061985804.5977</v>
      </c>
      <c r="U118" s="19">
        <f>T118*(1+INDEX(BPCiObIC!$B$2:$AG$43,MATCH($A118,BPCiObIC!$A$2:$A$43,0),MATCH(U$2,BPCiObIC!$B$1:$AG$1,0)))</f>
        <v>1511557707710.1604</v>
      </c>
      <c r="V118" s="19">
        <f>U118*(1+INDEX(BPCiObIC!$B$2:$AG$43,MATCH($A118,BPCiObIC!$A$2:$A$43,0),MATCH(V$2,BPCiObIC!$B$1:$AG$1,0)))</f>
        <v>1550053429615.7231</v>
      </c>
      <c r="W118" s="19">
        <f>V118*(1+INDEX(BPCiObIC!$B$2:$AG$43,MATCH($A118,BPCiObIC!$A$2:$A$43,0),MATCH(W$2,BPCiObIC!$B$1:$AG$1,0)))</f>
        <v>1588549151521.2988</v>
      </c>
      <c r="X118" s="19">
        <f>W118*(1+INDEX(BPCiObIC!$B$2:$AG$43,MATCH($A118,BPCiObIC!$A$2:$A$43,0),MATCH(X$2,BPCiObIC!$B$1:$AG$1,0)))</f>
        <v>1627044873426.8616</v>
      </c>
      <c r="Y118" s="19">
        <f>X118*(1+INDEX(BPCiObIC!$B$2:$AG$43,MATCH($A118,BPCiObIC!$A$2:$A$43,0),MATCH(Y$2,BPCiObIC!$B$1:$AG$1,0)))</f>
        <v>1665540595332.4243</v>
      </c>
      <c r="Z118" s="19">
        <f>Y118*(1+INDEX(BPCiObIC!$B$2:$AG$43,MATCH($A118,BPCiObIC!$A$2:$A$43,0),MATCH(Z$2,BPCiObIC!$B$1:$AG$1,0)))</f>
        <v>1704036317238</v>
      </c>
      <c r="AA118" s="19">
        <f>Z118*(1+INDEX(BPCiObIC!$B$2:$AG$43,MATCH($A118,BPCiObIC!$A$2:$A$43,0),MATCH(AA$2,BPCiObIC!$B$1:$AG$1,0)))</f>
        <v>1742532039143.5627</v>
      </c>
      <c r="AB118" s="19">
        <f>AA118*(1+INDEX(BPCiObIC!$B$2:$AG$43,MATCH($A118,BPCiObIC!$A$2:$A$43,0),MATCH(AB$2,BPCiObIC!$B$1:$AG$1,0)))</f>
        <v>1781027761049.1384</v>
      </c>
      <c r="AC118" s="19">
        <f>AB118*(1+INDEX(BPCiObIC!$B$2:$AG$43,MATCH($A118,BPCiObIC!$A$2:$A$43,0),MATCH(AC$2,BPCiObIC!$B$1:$AG$1,0)))</f>
        <v>1819523482954.7012</v>
      </c>
      <c r="AD118" s="19">
        <f>AC118*(1+INDEX(BPCiObIC!$B$2:$AG$43,MATCH($A118,BPCiObIC!$A$2:$A$43,0),MATCH(AD$2,BPCiObIC!$B$1:$AG$1,0)))</f>
        <v>1858019204860.2642</v>
      </c>
      <c r="AE118" s="19">
        <f>AD118*(1+INDEX(BPCiObIC!$B$2:$AG$43,MATCH($A118,BPCiObIC!$A$2:$A$43,0),MATCH(AE$2,BPCiObIC!$B$1:$AG$1,0)))</f>
        <v>1896514926765.8398</v>
      </c>
      <c r="AF118" s="19">
        <f>AE118*(1+INDEX(BPCiObIC!$B$2:$AG$43,MATCH($A118,BPCiObIC!$A$2:$A$43,0),MATCH(AF$2,BPCiObIC!$B$1:$AG$1,0)))</f>
        <v>1935010648671.4028</v>
      </c>
      <c r="AG118" s="19">
        <f>AF118*(1+INDEX(BPCiObIC!$B$2:$AG$43,MATCH($A118,BPCiObIC!$A$2:$A$43,0),MATCH(AG$2,BPCiObIC!$B$1:$AG$1,0)))</f>
        <v>1973506370576.9656</v>
      </c>
      <c r="AH118" s="19">
        <f>AG118*(1+INDEX(BPCiObIC!$B$2:$AG$43,MATCH($A118,BPCiObIC!$A$2:$A$43,0),MATCH(AH$2,BPCiObIC!$B$1:$AG$1,0)))</f>
        <v>2012002092482.5413</v>
      </c>
    </row>
    <row r="119" spans="1:34" x14ac:dyDescent="0.25">
      <c r="A119" t="s">
        <v>128</v>
      </c>
      <c r="B119" t="s">
        <v>33</v>
      </c>
      <c r="C119" t="s">
        <v>20</v>
      </c>
      <c r="D119" s="58">
        <f>SUMIFS('Ind gov data'!$B$45:$N$45,'Ind gov data'!$B$41:$N$41,$B119)*SUMIFS(BIFUBC_IEA_Output_energy!$H:$H,BIFUBC_IEA_Output_energy!$C:$C,$B119,BIFUBC_IEA_Output_energy!$B:$B,$C119)</f>
        <v>0</v>
      </c>
      <c r="E119" s="19">
        <f>D119*(1+INDEX(BPCiObIC!$B$2:$AG$43,MATCH($A119,BPCiObIC!$A$2:$A$43,0),MATCH(E$2,BPCiObIC!$B$1:$AG$1,0)))</f>
        <v>0</v>
      </c>
      <c r="F119" s="19">
        <f>E119*(1+INDEX(BPCiObIC!$B$2:$AG$43,MATCH($A119,BPCiObIC!$A$2:$A$43,0),MATCH(F$2,BPCiObIC!$B$1:$AG$1,0)))</f>
        <v>0</v>
      </c>
      <c r="G119" s="19">
        <f>F119*(1+INDEX(BPCiObIC!$B$2:$AG$43,MATCH($A119,BPCiObIC!$A$2:$A$43,0),MATCH(G$2,BPCiObIC!$B$1:$AG$1,0)))</f>
        <v>0</v>
      </c>
      <c r="H119" s="19">
        <f>G119*(1+INDEX(BPCiObIC!$B$2:$AG$43,MATCH($A119,BPCiObIC!$A$2:$A$43,0),MATCH(H$2,BPCiObIC!$B$1:$AG$1,0)))</f>
        <v>0</v>
      </c>
      <c r="I119" s="19">
        <f>H119*(1+INDEX(BPCiObIC!$B$2:$AG$43,MATCH($A119,BPCiObIC!$A$2:$A$43,0),MATCH(I$2,BPCiObIC!$B$1:$AG$1,0)))</f>
        <v>0</v>
      </c>
      <c r="J119" s="19">
        <f>I119*(1+INDEX(BPCiObIC!$B$2:$AG$43,MATCH($A119,BPCiObIC!$A$2:$A$43,0),MATCH(J$2,BPCiObIC!$B$1:$AG$1,0)))</f>
        <v>0</v>
      </c>
      <c r="K119" s="19">
        <f>J119*(1+INDEX(BPCiObIC!$B$2:$AG$43,MATCH($A119,BPCiObIC!$A$2:$A$43,0),MATCH(K$2,BPCiObIC!$B$1:$AG$1,0)))</f>
        <v>0</v>
      </c>
      <c r="L119" s="19">
        <f>K119*(1+INDEX(BPCiObIC!$B$2:$AG$43,MATCH($A119,BPCiObIC!$A$2:$A$43,0),MATCH(L$2,BPCiObIC!$B$1:$AG$1,0)))</f>
        <v>0</v>
      </c>
      <c r="M119" s="19">
        <f>L119*(1+INDEX(BPCiObIC!$B$2:$AG$43,MATCH($A119,BPCiObIC!$A$2:$A$43,0),MATCH(M$2,BPCiObIC!$B$1:$AG$1,0)))</f>
        <v>0</v>
      </c>
      <c r="N119" s="19">
        <f>M119*(1+INDEX(BPCiObIC!$B$2:$AG$43,MATCH($A119,BPCiObIC!$A$2:$A$43,0),MATCH(N$2,BPCiObIC!$B$1:$AG$1,0)))</f>
        <v>0</v>
      </c>
      <c r="O119" s="19">
        <f>N119*(1+INDEX(BPCiObIC!$B$2:$AG$43,MATCH($A119,BPCiObIC!$A$2:$A$43,0),MATCH(O$2,BPCiObIC!$B$1:$AG$1,0)))</f>
        <v>0</v>
      </c>
      <c r="P119" s="19">
        <f>O119*(1+INDEX(BPCiObIC!$B$2:$AG$43,MATCH($A119,BPCiObIC!$A$2:$A$43,0),MATCH(P$2,BPCiObIC!$B$1:$AG$1,0)))</f>
        <v>0</v>
      </c>
      <c r="Q119" s="19">
        <f>P119*(1+INDEX(BPCiObIC!$B$2:$AG$43,MATCH($A119,BPCiObIC!$A$2:$A$43,0),MATCH(Q$2,BPCiObIC!$B$1:$AG$1,0)))</f>
        <v>0</v>
      </c>
      <c r="R119" s="19">
        <f>Q119*(1+INDEX(BPCiObIC!$B$2:$AG$43,MATCH($A119,BPCiObIC!$A$2:$A$43,0),MATCH(R$2,BPCiObIC!$B$1:$AG$1,0)))</f>
        <v>0</v>
      </c>
      <c r="S119" s="19">
        <f>R119*(1+INDEX(BPCiObIC!$B$2:$AG$43,MATCH($A119,BPCiObIC!$A$2:$A$43,0),MATCH(S$2,BPCiObIC!$B$1:$AG$1,0)))</f>
        <v>0</v>
      </c>
      <c r="T119" s="19">
        <f>S119*(1+INDEX(BPCiObIC!$B$2:$AG$43,MATCH($A119,BPCiObIC!$A$2:$A$43,0),MATCH(T$2,BPCiObIC!$B$1:$AG$1,0)))</f>
        <v>0</v>
      </c>
      <c r="U119" s="19">
        <f>T119*(1+INDEX(BPCiObIC!$B$2:$AG$43,MATCH($A119,BPCiObIC!$A$2:$A$43,0),MATCH(U$2,BPCiObIC!$B$1:$AG$1,0)))</f>
        <v>0</v>
      </c>
      <c r="V119" s="19">
        <f>U119*(1+INDEX(BPCiObIC!$B$2:$AG$43,MATCH($A119,BPCiObIC!$A$2:$A$43,0),MATCH(V$2,BPCiObIC!$B$1:$AG$1,0)))</f>
        <v>0</v>
      </c>
      <c r="W119" s="19">
        <f>V119*(1+INDEX(BPCiObIC!$B$2:$AG$43,MATCH($A119,BPCiObIC!$A$2:$A$43,0),MATCH(W$2,BPCiObIC!$B$1:$AG$1,0)))</f>
        <v>0</v>
      </c>
      <c r="X119" s="19">
        <f>W119*(1+INDEX(BPCiObIC!$B$2:$AG$43,MATCH($A119,BPCiObIC!$A$2:$A$43,0),MATCH(X$2,BPCiObIC!$B$1:$AG$1,0)))</f>
        <v>0</v>
      </c>
      <c r="Y119" s="19">
        <f>X119*(1+INDEX(BPCiObIC!$B$2:$AG$43,MATCH($A119,BPCiObIC!$A$2:$A$43,0),MATCH(Y$2,BPCiObIC!$B$1:$AG$1,0)))</f>
        <v>0</v>
      </c>
      <c r="Z119" s="19">
        <f>Y119*(1+INDEX(BPCiObIC!$B$2:$AG$43,MATCH($A119,BPCiObIC!$A$2:$A$43,0),MATCH(Z$2,BPCiObIC!$B$1:$AG$1,0)))</f>
        <v>0</v>
      </c>
      <c r="AA119" s="19">
        <f>Z119*(1+INDEX(BPCiObIC!$B$2:$AG$43,MATCH($A119,BPCiObIC!$A$2:$A$43,0),MATCH(AA$2,BPCiObIC!$B$1:$AG$1,0)))</f>
        <v>0</v>
      </c>
      <c r="AB119" s="19">
        <f>AA119*(1+INDEX(BPCiObIC!$B$2:$AG$43,MATCH($A119,BPCiObIC!$A$2:$A$43,0),MATCH(AB$2,BPCiObIC!$B$1:$AG$1,0)))</f>
        <v>0</v>
      </c>
      <c r="AC119" s="19">
        <f>AB119*(1+INDEX(BPCiObIC!$B$2:$AG$43,MATCH($A119,BPCiObIC!$A$2:$A$43,0),MATCH(AC$2,BPCiObIC!$B$1:$AG$1,0)))</f>
        <v>0</v>
      </c>
      <c r="AD119" s="19">
        <f>AC119*(1+INDEX(BPCiObIC!$B$2:$AG$43,MATCH($A119,BPCiObIC!$A$2:$A$43,0),MATCH(AD$2,BPCiObIC!$B$1:$AG$1,0)))</f>
        <v>0</v>
      </c>
      <c r="AE119" s="19">
        <f>AD119*(1+INDEX(BPCiObIC!$B$2:$AG$43,MATCH($A119,BPCiObIC!$A$2:$A$43,0),MATCH(AE$2,BPCiObIC!$B$1:$AG$1,0)))</f>
        <v>0</v>
      </c>
      <c r="AF119" s="19">
        <f>AE119*(1+INDEX(BPCiObIC!$B$2:$AG$43,MATCH($A119,BPCiObIC!$A$2:$A$43,0),MATCH(AF$2,BPCiObIC!$B$1:$AG$1,0)))</f>
        <v>0</v>
      </c>
      <c r="AG119" s="19">
        <f>AF119*(1+INDEX(BPCiObIC!$B$2:$AG$43,MATCH($A119,BPCiObIC!$A$2:$A$43,0),MATCH(AG$2,BPCiObIC!$B$1:$AG$1,0)))</f>
        <v>0</v>
      </c>
      <c r="AH119" s="19">
        <f>AG119*(1+INDEX(BPCiObIC!$B$2:$AG$43,MATCH($A119,BPCiObIC!$A$2:$A$43,0),MATCH(AH$2,BPCiObIC!$B$1:$AG$1,0)))</f>
        <v>0</v>
      </c>
    </row>
    <row r="120" spans="1:34" x14ac:dyDescent="0.25">
      <c r="A120" t="s">
        <v>129</v>
      </c>
      <c r="B120" t="s">
        <v>33</v>
      </c>
      <c r="C120" t="s">
        <v>21</v>
      </c>
      <c r="D120" s="58">
        <f>SUMIFS('Ind gov data'!$B$45:$N$45,'Ind gov data'!$B$41:$N$41,$B120)*SUMIFS(BIFUBC_IEA_Output_energy!$H:$H,BIFUBC_IEA_Output_energy!$C:$C,$B120,BIFUBC_IEA_Output_energy!$B:$B,$C120)</f>
        <v>0</v>
      </c>
      <c r="E120" s="19">
        <f>D120*(1+INDEX(BPCiObIC!$B$2:$AG$43,MATCH($A120,BPCiObIC!$A$2:$A$43,0),MATCH(E$2,BPCiObIC!$B$1:$AG$1,0)))</f>
        <v>0</v>
      </c>
      <c r="F120" s="19">
        <f>E120*(1+INDEX(BPCiObIC!$B$2:$AG$43,MATCH($A120,BPCiObIC!$A$2:$A$43,0),MATCH(F$2,BPCiObIC!$B$1:$AG$1,0)))</f>
        <v>0</v>
      </c>
      <c r="G120" s="19">
        <f>F120*(1+INDEX(BPCiObIC!$B$2:$AG$43,MATCH($A120,BPCiObIC!$A$2:$A$43,0),MATCH(G$2,BPCiObIC!$B$1:$AG$1,0)))</f>
        <v>0</v>
      </c>
      <c r="H120" s="19">
        <f>G120*(1+INDEX(BPCiObIC!$B$2:$AG$43,MATCH($A120,BPCiObIC!$A$2:$A$43,0),MATCH(H$2,BPCiObIC!$B$1:$AG$1,0)))</f>
        <v>0</v>
      </c>
      <c r="I120" s="19">
        <f>H120*(1+INDEX(BPCiObIC!$B$2:$AG$43,MATCH($A120,BPCiObIC!$A$2:$A$43,0),MATCH(I$2,BPCiObIC!$B$1:$AG$1,0)))</f>
        <v>0</v>
      </c>
      <c r="J120" s="19">
        <f>I120*(1+INDEX(BPCiObIC!$B$2:$AG$43,MATCH($A120,BPCiObIC!$A$2:$A$43,0),MATCH(J$2,BPCiObIC!$B$1:$AG$1,0)))</f>
        <v>0</v>
      </c>
      <c r="K120" s="19">
        <f>J120*(1+INDEX(BPCiObIC!$B$2:$AG$43,MATCH($A120,BPCiObIC!$A$2:$A$43,0),MATCH(K$2,BPCiObIC!$B$1:$AG$1,0)))</f>
        <v>0</v>
      </c>
      <c r="L120" s="19">
        <f>K120*(1+INDEX(BPCiObIC!$B$2:$AG$43,MATCH($A120,BPCiObIC!$A$2:$A$43,0),MATCH(L$2,BPCiObIC!$B$1:$AG$1,0)))</f>
        <v>0</v>
      </c>
      <c r="M120" s="19">
        <f>L120*(1+INDEX(BPCiObIC!$B$2:$AG$43,MATCH($A120,BPCiObIC!$A$2:$A$43,0),MATCH(M$2,BPCiObIC!$B$1:$AG$1,0)))</f>
        <v>0</v>
      </c>
      <c r="N120" s="19">
        <f>M120*(1+INDEX(BPCiObIC!$B$2:$AG$43,MATCH($A120,BPCiObIC!$A$2:$A$43,0),MATCH(N$2,BPCiObIC!$B$1:$AG$1,0)))</f>
        <v>0</v>
      </c>
      <c r="O120" s="19">
        <f>N120*(1+INDEX(BPCiObIC!$B$2:$AG$43,MATCH($A120,BPCiObIC!$A$2:$A$43,0),MATCH(O$2,BPCiObIC!$B$1:$AG$1,0)))</f>
        <v>0</v>
      </c>
      <c r="P120" s="19">
        <f>O120*(1+INDEX(BPCiObIC!$B$2:$AG$43,MATCH($A120,BPCiObIC!$A$2:$A$43,0),MATCH(P$2,BPCiObIC!$B$1:$AG$1,0)))</f>
        <v>0</v>
      </c>
      <c r="Q120" s="19">
        <f>P120*(1+INDEX(BPCiObIC!$B$2:$AG$43,MATCH($A120,BPCiObIC!$A$2:$A$43,0),MATCH(Q$2,BPCiObIC!$B$1:$AG$1,0)))</f>
        <v>0</v>
      </c>
      <c r="R120" s="19">
        <f>Q120*(1+INDEX(BPCiObIC!$B$2:$AG$43,MATCH($A120,BPCiObIC!$A$2:$A$43,0),MATCH(R$2,BPCiObIC!$B$1:$AG$1,0)))</f>
        <v>0</v>
      </c>
      <c r="S120" s="19">
        <f>R120*(1+INDEX(BPCiObIC!$B$2:$AG$43,MATCH($A120,BPCiObIC!$A$2:$A$43,0),MATCH(S$2,BPCiObIC!$B$1:$AG$1,0)))</f>
        <v>0</v>
      </c>
      <c r="T120" s="19">
        <f>S120*(1+INDEX(BPCiObIC!$B$2:$AG$43,MATCH($A120,BPCiObIC!$A$2:$A$43,0),MATCH(T$2,BPCiObIC!$B$1:$AG$1,0)))</f>
        <v>0</v>
      </c>
      <c r="U120" s="19">
        <f>T120*(1+INDEX(BPCiObIC!$B$2:$AG$43,MATCH($A120,BPCiObIC!$A$2:$A$43,0),MATCH(U$2,BPCiObIC!$B$1:$AG$1,0)))</f>
        <v>0</v>
      </c>
      <c r="V120" s="19">
        <f>U120*(1+INDEX(BPCiObIC!$B$2:$AG$43,MATCH($A120,BPCiObIC!$A$2:$A$43,0),MATCH(V$2,BPCiObIC!$B$1:$AG$1,0)))</f>
        <v>0</v>
      </c>
      <c r="W120" s="19">
        <f>V120*(1+INDEX(BPCiObIC!$B$2:$AG$43,MATCH($A120,BPCiObIC!$A$2:$A$43,0),MATCH(W$2,BPCiObIC!$B$1:$AG$1,0)))</f>
        <v>0</v>
      </c>
      <c r="X120" s="19">
        <f>W120*(1+INDEX(BPCiObIC!$B$2:$AG$43,MATCH($A120,BPCiObIC!$A$2:$A$43,0),MATCH(X$2,BPCiObIC!$B$1:$AG$1,0)))</f>
        <v>0</v>
      </c>
      <c r="Y120" s="19">
        <f>X120*(1+INDEX(BPCiObIC!$B$2:$AG$43,MATCH($A120,BPCiObIC!$A$2:$A$43,0),MATCH(Y$2,BPCiObIC!$B$1:$AG$1,0)))</f>
        <v>0</v>
      </c>
      <c r="Z120" s="19">
        <f>Y120*(1+INDEX(BPCiObIC!$B$2:$AG$43,MATCH($A120,BPCiObIC!$A$2:$A$43,0),MATCH(Z$2,BPCiObIC!$B$1:$AG$1,0)))</f>
        <v>0</v>
      </c>
      <c r="AA120" s="19">
        <f>Z120*(1+INDEX(BPCiObIC!$B$2:$AG$43,MATCH($A120,BPCiObIC!$A$2:$A$43,0),MATCH(AA$2,BPCiObIC!$B$1:$AG$1,0)))</f>
        <v>0</v>
      </c>
      <c r="AB120" s="19">
        <f>AA120*(1+INDEX(BPCiObIC!$B$2:$AG$43,MATCH($A120,BPCiObIC!$A$2:$A$43,0),MATCH(AB$2,BPCiObIC!$B$1:$AG$1,0)))</f>
        <v>0</v>
      </c>
      <c r="AC120" s="19">
        <f>AB120*(1+INDEX(BPCiObIC!$B$2:$AG$43,MATCH($A120,BPCiObIC!$A$2:$A$43,0),MATCH(AC$2,BPCiObIC!$B$1:$AG$1,0)))</f>
        <v>0</v>
      </c>
      <c r="AD120" s="19">
        <f>AC120*(1+INDEX(BPCiObIC!$B$2:$AG$43,MATCH($A120,BPCiObIC!$A$2:$A$43,0),MATCH(AD$2,BPCiObIC!$B$1:$AG$1,0)))</f>
        <v>0</v>
      </c>
      <c r="AE120" s="19">
        <f>AD120*(1+INDEX(BPCiObIC!$B$2:$AG$43,MATCH($A120,BPCiObIC!$A$2:$A$43,0),MATCH(AE$2,BPCiObIC!$B$1:$AG$1,0)))</f>
        <v>0</v>
      </c>
      <c r="AF120" s="19">
        <f>AE120*(1+INDEX(BPCiObIC!$B$2:$AG$43,MATCH($A120,BPCiObIC!$A$2:$A$43,0),MATCH(AF$2,BPCiObIC!$B$1:$AG$1,0)))</f>
        <v>0</v>
      </c>
      <c r="AG120" s="19">
        <f>AF120*(1+INDEX(BPCiObIC!$B$2:$AG$43,MATCH($A120,BPCiObIC!$A$2:$A$43,0),MATCH(AG$2,BPCiObIC!$B$1:$AG$1,0)))</f>
        <v>0</v>
      </c>
      <c r="AH120" s="19">
        <f>AG120*(1+INDEX(BPCiObIC!$B$2:$AG$43,MATCH($A120,BPCiObIC!$A$2:$A$43,0),MATCH(AH$2,BPCiObIC!$B$1:$AG$1,0)))</f>
        <v>0</v>
      </c>
    </row>
    <row r="121" spans="1:34" x14ac:dyDescent="0.25">
      <c r="A121" t="s">
        <v>130</v>
      </c>
      <c r="B121" t="s">
        <v>33</v>
      </c>
      <c r="C121" t="s">
        <v>22</v>
      </c>
      <c r="D121" s="58">
        <f>SUMIFS('Ind gov data'!$B$45:$N$45,'Ind gov data'!$B$41:$N$41,$B121)*SUMIFS(BIFUBC_IEA_Output_energy!$H:$H,BIFUBC_IEA_Output_energy!$C:$C,$B121,BIFUBC_IEA_Output_energy!$B:$B,$C121)</f>
        <v>0</v>
      </c>
      <c r="E121" s="19">
        <f>D121*(1+INDEX(BPCiObIC!$B$2:$AG$43,MATCH($A121,BPCiObIC!$A$2:$A$43,0),MATCH(E$2,BPCiObIC!$B$1:$AG$1,0)))</f>
        <v>0</v>
      </c>
      <c r="F121" s="19">
        <f>E121*(1+INDEX(BPCiObIC!$B$2:$AG$43,MATCH($A121,BPCiObIC!$A$2:$A$43,0),MATCH(F$2,BPCiObIC!$B$1:$AG$1,0)))</f>
        <v>0</v>
      </c>
      <c r="G121" s="19">
        <f>F121*(1+INDEX(BPCiObIC!$B$2:$AG$43,MATCH($A121,BPCiObIC!$A$2:$A$43,0),MATCH(G$2,BPCiObIC!$B$1:$AG$1,0)))</f>
        <v>0</v>
      </c>
      <c r="H121" s="19">
        <f>G121*(1+INDEX(BPCiObIC!$B$2:$AG$43,MATCH($A121,BPCiObIC!$A$2:$A$43,0),MATCH(H$2,BPCiObIC!$B$1:$AG$1,0)))</f>
        <v>0</v>
      </c>
      <c r="I121" s="19">
        <f>H121*(1+INDEX(BPCiObIC!$B$2:$AG$43,MATCH($A121,BPCiObIC!$A$2:$A$43,0),MATCH(I$2,BPCiObIC!$B$1:$AG$1,0)))</f>
        <v>0</v>
      </c>
      <c r="J121" s="19">
        <f>I121*(1+INDEX(BPCiObIC!$B$2:$AG$43,MATCH($A121,BPCiObIC!$A$2:$A$43,0),MATCH(J$2,BPCiObIC!$B$1:$AG$1,0)))</f>
        <v>0</v>
      </c>
      <c r="K121" s="19">
        <f>J121*(1+INDEX(BPCiObIC!$B$2:$AG$43,MATCH($A121,BPCiObIC!$A$2:$A$43,0),MATCH(K$2,BPCiObIC!$B$1:$AG$1,0)))</f>
        <v>0</v>
      </c>
      <c r="L121" s="19">
        <f>K121*(1+INDEX(BPCiObIC!$B$2:$AG$43,MATCH($A121,BPCiObIC!$A$2:$A$43,0),MATCH(L$2,BPCiObIC!$B$1:$AG$1,0)))</f>
        <v>0</v>
      </c>
      <c r="M121" s="19">
        <f>L121*(1+INDEX(BPCiObIC!$B$2:$AG$43,MATCH($A121,BPCiObIC!$A$2:$A$43,0),MATCH(M$2,BPCiObIC!$B$1:$AG$1,0)))</f>
        <v>0</v>
      </c>
      <c r="N121" s="19">
        <f>M121*(1+INDEX(BPCiObIC!$B$2:$AG$43,MATCH($A121,BPCiObIC!$A$2:$A$43,0),MATCH(N$2,BPCiObIC!$B$1:$AG$1,0)))</f>
        <v>0</v>
      </c>
      <c r="O121" s="19">
        <f>N121*(1+INDEX(BPCiObIC!$B$2:$AG$43,MATCH($A121,BPCiObIC!$A$2:$A$43,0),MATCH(O$2,BPCiObIC!$B$1:$AG$1,0)))</f>
        <v>0</v>
      </c>
      <c r="P121" s="19">
        <f>O121*(1+INDEX(BPCiObIC!$B$2:$AG$43,MATCH($A121,BPCiObIC!$A$2:$A$43,0),MATCH(P$2,BPCiObIC!$B$1:$AG$1,0)))</f>
        <v>0</v>
      </c>
      <c r="Q121" s="19">
        <f>P121*(1+INDEX(BPCiObIC!$B$2:$AG$43,MATCH($A121,BPCiObIC!$A$2:$A$43,0),MATCH(Q$2,BPCiObIC!$B$1:$AG$1,0)))</f>
        <v>0</v>
      </c>
      <c r="R121" s="19">
        <f>Q121*(1+INDEX(BPCiObIC!$B$2:$AG$43,MATCH($A121,BPCiObIC!$A$2:$A$43,0),MATCH(R$2,BPCiObIC!$B$1:$AG$1,0)))</f>
        <v>0</v>
      </c>
      <c r="S121" s="19">
        <f>R121*(1+INDEX(BPCiObIC!$B$2:$AG$43,MATCH($A121,BPCiObIC!$A$2:$A$43,0),MATCH(S$2,BPCiObIC!$B$1:$AG$1,0)))</f>
        <v>0</v>
      </c>
      <c r="T121" s="19">
        <f>S121*(1+INDEX(BPCiObIC!$B$2:$AG$43,MATCH($A121,BPCiObIC!$A$2:$A$43,0),MATCH(T$2,BPCiObIC!$B$1:$AG$1,0)))</f>
        <v>0</v>
      </c>
      <c r="U121" s="19">
        <f>T121*(1+INDEX(BPCiObIC!$B$2:$AG$43,MATCH($A121,BPCiObIC!$A$2:$A$43,0),MATCH(U$2,BPCiObIC!$B$1:$AG$1,0)))</f>
        <v>0</v>
      </c>
      <c r="V121" s="19">
        <f>U121*(1+INDEX(BPCiObIC!$B$2:$AG$43,MATCH($A121,BPCiObIC!$A$2:$A$43,0),MATCH(V$2,BPCiObIC!$B$1:$AG$1,0)))</f>
        <v>0</v>
      </c>
      <c r="W121" s="19">
        <f>V121*(1+INDEX(BPCiObIC!$B$2:$AG$43,MATCH($A121,BPCiObIC!$A$2:$A$43,0),MATCH(W$2,BPCiObIC!$B$1:$AG$1,0)))</f>
        <v>0</v>
      </c>
      <c r="X121" s="19">
        <f>W121*(1+INDEX(BPCiObIC!$B$2:$AG$43,MATCH($A121,BPCiObIC!$A$2:$A$43,0),MATCH(X$2,BPCiObIC!$B$1:$AG$1,0)))</f>
        <v>0</v>
      </c>
      <c r="Y121" s="19">
        <f>X121*(1+INDEX(BPCiObIC!$B$2:$AG$43,MATCH($A121,BPCiObIC!$A$2:$A$43,0),MATCH(Y$2,BPCiObIC!$B$1:$AG$1,0)))</f>
        <v>0</v>
      </c>
      <c r="Z121" s="19">
        <f>Y121*(1+INDEX(BPCiObIC!$B$2:$AG$43,MATCH($A121,BPCiObIC!$A$2:$A$43,0),MATCH(Z$2,BPCiObIC!$B$1:$AG$1,0)))</f>
        <v>0</v>
      </c>
      <c r="AA121" s="19">
        <f>Z121*(1+INDEX(BPCiObIC!$B$2:$AG$43,MATCH($A121,BPCiObIC!$A$2:$A$43,0),MATCH(AA$2,BPCiObIC!$B$1:$AG$1,0)))</f>
        <v>0</v>
      </c>
      <c r="AB121" s="19">
        <f>AA121*(1+INDEX(BPCiObIC!$B$2:$AG$43,MATCH($A121,BPCiObIC!$A$2:$A$43,0),MATCH(AB$2,BPCiObIC!$B$1:$AG$1,0)))</f>
        <v>0</v>
      </c>
      <c r="AC121" s="19">
        <f>AB121*(1+INDEX(BPCiObIC!$B$2:$AG$43,MATCH($A121,BPCiObIC!$A$2:$A$43,0),MATCH(AC$2,BPCiObIC!$B$1:$AG$1,0)))</f>
        <v>0</v>
      </c>
      <c r="AD121" s="19">
        <f>AC121*(1+INDEX(BPCiObIC!$B$2:$AG$43,MATCH($A121,BPCiObIC!$A$2:$A$43,0),MATCH(AD$2,BPCiObIC!$B$1:$AG$1,0)))</f>
        <v>0</v>
      </c>
      <c r="AE121" s="19">
        <f>AD121*(1+INDEX(BPCiObIC!$B$2:$AG$43,MATCH($A121,BPCiObIC!$A$2:$A$43,0),MATCH(AE$2,BPCiObIC!$B$1:$AG$1,0)))</f>
        <v>0</v>
      </c>
      <c r="AF121" s="19">
        <f>AE121*(1+INDEX(BPCiObIC!$B$2:$AG$43,MATCH($A121,BPCiObIC!$A$2:$A$43,0),MATCH(AF$2,BPCiObIC!$B$1:$AG$1,0)))</f>
        <v>0</v>
      </c>
      <c r="AG121" s="19">
        <f>AF121*(1+INDEX(BPCiObIC!$B$2:$AG$43,MATCH($A121,BPCiObIC!$A$2:$A$43,0),MATCH(AG$2,BPCiObIC!$B$1:$AG$1,0)))</f>
        <v>0</v>
      </c>
      <c r="AH121" s="19">
        <f>AG121*(1+INDEX(BPCiObIC!$B$2:$AG$43,MATCH($A121,BPCiObIC!$A$2:$A$43,0),MATCH(AH$2,BPCiObIC!$B$1:$AG$1,0)))</f>
        <v>0</v>
      </c>
    </row>
    <row r="122" spans="1:34" x14ac:dyDescent="0.25">
      <c r="A122" t="s">
        <v>131</v>
      </c>
      <c r="B122" t="s">
        <v>33</v>
      </c>
      <c r="C122" t="s">
        <v>23</v>
      </c>
      <c r="D122" s="58">
        <f>SUMIFS('Ind gov data'!$B$45:$N$45,'Ind gov data'!$B$41:$N$41,$B122)*SUMIFS(BIFUBC_IEA_Output_energy!$H:$H,BIFUBC_IEA_Output_energy!$C:$C,$B122,BIFUBC_IEA_Output_energy!$B:$B,$C122)</f>
        <v>0</v>
      </c>
      <c r="E122" s="19">
        <f>D122*(1+INDEX(BPCiObIC!$B$2:$AG$43,MATCH($A122,BPCiObIC!$A$2:$A$43,0),MATCH(E$2,BPCiObIC!$B$1:$AG$1,0)))</f>
        <v>0</v>
      </c>
      <c r="F122" s="19">
        <f>E122*(1+INDEX(BPCiObIC!$B$2:$AG$43,MATCH($A122,BPCiObIC!$A$2:$A$43,0),MATCH(F$2,BPCiObIC!$B$1:$AG$1,0)))</f>
        <v>0</v>
      </c>
      <c r="G122" s="19">
        <f>F122*(1+INDEX(BPCiObIC!$B$2:$AG$43,MATCH($A122,BPCiObIC!$A$2:$A$43,0),MATCH(G$2,BPCiObIC!$B$1:$AG$1,0)))</f>
        <v>0</v>
      </c>
      <c r="H122" s="19">
        <f>G122*(1+INDEX(BPCiObIC!$B$2:$AG$43,MATCH($A122,BPCiObIC!$A$2:$A$43,0),MATCH(H$2,BPCiObIC!$B$1:$AG$1,0)))</f>
        <v>0</v>
      </c>
      <c r="I122" s="19">
        <f>H122*(1+INDEX(BPCiObIC!$B$2:$AG$43,MATCH($A122,BPCiObIC!$A$2:$A$43,0),MATCH(I$2,BPCiObIC!$B$1:$AG$1,0)))</f>
        <v>0</v>
      </c>
      <c r="J122" s="19">
        <f>I122*(1+INDEX(BPCiObIC!$B$2:$AG$43,MATCH($A122,BPCiObIC!$A$2:$A$43,0),MATCH(J$2,BPCiObIC!$B$1:$AG$1,0)))</f>
        <v>0</v>
      </c>
      <c r="K122" s="19">
        <f>J122*(1+INDEX(BPCiObIC!$B$2:$AG$43,MATCH($A122,BPCiObIC!$A$2:$A$43,0),MATCH(K$2,BPCiObIC!$B$1:$AG$1,0)))</f>
        <v>0</v>
      </c>
      <c r="L122" s="19">
        <f>K122*(1+INDEX(BPCiObIC!$B$2:$AG$43,MATCH($A122,BPCiObIC!$A$2:$A$43,0),MATCH(L$2,BPCiObIC!$B$1:$AG$1,0)))</f>
        <v>0</v>
      </c>
      <c r="M122" s="19">
        <f>L122*(1+INDEX(BPCiObIC!$B$2:$AG$43,MATCH($A122,BPCiObIC!$A$2:$A$43,0),MATCH(M$2,BPCiObIC!$B$1:$AG$1,0)))</f>
        <v>0</v>
      </c>
      <c r="N122" s="19">
        <f>M122*(1+INDEX(BPCiObIC!$B$2:$AG$43,MATCH($A122,BPCiObIC!$A$2:$A$43,0),MATCH(N$2,BPCiObIC!$B$1:$AG$1,0)))</f>
        <v>0</v>
      </c>
      <c r="O122" s="19">
        <f>N122*(1+INDEX(BPCiObIC!$B$2:$AG$43,MATCH($A122,BPCiObIC!$A$2:$A$43,0),MATCH(O$2,BPCiObIC!$B$1:$AG$1,0)))</f>
        <v>0</v>
      </c>
      <c r="P122" s="19">
        <f>O122*(1+INDEX(BPCiObIC!$B$2:$AG$43,MATCH($A122,BPCiObIC!$A$2:$A$43,0),MATCH(P$2,BPCiObIC!$B$1:$AG$1,0)))</f>
        <v>0</v>
      </c>
      <c r="Q122" s="19">
        <f>P122*(1+INDEX(BPCiObIC!$B$2:$AG$43,MATCH($A122,BPCiObIC!$A$2:$A$43,0),MATCH(Q$2,BPCiObIC!$B$1:$AG$1,0)))</f>
        <v>0</v>
      </c>
      <c r="R122" s="19">
        <f>Q122*(1+INDEX(BPCiObIC!$B$2:$AG$43,MATCH($A122,BPCiObIC!$A$2:$A$43,0),MATCH(R$2,BPCiObIC!$B$1:$AG$1,0)))</f>
        <v>0</v>
      </c>
      <c r="S122" s="19">
        <f>R122*(1+INDEX(BPCiObIC!$B$2:$AG$43,MATCH($A122,BPCiObIC!$A$2:$A$43,0),MATCH(S$2,BPCiObIC!$B$1:$AG$1,0)))</f>
        <v>0</v>
      </c>
      <c r="T122" s="19">
        <f>S122*(1+INDEX(BPCiObIC!$B$2:$AG$43,MATCH($A122,BPCiObIC!$A$2:$A$43,0),MATCH(T$2,BPCiObIC!$B$1:$AG$1,0)))</f>
        <v>0</v>
      </c>
      <c r="U122" s="19">
        <f>T122*(1+INDEX(BPCiObIC!$B$2:$AG$43,MATCH($A122,BPCiObIC!$A$2:$A$43,0),MATCH(U$2,BPCiObIC!$B$1:$AG$1,0)))</f>
        <v>0</v>
      </c>
      <c r="V122" s="19">
        <f>U122*(1+INDEX(BPCiObIC!$B$2:$AG$43,MATCH($A122,BPCiObIC!$A$2:$A$43,0),MATCH(V$2,BPCiObIC!$B$1:$AG$1,0)))</f>
        <v>0</v>
      </c>
      <c r="W122" s="19">
        <f>V122*(1+INDEX(BPCiObIC!$B$2:$AG$43,MATCH($A122,BPCiObIC!$A$2:$A$43,0),MATCH(W$2,BPCiObIC!$B$1:$AG$1,0)))</f>
        <v>0</v>
      </c>
      <c r="X122" s="19">
        <f>W122*(1+INDEX(BPCiObIC!$B$2:$AG$43,MATCH($A122,BPCiObIC!$A$2:$A$43,0),MATCH(X$2,BPCiObIC!$B$1:$AG$1,0)))</f>
        <v>0</v>
      </c>
      <c r="Y122" s="19">
        <f>X122*(1+INDEX(BPCiObIC!$B$2:$AG$43,MATCH($A122,BPCiObIC!$A$2:$A$43,0),MATCH(Y$2,BPCiObIC!$B$1:$AG$1,0)))</f>
        <v>0</v>
      </c>
      <c r="Z122" s="19">
        <f>Y122*(1+INDEX(BPCiObIC!$B$2:$AG$43,MATCH($A122,BPCiObIC!$A$2:$A$43,0),MATCH(Z$2,BPCiObIC!$B$1:$AG$1,0)))</f>
        <v>0</v>
      </c>
      <c r="AA122" s="19">
        <f>Z122*(1+INDEX(BPCiObIC!$B$2:$AG$43,MATCH($A122,BPCiObIC!$A$2:$A$43,0),MATCH(AA$2,BPCiObIC!$B$1:$AG$1,0)))</f>
        <v>0</v>
      </c>
      <c r="AB122" s="19">
        <f>AA122*(1+INDEX(BPCiObIC!$B$2:$AG$43,MATCH($A122,BPCiObIC!$A$2:$A$43,0),MATCH(AB$2,BPCiObIC!$B$1:$AG$1,0)))</f>
        <v>0</v>
      </c>
      <c r="AC122" s="19">
        <f>AB122*(1+INDEX(BPCiObIC!$B$2:$AG$43,MATCH($A122,BPCiObIC!$A$2:$A$43,0),MATCH(AC$2,BPCiObIC!$B$1:$AG$1,0)))</f>
        <v>0</v>
      </c>
      <c r="AD122" s="19">
        <f>AC122*(1+INDEX(BPCiObIC!$B$2:$AG$43,MATCH($A122,BPCiObIC!$A$2:$A$43,0),MATCH(AD$2,BPCiObIC!$B$1:$AG$1,0)))</f>
        <v>0</v>
      </c>
      <c r="AE122" s="19">
        <f>AD122*(1+INDEX(BPCiObIC!$B$2:$AG$43,MATCH($A122,BPCiObIC!$A$2:$A$43,0),MATCH(AE$2,BPCiObIC!$B$1:$AG$1,0)))</f>
        <v>0</v>
      </c>
      <c r="AF122" s="19">
        <f>AE122*(1+INDEX(BPCiObIC!$B$2:$AG$43,MATCH($A122,BPCiObIC!$A$2:$A$43,0),MATCH(AF$2,BPCiObIC!$B$1:$AG$1,0)))</f>
        <v>0</v>
      </c>
      <c r="AG122" s="19">
        <f>AF122*(1+INDEX(BPCiObIC!$B$2:$AG$43,MATCH($A122,BPCiObIC!$A$2:$A$43,0),MATCH(AG$2,BPCiObIC!$B$1:$AG$1,0)))</f>
        <v>0</v>
      </c>
      <c r="AH122" s="19">
        <f>AG122*(1+INDEX(BPCiObIC!$B$2:$AG$43,MATCH($A122,BPCiObIC!$A$2:$A$43,0),MATCH(AH$2,BPCiObIC!$B$1:$AG$1,0)))</f>
        <v>0</v>
      </c>
    </row>
    <row r="123" spans="1:34" x14ac:dyDescent="0.25">
      <c r="A123" t="s">
        <v>132</v>
      </c>
      <c r="B123" t="s">
        <v>33</v>
      </c>
      <c r="C123" t="s">
        <v>24</v>
      </c>
      <c r="D123" s="58">
        <f>SUMIFS('Ind gov data'!$B$45:$N$45,'Ind gov data'!$B$41:$N$41,$B123)*SUMIFS(BIFUBC_IEA_Output_energy!$H:$H,BIFUBC_IEA_Output_energy!$C:$C,$B123,BIFUBC_IEA_Output_energy!$B:$B,$C123)</f>
        <v>0</v>
      </c>
      <c r="E123" s="19">
        <f>D123*(1+INDEX(BPCiObIC!$B$2:$AG$43,MATCH($A123,BPCiObIC!$A$2:$A$43,0),MATCH(E$2,BPCiObIC!$B$1:$AG$1,0)))</f>
        <v>0</v>
      </c>
      <c r="F123" s="19">
        <f>E123*(1+INDEX(BPCiObIC!$B$2:$AG$43,MATCH($A123,BPCiObIC!$A$2:$A$43,0),MATCH(F$2,BPCiObIC!$B$1:$AG$1,0)))</f>
        <v>0</v>
      </c>
      <c r="G123" s="19">
        <f>F123*(1+INDEX(BPCiObIC!$B$2:$AG$43,MATCH($A123,BPCiObIC!$A$2:$A$43,0),MATCH(G$2,BPCiObIC!$B$1:$AG$1,0)))</f>
        <v>0</v>
      </c>
      <c r="H123" s="19">
        <f>G123*(1+INDEX(BPCiObIC!$B$2:$AG$43,MATCH($A123,BPCiObIC!$A$2:$A$43,0),MATCH(H$2,BPCiObIC!$B$1:$AG$1,0)))</f>
        <v>0</v>
      </c>
      <c r="I123" s="19">
        <f>H123*(1+INDEX(BPCiObIC!$B$2:$AG$43,MATCH($A123,BPCiObIC!$A$2:$A$43,0),MATCH(I$2,BPCiObIC!$B$1:$AG$1,0)))</f>
        <v>0</v>
      </c>
      <c r="J123" s="19">
        <f>I123*(1+INDEX(BPCiObIC!$B$2:$AG$43,MATCH($A123,BPCiObIC!$A$2:$A$43,0),MATCH(J$2,BPCiObIC!$B$1:$AG$1,0)))</f>
        <v>0</v>
      </c>
      <c r="K123" s="19">
        <f>J123*(1+INDEX(BPCiObIC!$B$2:$AG$43,MATCH($A123,BPCiObIC!$A$2:$A$43,0),MATCH(K$2,BPCiObIC!$B$1:$AG$1,0)))</f>
        <v>0</v>
      </c>
      <c r="L123" s="19">
        <f>K123*(1+INDEX(BPCiObIC!$B$2:$AG$43,MATCH($A123,BPCiObIC!$A$2:$A$43,0),MATCH(L$2,BPCiObIC!$B$1:$AG$1,0)))</f>
        <v>0</v>
      </c>
      <c r="M123" s="19">
        <f>L123*(1+INDEX(BPCiObIC!$B$2:$AG$43,MATCH($A123,BPCiObIC!$A$2:$A$43,0),MATCH(M$2,BPCiObIC!$B$1:$AG$1,0)))</f>
        <v>0</v>
      </c>
      <c r="N123" s="19">
        <f>M123*(1+INDEX(BPCiObIC!$B$2:$AG$43,MATCH($A123,BPCiObIC!$A$2:$A$43,0),MATCH(N$2,BPCiObIC!$B$1:$AG$1,0)))</f>
        <v>0</v>
      </c>
      <c r="O123" s="19">
        <f>N123*(1+INDEX(BPCiObIC!$B$2:$AG$43,MATCH($A123,BPCiObIC!$A$2:$A$43,0),MATCH(O$2,BPCiObIC!$B$1:$AG$1,0)))</f>
        <v>0</v>
      </c>
      <c r="P123" s="19">
        <f>O123*(1+INDEX(BPCiObIC!$B$2:$AG$43,MATCH($A123,BPCiObIC!$A$2:$A$43,0),MATCH(P$2,BPCiObIC!$B$1:$AG$1,0)))</f>
        <v>0</v>
      </c>
      <c r="Q123" s="19">
        <f>P123*(1+INDEX(BPCiObIC!$B$2:$AG$43,MATCH($A123,BPCiObIC!$A$2:$A$43,0),MATCH(Q$2,BPCiObIC!$B$1:$AG$1,0)))</f>
        <v>0</v>
      </c>
      <c r="R123" s="19">
        <f>Q123*(1+INDEX(BPCiObIC!$B$2:$AG$43,MATCH($A123,BPCiObIC!$A$2:$A$43,0),MATCH(R$2,BPCiObIC!$B$1:$AG$1,0)))</f>
        <v>0</v>
      </c>
      <c r="S123" s="19">
        <f>R123*(1+INDEX(BPCiObIC!$B$2:$AG$43,MATCH($A123,BPCiObIC!$A$2:$A$43,0),MATCH(S$2,BPCiObIC!$B$1:$AG$1,0)))</f>
        <v>0</v>
      </c>
      <c r="T123" s="19">
        <f>S123*(1+INDEX(BPCiObIC!$B$2:$AG$43,MATCH($A123,BPCiObIC!$A$2:$A$43,0),MATCH(T$2,BPCiObIC!$B$1:$AG$1,0)))</f>
        <v>0</v>
      </c>
      <c r="U123" s="19">
        <f>T123*(1+INDEX(BPCiObIC!$B$2:$AG$43,MATCH($A123,BPCiObIC!$A$2:$A$43,0),MATCH(U$2,BPCiObIC!$B$1:$AG$1,0)))</f>
        <v>0</v>
      </c>
      <c r="V123" s="19">
        <f>U123*(1+INDEX(BPCiObIC!$B$2:$AG$43,MATCH($A123,BPCiObIC!$A$2:$A$43,0),MATCH(V$2,BPCiObIC!$B$1:$AG$1,0)))</f>
        <v>0</v>
      </c>
      <c r="W123" s="19">
        <f>V123*(1+INDEX(BPCiObIC!$B$2:$AG$43,MATCH($A123,BPCiObIC!$A$2:$A$43,0),MATCH(W$2,BPCiObIC!$B$1:$AG$1,0)))</f>
        <v>0</v>
      </c>
      <c r="X123" s="19">
        <f>W123*(1+INDEX(BPCiObIC!$B$2:$AG$43,MATCH($A123,BPCiObIC!$A$2:$A$43,0),MATCH(X$2,BPCiObIC!$B$1:$AG$1,0)))</f>
        <v>0</v>
      </c>
      <c r="Y123" s="19">
        <f>X123*(1+INDEX(BPCiObIC!$B$2:$AG$43,MATCH($A123,BPCiObIC!$A$2:$A$43,0),MATCH(Y$2,BPCiObIC!$B$1:$AG$1,0)))</f>
        <v>0</v>
      </c>
      <c r="Z123" s="19">
        <f>Y123*(1+INDEX(BPCiObIC!$B$2:$AG$43,MATCH($A123,BPCiObIC!$A$2:$A$43,0),MATCH(Z$2,BPCiObIC!$B$1:$AG$1,0)))</f>
        <v>0</v>
      </c>
      <c r="AA123" s="19">
        <f>Z123*(1+INDEX(BPCiObIC!$B$2:$AG$43,MATCH($A123,BPCiObIC!$A$2:$A$43,0),MATCH(AA$2,BPCiObIC!$B$1:$AG$1,0)))</f>
        <v>0</v>
      </c>
      <c r="AB123" s="19">
        <f>AA123*(1+INDEX(BPCiObIC!$B$2:$AG$43,MATCH($A123,BPCiObIC!$A$2:$A$43,0),MATCH(AB$2,BPCiObIC!$B$1:$AG$1,0)))</f>
        <v>0</v>
      </c>
      <c r="AC123" s="19">
        <f>AB123*(1+INDEX(BPCiObIC!$B$2:$AG$43,MATCH($A123,BPCiObIC!$A$2:$A$43,0),MATCH(AC$2,BPCiObIC!$B$1:$AG$1,0)))</f>
        <v>0</v>
      </c>
      <c r="AD123" s="19">
        <f>AC123*(1+INDEX(BPCiObIC!$B$2:$AG$43,MATCH($A123,BPCiObIC!$A$2:$A$43,0),MATCH(AD$2,BPCiObIC!$B$1:$AG$1,0)))</f>
        <v>0</v>
      </c>
      <c r="AE123" s="19">
        <f>AD123*(1+INDEX(BPCiObIC!$B$2:$AG$43,MATCH($A123,BPCiObIC!$A$2:$A$43,0),MATCH(AE$2,BPCiObIC!$B$1:$AG$1,0)))</f>
        <v>0</v>
      </c>
      <c r="AF123" s="19">
        <f>AE123*(1+INDEX(BPCiObIC!$B$2:$AG$43,MATCH($A123,BPCiObIC!$A$2:$A$43,0),MATCH(AF$2,BPCiObIC!$B$1:$AG$1,0)))</f>
        <v>0</v>
      </c>
      <c r="AG123" s="19">
        <f>AF123*(1+INDEX(BPCiObIC!$B$2:$AG$43,MATCH($A123,BPCiObIC!$A$2:$A$43,0),MATCH(AG$2,BPCiObIC!$B$1:$AG$1,0)))</f>
        <v>0</v>
      </c>
      <c r="AH123" s="19">
        <f>AG123*(1+INDEX(BPCiObIC!$B$2:$AG$43,MATCH($A123,BPCiObIC!$A$2:$A$43,0),MATCH(AH$2,BPCiObIC!$B$1:$AG$1,0)))</f>
        <v>0</v>
      </c>
    </row>
    <row r="124" spans="1:34" x14ac:dyDescent="0.25">
      <c r="A124" t="s">
        <v>133</v>
      </c>
      <c r="B124" t="s">
        <v>33</v>
      </c>
      <c r="C124" t="s">
        <v>25</v>
      </c>
      <c r="D124" s="58">
        <f>SUMIFS('Ind gov data'!$B$45:$N$45,'Ind gov data'!$B$41:$N$41,$B124)*SUMIFS(BIFUBC_IEA_Output_energy!$H:$H,BIFUBC_IEA_Output_energy!$C:$C,$B124,BIFUBC_IEA_Output_energy!$B:$B,$C124)</f>
        <v>17866252396952.766</v>
      </c>
      <c r="E124" s="19">
        <f>D124*(1+INDEX(BPCiObIC!$B$2:$AG$43,MATCH($A124,BPCiObIC!$A$2:$A$43,0),MATCH(E$2,BPCiObIC!$B$1:$AG$1,0)))</f>
        <v>18681462235875.656</v>
      </c>
      <c r="F124" s="19">
        <f>E124*(1+INDEX(BPCiObIC!$B$2:$AG$43,MATCH($A124,BPCiObIC!$A$2:$A$43,0),MATCH(F$2,BPCiObIC!$B$1:$AG$1,0)))</f>
        <v>19496672074798.832</v>
      </c>
      <c r="G124" s="19">
        <f>F124*(1+INDEX(BPCiObIC!$B$2:$AG$43,MATCH($A124,BPCiObIC!$A$2:$A$43,0),MATCH(G$2,BPCiObIC!$B$1:$AG$1,0)))</f>
        <v>20311881913721.719</v>
      </c>
      <c r="H124" s="19">
        <f>G124*(1+INDEX(BPCiObIC!$B$2:$AG$43,MATCH($A124,BPCiObIC!$A$2:$A$43,0),MATCH(H$2,BPCiObIC!$B$1:$AG$1,0)))</f>
        <v>21127091752644.605</v>
      </c>
      <c r="I124" s="19">
        <f>H124*(1+INDEX(BPCiObIC!$B$2:$AG$43,MATCH($A124,BPCiObIC!$A$2:$A$43,0),MATCH(I$2,BPCiObIC!$B$1:$AG$1,0)))</f>
        <v>21942301591567.785</v>
      </c>
      <c r="J124" s="19">
        <f>I124*(1+INDEX(BPCiObIC!$B$2:$AG$43,MATCH($A124,BPCiObIC!$A$2:$A$43,0),MATCH(J$2,BPCiObIC!$B$1:$AG$1,0)))</f>
        <v>22757511430490.676</v>
      </c>
      <c r="K124" s="19">
        <f>J124*(1+INDEX(BPCiObIC!$B$2:$AG$43,MATCH($A124,BPCiObIC!$A$2:$A$43,0),MATCH(K$2,BPCiObIC!$B$1:$AG$1,0)))</f>
        <v>23572721269413.855</v>
      </c>
      <c r="L124" s="19">
        <f>K124*(1+INDEX(BPCiObIC!$B$2:$AG$43,MATCH($A124,BPCiObIC!$A$2:$A$43,0),MATCH(L$2,BPCiObIC!$B$1:$AG$1,0)))</f>
        <v>24387931108336.746</v>
      </c>
      <c r="M124" s="19">
        <f>L124*(1+INDEX(BPCiObIC!$B$2:$AG$43,MATCH($A124,BPCiObIC!$A$2:$A$43,0),MATCH(M$2,BPCiObIC!$B$1:$AG$1,0)))</f>
        <v>25203140947259.633</v>
      </c>
      <c r="N124" s="19">
        <f>M124*(1+INDEX(BPCiObIC!$B$2:$AG$43,MATCH($A124,BPCiObIC!$A$2:$A$43,0),MATCH(N$2,BPCiObIC!$B$1:$AG$1,0)))</f>
        <v>26018350786182.813</v>
      </c>
      <c r="O124" s="19">
        <f>N124*(1+INDEX(BPCiObIC!$B$2:$AG$43,MATCH($A124,BPCiObIC!$A$2:$A$43,0),MATCH(O$2,BPCiObIC!$B$1:$AG$1,0)))</f>
        <v>26833560625105.703</v>
      </c>
      <c r="P124" s="19">
        <f>O124*(1+INDEX(BPCiObIC!$B$2:$AG$43,MATCH($A124,BPCiObIC!$A$2:$A$43,0),MATCH(P$2,BPCiObIC!$B$1:$AG$1,0)))</f>
        <v>27648770464028.594</v>
      </c>
      <c r="Q124" s="19">
        <f>P124*(1+INDEX(BPCiObIC!$B$2:$AG$43,MATCH($A124,BPCiObIC!$A$2:$A$43,0),MATCH(Q$2,BPCiObIC!$B$1:$AG$1,0)))</f>
        <v>28463980302951.773</v>
      </c>
      <c r="R124" s="19">
        <f>Q124*(1+INDEX(BPCiObIC!$B$2:$AG$43,MATCH($A124,BPCiObIC!$A$2:$A$43,0),MATCH(R$2,BPCiObIC!$B$1:$AG$1,0)))</f>
        <v>29279190141874.664</v>
      </c>
      <c r="S124" s="19">
        <f>R124*(1+INDEX(BPCiObIC!$B$2:$AG$43,MATCH($A124,BPCiObIC!$A$2:$A$43,0),MATCH(S$2,BPCiObIC!$B$1:$AG$1,0)))</f>
        <v>30094399980797.551</v>
      </c>
      <c r="T124" s="19">
        <f>S124*(1+INDEX(BPCiObIC!$B$2:$AG$43,MATCH($A124,BPCiObIC!$A$2:$A$43,0),MATCH(T$2,BPCiObIC!$B$1:$AG$1,0)))</f>
        <v>30909609819720.727</v>
      </c>
      <c r="U124" s="19">
        <f>T124*(1+INDEX(BPCiObIC!$B$2:$AG$43,MATCH($A124,BPCiObIC!$A$2:$A$43,0),MATCH(U$2,BPCiObIC!$B$1:$AG$1,0)))</f>
        <v>31724819658643.617</v>
      </c>
      <c r="V124" s="19">
        <f>U124*(1+INDEX(BPCiObIC!$B$2:$AG$43,MATCH($A124,BPCiObIC!$A$2:$A$43,0),MATCH(V$2,BPCiObIC!$B$1:$AG$1,0)))</f>
        <v>32540029497566.504</v>
      </c>
      <c r="W124" s="19">
        <f>V124*(1+INDEX(BPCiObIC!$B$2:$AG$43,MATCH($A124,BPCiObIC!$A$2:$A$43,0),MATCH(W$2,BPCiObIC!$B$1:$AG$1,0)))</f>
        <v>33355239336489.68</v>
      </c>
      <c r="X124" s="19">
        <f>W124*(1+INDEX(BPCiObIC!$B$2:$AG$43,MATCH($A124,BPCiObIC!$A$2:$A$43,0),MATCH(X$2,BPCiObIC!$B$1:$AG$1,0)))</f>
        <v>34170449175412.57</v>
      </c>
      <c r="Y124" s="19">
        <f>X124*(1+INDEX(BPCiObIC!$B$2:$AG$43,MATCH($A124,BPCiObIC!$A$2:$A$43,0),MATCH(Y$2,BPCiObIC!$B$1:$AG$1,0)))</f>
        <v>34985659014335.754</v>
      </c>
      <c r="Z124" s="19">
        <f>Y124*(1+INDEX(BPCiObIC!$B$2:$AG$43,MATCH($A124,BPCiObIC!$A$2:$A$43,0),MATCH(Z$2,BPCiObIC!$B$1:$AG$1,0)))</f>
        <v>35800868853258.641</v>
      </c>
      <c r="AA124" s="19">
        <f>Z124*(1+INDEX(BPCiObIC!$B$2:$AG$43,MATCH($A124,BPCiObIC!$A$2:$A$43,0),MATCH(AA$2,BPCiObIC!$B$1:$AG$1,0)))</f>
        <v>36616078692181.531</v>
      </c>
      <c r="AB124" s="19">
        <f>AA124*(1+INDEX(BPCiObIC!$B$2:$AG$43,MATCH($A124,BPCiObIC!$A$2:$A$43,0),MATCH(AB$2,BPCiObIC!$B$1:$AG$1,0)))</f>
        <v>37431288531104.711</v>
      </c>
      <c r="AC124" s="19">
        <f>AB124*(1+INDEX(BPCiObIC!$B$2:$AG$43,MATCH($A124,BPCiObIC!$A$2:$A$43,0),MATCH(AC$2,BPCiObIC!$B$1:$AG$1,0)))</f>
        <v>38246498370027.602</v>
      </c>
      <c r="AD124" s="19">
        <f>AC124*(1+INDEX(BPCiObIC!$B$2:$AG$43,MATCH($A124,BPCiObIC!$A$2:$A$43,0),MATCH(AD$2,BPCiObIC!$B$1:$AG$1,0)))</f>
        <v>39061708208950.492</v>
      </c>
      <c r="AE124" s="19">
        <f>AD124*(1+INDEX(BPCiObIC!$B$2:$AG$43,MATCH($A124,BPCiObIC!$A$2:$A$43,0),MATCH(AE$2,BPCiObIC!$B$1:$AG$1,0)))</f>
        <v>39876918047873.672</v>
      </c>
      <c r="AF124" s="19">
        <f>AE124*(1+INDEX(BPCiObIC!$B$2:$AG$43,MATCH($A124,BPCiObIC!$A$2:$A$43,0),MATCH(AF$2,BPCiObIC!$B$1:$AG$1,0)))</f>
        <v>40692127886796.563</v>
      </c>
      <c r="AG124" s="19">
        <f>AF124*(1+INDEX(BPCiObIC!$B$2:$AG$43,MATCH($A124,BPCiObIC!$A$2:$A$43,0),MATCH(AG$2,BPCiObIC!$B$1:$AG$1,0)))</f>
        <v>41507337725719.453</v>
      </c>
      <c r="AH124" s="19">
        <f>AG124*(1+INDEX(BPCiObIC!$B$2:$AG$43,MATCH($A124,BPCiObIC!$A$2:$A$43,0),MATCH(AH$2,BPCiObIC!$B$1:$AG$1,0)))</f>
        <v>42322547564642.633</v>
      </c>
    </row>
    <row r="125" spans="1:34" x14ac:dyDescent="0.25">
      <c r="A125" t="s">
        <v>135</v>
      </c>
      <c r="B125" t="s">
        <v>33</v>
      </c>
      <c r="C125" t="s">
        <v>26</v>
      </c>
      <c r="D125" s="58">
        <f>SUMIFS('Ind gov data'!$B$45:$N$45,'Ind gov data'!$B$41:$N$41,$B125)*SUMIFS(BIFUBC_IEA_Output_energy!$H:$H,BIFUBC_IEA_Output_energy!$C:$C,$B125,BIFUBC_IEA_Output_energy!$B:$B,$C125)</f>
        <v>0</v>
      </c>
      <c r="E125" s="19">
        <f>D125*(1+INDEX(BPCiObIC!$B$2:$AG$43,MATCH($A125,BPCiObIC!$A$2:$A$43,0),MATCH(E$2,BPCiObIC!$B$1:$AG$1,0)))</f>
        <v>0</v>
      </c>
      <c r="F125" s="19">
        <f>E125*(1+INDEX(BPCiObIC!$B$2:$AG$43,MATCH($A125,BPCiObIC!$A$2:$A$43,0),MATCH(F$2,BPCiObIC!$B$1:$AG$1,0)))</f>
        <v>0</v>
      </c>
      <c r="G125" s="19">
        <f>F125*(1+INDEX(BPCiObIC!$B$2:$AG$43,MATCH($A125,BPCiObIC!$A$2:$A$43,0),MATCH(G$2,BPCiObIC!$B$1:$AG$1,0)))</f>
        <v>0</v>
      </c>
      <c r="H125" s="19">
        <f>G125*(1+INDEX(BPCiObIC!$B$2:$AG$43,MATCH($A125,BPCiObIC!$A$2:$A$43,0),MATCH(H$2,BPCiObIC!$B$1:$AG$1,0)))</f>
        <v>0</v>
      </c>
      <c r="I125" s="19">
        <f>H125*(1+INDEX(BPCiObIC!$B$2:$AG$43,MATCH($A125,BPCiObIC!$A$2:$A$43,0),MATCH(I$2,BPCiObIC!$B$1:$AG$1,0)))</f>
        <v>0</v>
      </c>
      <c r="J125" s="19">
        <f>I125*(1+INDEX(BPCiObIC!$B$2:$AG$43,MATCH($A125,BPCiObIC!$A$2:$A$43,0),MATCH(J$2,BPCiObIC!$B$1:$AG$1,0)))</f>
        <v>0</v>
      </c>
      <c r="K125" s="19">
        <f>J125*(1+INDEX(BPCiObIC!$B$2:$AG$43,MATCH($A125,BPCiObIC!$A$2:$A$43,0),MATCH(K$2,BPCiObIC!$B$1:$AG$1,0)))</f>
        <v>0</v>
      </c>
      <c r="L125" s="19">
        <f>K125*(1+INDEX(BPCiObIC!$B$2:$AG$43,MATCH($A125,BPCiObIC!$A$2:$A$43,0),MATCH(L$2,BPCiObIC!$B$1:$AG$1,0)))</f>
        <v>0</v>
      </c>
      <c r="M125" s="19">
        <f>L125*(1+INDEX(BPCiObIC!$B$2:$AG$43,MATCH($A125,BPCiObIC!$A$2:$A$43,0),MATCH(M$2,BPCiObIC!$B$1:$AG$1,0)))</f>
        <v>0</v>
      </c>
      <c r="N125" s="19">
        <f>M125*(1+INDEX(BPCiObIC!$B$2:$AG$43,MATCH($A125,BPCiObIC!$A$2:$A$43,0),MATCH(N$2,BPCiObIC!$B$1:$AG$1,0)))</f>
        <v>0</v>
      </c>
      <c r="O125" s="19">
        <f>N125*(1+INDEX(BPCiObIC!$B$2:$AG$43,MATCH($A125,BPCiObIC!$A$2:$A$43,0),MATCH(O$2,BPCiObIC!$B$1:$AG$1,0)))</f>
        <v>0</v>
      </c>
      <c r="P125" s="19">
        <f>O125*(1+INDEX(BPCiObIC!$B$2:$AG$43,MATCH($A125,BPCiObIC!$A$2:$A$43,0),MATCH(P$2,BPCiObIC!$B$1:$AG$1,0)))</f>
        <v>0</v>
      </c>
      <c r="Q125" s="19">
        <f>P125*(1+INDEX(BPCiObIC!$B$2:$AG$43,MATCH($A125,BPCiObIC!$A$2:$A$43,0),MATCH(Q$2,BPCiObIC!$B$1:$AG$1,0)))</f>
        <v>0</v>
      </c>
      <c r="R125" s="19">
        <f>Q125*(1+INDEX(BPCiObIC!$B$2:$AG$43,MATCH($A125,BPCiObIC!$A$2:$A$43,0),MATCH(R$2,BPCiObIC!$B$1:$AG$1,0)))</f>
        <v>0</v>
      </c>
      <c r="S125" s="19">
        <f>R125*(1+INDEX(BPCiObIC!$B$2:$AG$43,MATCH($A125,BPCiObIC!$A$2:$A$43,0),MATCH(S$2,BPCiObIC!$B$1:$AG$1,0)))</f>
        <v>0</v>
      </c>
      <c r="T125" s="19">
        <f>S125*(1+INDEX(BPCiObIC!$B$2:$AG$43,MATCH($A125,BPCiObIC!$A$2:$A$43,0),MATCH(T$2,BPCiObIC!$B$1:$AG$1,0)))</f>
        <v>0</v>
      </c>
      <c r="U125" s="19">
        <f>T125*(1+INDEX(BPCiObIC!$B$2:$AG$43,MATCH($A125,BPCiObIC!$A$2:$A$43,0),MATCH(U$2,BPCiObIC!$B$1:$AG$1,0)))</f>
        <v>0</v>
      </c>
      <c r="V125" s="19">
        <f>U125*(1+INDEX(BPCiObIC!$B$2:$AG$43,MATCH($A125,BPCiObIC!$A$2:$A$43,0),MATCH(V$2,BPCiObIC!$B$1:$AG$1,0)))</f>
        <v>0</v>
      </c>
      <c r="W125" s="19">
        <f>V125*(1+INDEX(BPCiObIC!$B$2:$AG$43,MATCH($A125,BPCiObIC!$A$2:$A$43,0),MATCH(W$2,BPCiObIC!$B$1:$AG$1,0)))</f>
        <v>0</v>
      </c>
      <c r="X125" s="19">
        <f>W125*(1+INDEX(BPCiObIC!$B$2:$AG$43,MATCH($A125,BPCiObIC!$A$2:$A$43,0),MATCH(X$2,BPCiObIC!$B$1:$AG$1,0)))</f>
        <v>0</v>
      </c>
      <c r="Y125" s="19">
        <f>X125*(1+INDEX(BPCiObIC!$B$2:$AG$43,MATCH($A125,BPCiObIC!$A$2:$A$43,0),MATCH(Y$2,BPCiObIC!$B$1:$AG$1,0)))</f>
        <v>0</v>
      </c>
      <c r="Z125" s="19">
        <f>Y125*(1+INDEX(BPCiObIC!$B$2:$AG$43,MATCH($A125,BPCiObIC!$A$2:$A$43,0),MATCH(Z$2,BPCiObIC!$B$1:$AG$1,0)))</f>
        <v>0</v>
      </c>
      <c r="AA125" s="19">
        <f>Z125*(1+INDEX(BPCiObIC!$B$2:$AG$43,MATCH($A125,BPCiObIC!$A$2:$A$43,0),MATCH(AA$2,BPCiObIC!$B$1:$AG$1,0)))</f>
        <v>0</v>
      </c>
      <c r="AB125" s="19">
        <f>AA125*(1+INDEX(BPCiObIC!$B$2:$AG$43,MATCH($A125,BPCiObIC!$A$2:$A$43,0),MATCH(AB$2,BPCiObIC!$B$1:$AG$1,0)))</f>
        <v>0</v>
      </c>
      <c r="AC125" s="19">
        <f>AB125*(1+INDEX(BPCiObIC!$B$2:$AG$43,MATCH($A125,BPCiObIC!$A$2:$A$43,0),MATCH(AC$2,BPCiObIC!$B$1:$AG$1,0)))</f>
        <v>0</v>
      </c>
      <c r="AD125" s="19">
        <f>AC125*(1+INDEX(BPCiObIC!$B$2:$AG$43,MATCH($A125,BPCiObIC!$A$2:$A$43,0),MATCH(AD$2,BPCiObIC!$B$1:$AG$1,0)))</f>
        <v>0</v>
      </c>
      <c r="AE125" s="19">
        <f>AD125*(1+INDEX(BPCiObIC!$B$2:$AG$43,MATCH($A125,BPCiObIC!$A$2:$A$43,0),MATCH(AE$2,BPCiObIC!$B$1:$AG$1,0)))</f>
        <v>0</v>
      </c>
      <c r="AF125" s="19">
        <f>AE125*(1+INDEX(BPCiObIC!$B$2:$AG$43,MATCH($A125,BPCiObIC!$A$2:$A$43,0),MATCH(AF$2,BPCiObIC!$B$1:$AG$1,0)))</f>
        <v>0</v>
      </c>
      <c r="AG125" s="19">
        <f>AF125*(1+INDEX(BPCiObIC!$B$2:$AG$43,MATCH($A125,BPCiObIC!$A$2:$A$43,0),MATCH(AG$2,BPCiObIC!$B$1:$AG$1,0)))</f>
        <v>0</v>
      </c>
      <c r="AH125" s="19">
        <f>AG125*(1+INDEX(BPCiObIC!$B$2:$AG$43,MATCH($A125,BPCiObIC!$A$2:$A$43,0),MATCH(AH$2,BPCiObIC!$B$1:$AG$1,0)))</f>
        <v>0</v>
      </c>
    </row>
    <row r="126" spans="1:34" x14ac:dyDescent="0.25">
      <c r="A126" t="s">
        <v>136</v>
      </c>
      <c r="B126" t="s">
        <v>33</v>
      </c>
      <c r="C126" t="s">
        <v>27</v>
      </c>
      <c r="D126" s="58">
        <f>SUMIFS('Ind gov data'!$B$45:$N$45,'Ind gov data'!$B$41:$N$41,$B126)*SUMIFS(BIFUBC_IEA_Output_energy!$H:$H,BIFUBC_IEA_Output_energy!$C:$C,$B126,BIFUBC_IEA_Output_energy!$B:$B,$C126)</f>
        <v>0</v>
      </c>
      <c r="E126" s="19">
        <f>D126*(1+INDEX(BPCiObIC!$B$2:$AG$43,MATCH($A126,BPCiObIC!$A$2:$A$43,0),MATCH(E$2,BPCiObIC!$B$1:$AG$1,0)))</f>
        <v>0</v>
      </c>
      <c r="F126" s="19">
        <f>E126*(1+INDEX(BPCiObIC!$B$2:$AG$43,MATCH($A126,BPCiObIC!$A$2:$A$43,0),MATCH(F$2,BPCiObIC!$B$1:$AG$1,0)))</f>
        <v>0</v>
      </c>
      <c r="G126" s="19">
        <f>F126*(1+INDEX(BPCiObIC!$B$2:$AG$43,MATCH($A126,BPCiObIC!$A$2:$A$43,0),MATCH(G$2,BPCiObIC!$B$1:$AG$1,0)))</f>
        <v>0</v>
      </c>
      <c r="H126" s="19">
        <f>G126*(1+INDEX(BPCiObIC!$B$2:$AG$43,MATCH($A126,BPCiObIC!$A$2:$A$43,0),MATCH(H$2,BPCiObIC!$B$1:$AG$1,0)))</f>
        <v>0</v>
      </c>
      <c r="I126" s="19">
        <f>H126*(1+INDEX(BPCiObIC!$B$2:$AG$43,MATCH($A126,BPCiObIC!$A$2:$A$43,0),MATCH(I$2,BPCiObIC!$B$1:$AG$1,0)))</f>
        <v>0</v>
      </c>
      <c r="J126" s="19">
        <f>I126*(1+INDEX(BPCiObIC!$B$2:$AG$43,MATCH($A126,BPCiObIC!$A$2:$A$43,0),MATCH(J$2,BPCiObIC!$B$1:$AG$1,0)))</f>
        <v>0</v>
      </c>
      <c r="K126" s="19">
        <f>J126*(1+INDEX(BPCiObIC!$B$2:$AG$43,MATCH($A126,BPCiObIC!$A$2:$A$43,0),MATCH(K$2,BPCiObIC!$B$1:$AG$1,0)))</f>
        <v>0</v>
      </c>
      <c r="L126" s="19">
        <f>K126*(1+INDEX(BPCiObIC!$B$2:$AG$43,MATCH($A126,BPCiObIC!$A$2:$A$43,0),MATCH(L$2,BPCiObIC!$B$1:$AG$1,0)))</f>
        <v>0</v>
      </c>
      <c r="M126" s="19">
        <f>L126*(1+INDEX(BPCiObIC!$B$2:$AG$43,MATCH($A126,BPCiObIC!$A$2:$A$43,0),MATCH(M$2,BPCiObIC!$B$1:$AG$1,0)))</f>
        <v>0</v>
      </c>
      <c r="N126" s="19">
        <f>M126*(1+INDEX(BPCiObIC!$B$2:$AG$43,MATCH($A126,BPCiObIC!$A$2:$A$43,0),MATCH(N$2,BPCiObIC!$B$1:$AG$1,0)))</f>
        <v>0</v>
      </c>
      <c r="O126" s="19">
        <f>N126*(1+INDEX(BPCiObIC!$B$2:$AG$43,MATCH($A126,BPCiObIC!$A$2:$A$43,0),MATCH(O$2,BPCiObIC!$B$1:$AG$1,0)))</f>
        <v>0</v>
      </c>
      <c r="P126" s="19">
        <f>O126*(1+INDEX(BPCiObIC!$B$2:$AG$43,MATCH($A126,BPCiObIC!$A$2:$A$43,0),MATCH(P$2,BPCiObIC!$B$1:$AG$1,0)))</f>
        <v>0</v>
      </c>
      <c r="Q126" s="19">
        <f>P126*(1+INDEX(BPCiObIC!$B$2:$AG$43,MATCH($A126,BPCiObIC!$A$2:$A$43,0),MATCH(Q$2,BPCiObIC!$B$1:$AG$1,0)))</f>
        <v>0</v>
      </c>
      <c r="R126" s="19">
        <f>Q126*(1+INDEX(BPCiObIC!$B$2:$AG$43,MATCH($A126,BPCiObIC!$A$2:$A$43,0),MATCH(R$2,BPCiObIC!$B$1:$AG$1,0)))</f>
        <v>0</v>
      </c>
      <c r="S126" s="19">
        <f>R126*(1+INDEX(BPCiObIC!$B$2:$AG$43,MATCH($A126,BPCiObIC!$A$2:$A$43,0),MATCH(S$2,BPCiObIC!$B$1:$AG$1,0)))</f>
        <v>0</v>
      </c>
      <c r="T126" s="19">
        <f>S126*(1+INDEX(BPCiObIC!$B$2:$AG$43,MATCH($A126,BPCiObIC!$A$2:$A$43,0),MATCH(T$2,BPCiObIC!$B$1:$AG$1,0)))</f>
        <v>0</v>
      </c>
      <c r="U126" s="19">
        <f>T126*(1+INDEX(BPCiObIC!$B$2:$AG$43,MATCH($A126,BPCiObIC!$A$2:$A$43,0),MATCH(U$2,BPCiObIC!$B$1:$AG$1,0)))</f>
        <v>0</v>
      </c>
      <c r="V126" s="19">
        <f>U126*(1+INDEX(BPCiObIC!$B$2:$AG$43,MATCH($A126,BPCiObIC!$A$2:$A$43,0),MATCH(V$2,BPCiObIC!$B$1:$AG$1,0)))</f>
        <v>0</v>
      </c>
      <c r="W126" s="19">
        <f>V126*(1+INDEX(BPCiObIC!$B$2:$AG$43,MATCH($A126,BPCiObIC!$A$2:$A$43,0),MATCH(W$2,BPCiObIC!$B$1:$AG$1,0)))</f>
        <v>0</v>
      </c>
      <c r="X126" s="19">
        <f>W126*(1+INDEX(BPCiObIC!$B$2:$AG$43,MATCH($A126,BPCiObIC!$A$2:$A$43,0),MATCH(X$2,BPCiObIC!$B$1:$AG$1,0)))</f>
        <v>0</v>
      </c>
      <c r="Y126" s="19">
        <f>X126*(1+INDEX(BPCiObIC!$B$2:$AG$43,MATCH($A126,BPCiObIC!$A$2:$A$43,0),MATCH(Y$2,BPCiObIC!$B$1:$AG$1,0)))</f>
        <v>0</v>
      </c>
      <c r="Z126" s="19">
        <f>Y126*(1+INDEX(BPCiObIC!$B$2:$AG$43,MATCH($A126,BPCiObIC!$A$2:$A$43,0),MATCH(Z$2,BPCiObIC!$B$1:$AG$1,0)))</f>
        <v>0</v>
      </c>
      <c r="AA126" s="19">
        <f>Z126*(1+INDEX(BPCiObIC!$B$2:$AG$43,MATCH($A126,BPCiObIC!$A$2:$A$43,0),MATCH(AA$2,BPCiObIC!$B$1:$AG$1,0)))</f>
        <v>0</v>
      </c>
      <c r="AB126" s="19">
        <f>AA126*(1+INDEX(BPCiObIC!$B$2:$AG$43,MATCH($A126,BPCiObIC!$A$2:$A$43,0),MATCH(AB$2,BPCiObIC!$B$1:$AG$1,0)))</f>
        <v>0</v>
      </c>
      <c r="AC126" s="19">
        <f>AB126*(1+INDEX(BPCiObIC!$B$2:$AG$43,MATCH($A126,BPCiObIC!$A$2:$A$43,0),MATCH(AC$2,BPCiObIC!$B$1:$AG$1,0)))</f>
        <v>0</v>
      </c>
      <c r="AD126" s="19">
        <f>AC126*(1+INDEX(BPCiObIC!$B$2:$AG$43,MATCH($A126,BPCiObIC!$A$2:$A$43,0),MATCH(AD$2,BPCiObIC!$B$1:$AG$1,0)))</f>
        <v>0</v>
      </c>
      <c r="AE126" s="19">
        <f>AD126*(1+INDEX(BPCiObIC!$B$2:$AG$43,MATCH($A126,BPCiObIC!$A$2:$A$43,0),MATCH(AE$2,BPCiObIC!$B$1:$AG$1,0)))</f>
        <v>0</v>
      </c>
      <c r="AF126" s="19">
        <f>AE126*(1+INDEX(BPCiObIC!$B$2:$AG$43,MATCH($A126,BPCiObIC!$A$2:$A$43,0),MATCH(AF$2,BPCiObIC!$B$1:$AG$1,0)))</f>
        <v>0</v>
      </c>
      <c r="AG126" s="19">
        <f>AF126*(1+INDEX(BPCiObIC!$B$2:$AG$43,MATCH($A126,BPCiObIC!$A$2:$A$43,0),MATCH(AG$2,BPCiObIC!$B$1:$AG$1,0)))</f>
        <v>0</v>
      </c>
      <c r="AH126" s="19">
        <f>AG126*(1+INDEX(BPCiObIC!$B$2:$AG$43,MATCH($A126,BPCiObIC!$A$2:$A$43,0),MATCH(AH$2,BPCiObIC!$B$1:$AG$1,0)))</f>
        <v>0</v>
      </c>
    </row>
    <row r="127" spans="1:34" s="54" customFormat="1" x14ac:dyDescent="0.25">
      <c r="A127" s="54" t="s">
        <v>137</v>
      </c>
      <c r="B127" s="54" t="s">
        <v>33</v>
      </c>
      <c r="C127" s="54" t="s">
        <v>28</v>
      </c>
      <c r="D127" s="59">
        <f>SUMIFS('Ind gov data'!$B$45:$N$45,'Ind gov data'!$B$41:$N$41,$B127)*SUMIFS(BIFUBC_IEA_Output_energy!$H:$H,BIFUBC_IEA_Output_energy!$C:$C,$B127,BIFUBC_IEA_Output_energy!$B:$B,$C127)</f>
        <v>4158604574336.3906</v>
      </c>
      <c r="E127" s="55">
        <f>D127*(1+INDEX(BPCiObIC!$B$2:$AG$43,MATCH($A127,BPCiObIC!$A$2:$A$43,0),MATCH(E$2,BPCiObIC!$B$1:$AG$1,0)))</f>
        <v>4344382332465.0078</v>
      </c>
      <c r="F127" s="55">
        <f>E127*(1+INDEX(BPCiObIC!$B$2:$AG$43,MATCH($A127,BPCiObIC!$A$2:$A$43,0),MATCH(F$2,BPCiObIC!$B$1:$AG$1,0)))</f>
        <v>4530160090593.625</v>
      </c>
      <c r="G127" s="55">
        <f>F127*(1+INDEX(BPCiObIC!$B$2:$AG$43,MATCH($A127,BPCiObIC!$A$2:$A$43,0),MATCH(G$2,BPCiObIC!$B$1:$AG$1,0)))</f>
        <v>4715937848722.293</v>
      </c>
      <c r="H127" s="55">
        <f>G127*(1+INDEX(BPCiObIC!$B$2:$AG$43,MATCH($A127,BPCiObIC!$A$2:$A$43,0),MATCH(H$2,BPCiObIC!$B$1:$AG$1,0)))</f>
        <v>4901715606850.9092</v>
      </c>
      <c r="I127" s="55">
        <f>H127*(1+INDEX(BPCiObIC!$B$2:$AG$43,MATCH($A127,BPCiObIC!$A$2:$A$43,0),MATCH(I$2,BPCiObIC!$B$1:$AG$1,0)))</f>
        <v>5087493364979.5264</v>
      </c>
      <c r="J127" s="55">
        <f>I127*(1+INDEX(BPCiObIC!$B$2:$AG$43,MATCH($A127,BPCiObIC!$A$2:$A$43,0),MATCH(J$2,BPCiObIC!$B$1:$AG$1,0)))</f>
        <v>5273271123108.1436</v>
      </c>
      <c r="K127" s="55">
        <f>J127*(1+INDEX(BPCiObIC!$B$2:$AG$43,MATCH($A127,BPCiObIC!$A$2:$A$43,0),MATCH(K$2,BPCiObIC!$B$1:$AG$1,0)))</f>
        <v>5459048881236.7607</v>
      </c>
      <c r="L127" s="55">
        <f>K127*(1+INDEX(BPCiObIC!$B$2:$AG$43,MATCH($A127,BPCiObIC!$A$2:$A$43,0),MATCH(L$2,BPCiObIC!$B$1:$AG$1,0)))</f>
        <v>5644826639365.4277</v>
      </c>
      <c r="M127" s="55">
        <f>L127*(1+INDEX(BPCiObIC!$B$2:$AG$43,MATCH($A127,BPCiObIC!$A$2:$A$43,0),MATCH(M$2,BPCiObIC!$B$1:$AG$1,0)))</f>
        <v>5830604397494.0449</v>
      </c>
      <c r="N127" s="55">
        <f>M127*(1+INDEX(BPCiObIC!$B$2:$AG$43,MATCH($A127,BPCiObIC!$A$2:$A$43,0),MATCH(N$2,BPCiObIC!$B$1:$AG$1,0)))</f>
        <v>6016382155622.6611</v>
      </c>
      <c r="O127" s="55">
        <f>N127*(1+INDEX(BPCiObIC!$B$2:$AG$43,MATCH($A127,BPCiObIC!$A$2:$A$43,0),MATCH(O$2,BPCiObIC!$B$1:$AG$1,0)))</f>
        <v>6202159913751.2783</v>
      </c>
      <c r="P127" s="55">
        <f>O127*(1+INDEX(BPCiObIC!$B$2:$AG$43,MATCH($A127,BPCiObIC!$A$2:$A$43,0),MATCH(P$2,BPCiObIC!$B$1:$AG$1,0)))</f>
        <v>6387937671879.9453</v>
      </c>
      <c r="Q127" s="55">
        <f>P127*(1+INDEX(BPCiObIC!$B$2:$AG$43,MATCH($A127,BPCiObIC!$A$2:$A$43,0),MATCH(Q$2,BPCiObIC!$B$1:$AG$1,0)))</f>
        <v>6573715430008.5615</v>
      </c>
      <c r="R127" s="55">
        <f>Q127*(1+INDEX(BPCiObIC!$B$2:$AG$43,MATCH($A127,BPCiObIC!$A$2:$A$43,0),MATCH(R$2,BPCiObIC!$B$1:$AG$1,0)))</f>
        <v>6759493188137.1787</v>
      </c>
      <c r="S127" s="55">
        <f>R127*(1+INDEX(BPCiObIC!$B$2:$AG$43,MATCH($A127,BPCiObIC!$A$2:$A$43,0),MATCH(S$2,BPCiObIC!$B$1:$AG$1,0)))</f>
        <v>6945270946265.7959</v>
      </c>
      <c r="T127" s="55">
        <f>S127*(1+INDEX(BPCiObIC!$B$2:$AG$43,MATCH($A127,BPCiObIC!$A$2:$A$43,0),MATCH(T$2,BPCiObIC!$B$1:$AG$1,0)))</f>
        <v>7131048704394.4121</v>
      </c>
      <c r="U127" s="55">
        <f>T127*(1+INDEX(BPCiObIC!$B$2:$AG$43,MATCH($A127,BPCiObIC!$A$2:$A$43,0),MATCH(U$2,BPCiObIC!$B$1:$AG$1,0)))</f>
        <v>7316826462523.0801</v>
      </c>
      <c r="V127" s="55">
        <f>U127*(1+INDEX(BPCiObIC!$B$2:$AG$43,MATCH($A127,BPCiObIC!$A$2:$A$43,0),MATCH(V$2,BPCiObIC!$B$1:$AG$1,0)))</f>
        <v>7502604220651.6973</v>
      </c>
      <c r="W127" s="55">
        <f>V127*(1+INDEX(BPCiObIC!$B$2:$AG$43,MATCH($A127,BPCiObIC!$A$2:$A$43,0),MATCH(W$2,BPCiObIC!$B$1:$AG$1,0)))</f>
        <v>7688381978780.3135</v>
      </c>
      <c r="X127" s="55">
        <f>W127*(1+INDEX(BPCiObIC!$B$2:$AG$43,MATCH($A127,BPCiObIC!$A$2:$A$43,0),MATCH(X$2,BPCiObIC!$B$1:$AG$1,0)))</f>
        <v>7874159736908.9297</v>
      </c>
      <c r="Y127" s="55">
        <f>X127*(1+INDEX(BPCiObIC!$B$2:$AG$43,MATCH($A127,BPCiObIC!$A$2:$A$43,0),MATCH(Y$2,BPCiObIC!$B$1:$AG$1,0)))</f>
        <v>8059937495037.5459</v>
      </c>
      <c r="Z127" s="55">
        <f>Y127*(1+INDEX(BPCiObIC!$B$2:$AG$43,MATCH($A127,BPCiObIC!$A$2:$A$43,0),MATCH(Z$2,BPCiObIC!$B$1:$AG$1,0)))</f>
        <v>8245715253166.2129</v>
      </c>
      <c r="AA127" s="55">
        <f>Z127*(1+INDEX(BPCiObIC!$B$2:$AG$43,MATCH($A127,BPCiObIC!$A$2:$A$43,0),MATCH(AA$2,BPCiObIC!$B$1:$AG$1,0)))</f>
        <v>8431493011294.8301</v>
      </c>
      <c r="AB127" s="55">
        <f>AA127*(1+INDEX(BPCiObIC!$B$2:$AG$43,MATCH($A127,BPCiObIC!$A$2:$A$43,0),MATCH(AB$2,BPCiObIC!$B$1:$AG$1,0)))</f>
        <v>8617270769423.4473</v>
      </c>
      <c r="AC127" s="55">
        <f>AB127*(1+INDEX(BPCiObIC!$B$2:$AG$43,MATCH($A127,BPCiObIC!$A$2:$A$43,0),MATCH(AC$2,BPCiObIC!$B$1:$AG$1,0)))</f>
        <v>8803048527552.0645</v>
      </c>
      <c r="AD127" s="55">
        <f>AC127*(1+INDEX(BPCiObIC!$B$2:$AG$43,MATCH($A127,BPCiObIC!$A$2:$A$43,0),MATCH(AD$2,BPCiObIC!$B$1:$AG$1,0)))</f>
        <v>8988826285680.7305</v>
      </c>
      <c r="AE127" s="55">
        <f>AD127*(1+INDEX(BPCiObIC!$B$2:$AG$43,MATCH($A127,BPCiObIC!$A$2:$A$43,0),MATCH(AE$2,BPCiObIC!$B$1:$AG$1,0)))</f>
        <v>9174604043809.3477</v>
      </c>
      <c r="AF127" s="55">
        <f>AE127*(1+INDEX(BPCiObIC!$B$2:$AG$43,MATCH($A127,BPCiObIC!$A$2:$A$43,0),MATCH(AF$2,BPCiObIC!$B$1:$AG$1,0)))</f>
        <v>9360381801937.9629</v>
      </c>
      <c r="AG127" s="55">
        <f>AF127*(1+INDEX(BPCiObIC!$B$2:$AG$43,MATCH($A127,BPCiObIC!$A$2:$A$43,0),MATCH(AG$2,BPCiObIC!$B$1:$AG$1,0)))</f>
        <v>9546159560066.5781</v>
      </c>
      <c r="AH127" s="55">
        <f>AG127*(1+INDEX(BPCiObIC!$B$2:$AG$43,MATCH($A127,BPCiObIC!$A$2:$A$43,0),MATCH(AH$2,BPCiObIC!$B$1:$AG$1,0)))</f>
        <v>9731937318195.1953</v>
      </c>
    </row>
    <row r="128" spans="1:34" s="61" customFormat="1" x14ac:dyDescent="0.25">
      <c r="A128" s="61" t="s">
        <v>110</v>
      </c>
      <c r="B128" s="61" t="s">
        <v>34</v>
      </c>
      <c r="C128" s="61" t="s">
        <v>4</v>
      </c>
      <c r="D128" s="62">
        <f>SUMIFS('Ind gov data'!$B$45:$N$45,'Ind gov data'!$B$41:$N$41,$B128)*SUMIFS(BIFUBC_IEA_Output_energy!$H:$H,BIFUBC_IEA_Output_energy!$C:$C,$B128,BIFUBC_IEA_Output_energy!$B:$B,$C128)</f>
        <v>0</v>
      </c>
      <c r="E128" s="63">
        <f>D128*(1+INDEX(BPCiObIC!$B$2:$AG$43,MATCH($A128,BPCiObIC!$A$2:$A$43,0),MATCH(E$2,BPCiObIC!$B$1:$AG$1,0)))</f>
        <v>0</v>
      </c>
      <c r="F128" s="63">
        <f>E128*(1+INDEX(BPCiObIC!$B$2:$AG$43,MATCH($A128,BPCiObIC!$A$2:$A$43,0),MATCH(F$2,BPCiObIC!$B$1:$AG$1,0)))</f>
        <v>0</v>
      </c>
      <c r="G128" s="63">
        <f>F128*(1+INDEX(BPCiObIC!$B$2:$AG$43,MATCH($A128,BPCiObIC!$A$2:$A$43,0),MATCH(G$2,BPCiObIC!$B$1:$AG$1,0)))</f>
        <v>0</v>
      </c>
      <c r="H128" s="63">
        <f>G128*(1+INDEX(BPCiObIC!$B$2:$AG$43,MATCH($A128,BPCiObIC!$A$2:$A$43,0),MATCH(H$2,BPCiObIC!$B$1:$AG$1,0)))</f>
        <v>0</v>
      </c>
      <c r="I128" s="63">
        <f>H128*(1+INDEX(BPCiObIC!$B$2:$AG$43,MATCH($A128,BPCiObIC!$A$2:$A$43,0),MATCH(I$2,BPCiObIC!$B$1:$AG$1,0)))</f>
        <v>0</v>
      </c>
      <c r="J128" s="63">
        <f>I128*(1+INDEX(BPCiObIC!$B$2:$AG$43,MATCH($A128,BPCiObIC!$A$2:$A$43,0),MATCH(J$2,BPCiObIC!$B$1:$AG$1,0)))</f>
        <v>0</v>
      </c>
      <c r="K128" s="63">
        <f>J128*(1+INDEX(BPCiObIC!$B$2:$AG$43,MATCH($A128,BPCiObIC!$A$2:$A$43,0),MATCH(K$2,BPCiObIC!$B$1:$AG$1,0)))</f>
        <v>0</v>
      </c>
      <c r="L128" s="63">
        <f>K128*(1+INDEX(BPCiObIC!$B$2:$AG$43,MATCH($A128,BPCiObIC!$A$2:$A$43,0),MATCH(L$2,BPCiObIC!$B$1:$AG$1,0)))</f>
        <v>0</v>
      </c>
      <c r="M128" s="63">
        <f>L128*(1+INDEX(BPCiObIC!$B$2:$AG$43,MATCH($A128,BPCiObIC!$A$2:$A$43,0),MATCH(M$2,BPCiObIC!$B$1:$AG$1,0)))</f>
        <v>0</v>
      </c>
      <c r="N128" s="63">
        <f>M128*(1+INDEX(BPCiObIC!$B$2:$AG$43,MATCH($A128,BPCiObIC!$A$2:$A$43,0),MATCH(N$2,BPCiObIC!$B$1:$AG$1,0)))</f>
        <v>0</v>
      </c>
      <c r="O128" s="63">
        <f>N128*(1+INDEX(BPCiObIC!$B$2:$AG$43,MATCH($A128,BPCiObIC!$A$2:$A$43,0),MATCH(O$2,BPCiObIC!$B$1:$AG$1,0)))</f>
        <v>0</v>
      </c>
      <c r="P128" s="63">
        <f>O128*(1+INDEX(BPCiObIC!$B$2:$AG$43,MATCH($A128,BPCiObIC!$A$2:$A$43,0),MATCH(P$2,BPCiObIC!$B$1:$AG$1,0)))</f>
        <v>0</v>
      </c>
      <c r="Q128" s="63">
        <f>P128*(1+INDEX(BPCiObIC!$B$2:$AG$43,MATCH($A128,BPCiObIC!$A$2:$A$43,0),MATCH(Q$2,BPCiObIC!$B$1:$AG$1,0)))</f>
        <v>0</v>
      </c>
      <c r="R128" s="63">
        <f>Q128*(1+INDEX(BPCiObIC!$B$2:$AG$43,MATCH($A128,BPCiObIC!$A$2:$A$43,0),MATCH(R$2,BPCiObIC!$B$1:$AG$1,0)))</f>
        <v>0</v>
      </c>
      <c r="S128" s="63">
        <f>R128*(1+INDEX(BPCiObIC!$B$2:$AG$43,MATCH($A128,BPCiObIC!$A$2:$A$43,0),MATCH(S$2,BPCiObIC!$B$1:$AG$1,0)))</f>
        <v>0</v>
      </c>
      <c r="T128" s="63">
        <f>S128*(1+INDEX(BPCiObIC!$B$2:$AG$43,MATCH($A128,BPCiObIC!$A$2:$A$43,0),MATCH(T$2,BPCiObIC!$B$1:$AG$1,0)))</f>
        <v>0</v>
      </c>
      <c r="U128" s="63">
        <f>T128*(1+INDEX(BPCiObIC!$B$2:$AG$43,MATCH($A128,BPCiObIC!$A$2:$A$43,0),MATCH(U$2,BPCiObIC!$B$1:$AG$1,0)))</f>
        <v>0</v>
      </c>
      <c r="V128" s="63">
        <f>U128*(1+INDEX(BPCiObIC!$B$2:$AG$43,MATCH($A128,BPCiObIC!$A$2:$A$43,0),MATCH(V$2,BPCiObIC!$B$1:$AG$1,0)))</f>
        <v>0</v>
      </c>
      <c r="W128" s="63">
        <f>V128*(1+INDEX(BPCiObIC!$B$2:$AG$43,MATCH($A128,BPCiObIC!$A$2:$A$43,0),MATCH(W$2,BPCiObIC!$B$1:$AG$1,0)))</f>
        <v>0</v>
      </c>
      <c r="X128" s="63">
        <f>W128*(1+INDEX(BPCiObIC!$B$2:$AG$43,MATCH($A128,BPCiObIC!$A$2:$A$43,0),MATCH(X$2,BPCiObIC!$B$1:$AG$1,0)))</f>
        <v>0</v>
      </c>
      <c r="Y128" s="63">
        <f>X128*(1+INDEX(BPCiObIC!$B$2:$AG$43,MATCH($A128,BPCiObIC!$A$2:$A$43,0),MATCH(Y$2,BPCiObIC!$B$1:$AG$1,0)))</f>
        <v>0</v>
      </c>
      <c r="Z128" s="63">
        <f>Y128*(1+INDEX(BPCiObIC!$B$2:$AG$43,MATCH($A128,BPCiObIC!$A$2:$A$43,0),MATCH(Z$2,BPCiObIC!$B$1:$AG$1,0)))</f>
        <v>0</v>
      </c>
      <c r="AA128" s="63">
        <f>Z128*(1+INDEX(BPCiObIC!$B$2:$AG$43,MATCH($A128,BPCiObIC!$A$2:$A$43,0),MATCH(AA$2,BPCiObIC!$B$1:$AG$1,0)))</f>
        <v>0</v>
      </c>
      <c r="AB128" s="63">
        <f>AA128*(1+INDEX(BPCiObIC!$B$2:$AG$43,MATCH($A128,BPCiObIC!$A$2:$A$43,0),MATCH(AB$2,BPCiObIC!$B$1:$AG$1,0)))</f>
        <v>0</v>
      </c>
      <c r="AC128" s="63">
        <f>AB128*(1+INDEX(BPCiObIC!$B$2:$AG$43,MATCH($A128,BPCiObIC!$A$2:$A$43,0),MATCH(AC$2,BPCiObIC!$B$1:$AG$1,0)))</f>
        <v>0</v>
      </c>
      <c r="AD128" s="63">
        <f>AC128*(1+INDEX(BPCiObIC!$B$2:$AG$43,MATCH($A128,BPCiObIC!$A$2:$A$43,0),MATCH(AD$2,BPCiObIC!$B$1:$AG$1,0)))</f>
        <v>0</v>
      </c>
      <c r="AE128" s="63">
        <f>AD128*(1+INDEX(BPCiObIC!$B$2:$AG$43,MATCH($A128,BPCiObIC!$A$2:$A$43,0),MATCH(AE$2,BPCiObIC!$B$1:$AG$1,0)))</f>
        <v>0</v>
      </c>
      <c r="AF128" s="63">
        <f>AE128*(1+INDEX(BPCiObIC!$B$2:$AG$43,MATCH($A128,BPCiObIC!$A$2:$A$43,0),MATCH(AF$2,BPCiObIC!$B$1:$AG$1,0)))</f>
        <v>0</v>
      </c>
      <c r="AG128" s="63">
        <f>AF128*(1+INDEX(BPCiObIC!$B$2:$AG$43,MATCH($A128,BPCiObIC!$A$2:$A$43,0),MATCH(AG$2,BPCiObIC!$B$1:$AG$1,0)))</f>
        <v>0</v>
      </c>
      <c r="AH128" s="63">
        <f>AG128*(1+INDEX(BPCiObIC!$B$2:$AG$43,MATCH($A128,BPCiObIC!$A$2:$A$43,0),MATCH(AH$2,BPCiObIC!$B$1:$AG$1,0)))</f>
        <v>0</v>
      </c>
    </row>
    <row r="129" spans="1:34" x14ac:dyDescent="0.25">
      <c r="A129" t="s">
        <v>111</v>
      </c>
      <c r="B129" t="s">
        <v>34</v>
      </c>
      <c r="C129" t="s">
        <v>5</v>
      </c>
      <c r="D129" s="58">
        <f>SUMIFS('Ind gov data'!$B$45:$N$45,'Ind gov data'!$B$41:$N$41,$B129)*SUMIFS(BIFUBC_IEA_Output_energy!$H:$H,BIFUBC_IEA_Output_energy!$C:$C,$B129,BIFUBC_IEA_Output_energy!$B:$B,$C129)</f>
        <v>0</v>
      </c>
      <c r="E129" s="19">
        <f>D129*(1+INDEX(BPCiObIC!$B$2:$AG$43,MATCH($A129,BPCiObIC!$A$2:$A$43,0),MATCH(E$2,BPCiObIC!$B$1:$AG$1,0)))</f>
        <v>0</v>
      </c>
      <c r="F129" s="19">
        <f>E129*(1+INDEX(BPCiObIC!$B$2:$AG$43,MATCH($A129,BPCiObIC!$A$2:$A$43,0),MATCH(F$2,BPCiObIC!$B$1:$AG$1,0)))</f>
        <v>0</v>
      </c>
      <c r="G129" s="19">
        <f>F129*(1+INDEX(BPCiObIC!$B$2:$AG$43,MATCH($A129,BPCiObIC!$A$2:$A$43,0),MATCH(G$2,BPCiObIC!$B$1:$AG$1,0)))</f>
        <v>0</v>
      </c>
      <c r="H129" s="19">
        <f>G129*(1+INDEX(BPCiObIC!$B$2:$AG$43,MATCH($A129,BPCiObIC!$A$2:$A$43,0),MATCH(H$2,BPCiObIC!$B$1:$AG$1,0)))</f>
        <v>0</v>
      </c>
      <c r="I129" s="19">
        <f>H129*(1+INDEX(BPCiObIC!$B$2:$AG$43,MATCH($A129,BPCiObIC!$A$2:$A$43,0),MATCH(I$2,BPCiObIC!$B$1:$AG$1,0)))</f>
        <v>0</v>
      </c>
      <c r="J129" s="19">
        <f>I129*(1+INDEX(BPCiObIC!$B$2:$AG$43,MATCH($A129,BPCiObIC!$A$2:$A$43,0),MATCH(J$2,BPCiObIC!$B$1:$AG$1,0)))</f>
        <v>0</v>
      </c>
      <c r="K129" s="19">
        <f>J129*(1+INDEX(BPCiObIC!$B$2:$AG$43,MATCH($A129,BPCiObIC!$A$2:$A$43,0),MATCH(K$2,BPCiObIC!$B$1:$AG$1,0)))</f>
        <v>0</v>
      </c>
      <c r="L129" s="19">
        <f>K129*(1+INDEX(BPCiObIC!$B$2:$AG$43,MATCH($A129,BPCiObIC!$A$2:$A$43,0),MATCH(L$2,BPCiObIC!$B$1:$AG$1,0)))</f>
        <v>0</v>
      </c>
      <c r="M129" s="19">
        <f>L129*(1+INDEX(BPCiObIC!$B$2:$AG$43,MATCH($A129,BPCiObIC!$A$2:$A$43,0),MATCH(M$2,BPCiObIC!$B$1:$AG$1,0)))</f>
        <v>0</v>
      </c>
      <c r="N129" s="19">
        <f>M129*(1+INDEX(BPCiObIC!$B$2:$AG$43,MATCH($A129,BPCiObIC!$A$2:$A$43,0),MATCH(N$2,BPCiObIC!$B$1:$AG$1,0)))</f>
        <v>0</v>
      </c>
      <c r="O129" s="19">
        <f>N129*(1+INDEX(BPCiObIC!$B$2:$AG$43,MATCH($A129,BPCiObIC!$A$2:$A$43,0),MATCH(O$2,BPCiObIC!$B$1:$AG$1,0)))</f>
        <v>0</v>
      </c>
      <c r="P129" s="19">
        <f>O129*(1+INDEX(BPCiObIC!$B$2:$AG$43,MATCH($A129,BPCiObIC!$A$2:$A$43,0),MATCH(P$2,BPCiObIC!$B$1:$AG$1,0)))</f>
        <v>0</v>
      </c>
      <c r="Q129" s="19">
        <f>P129*(1+INDEX(BPCiObIC!$B$2:$AG$43,MATCH($A129,BPCiObIC!$A$2:$A$43,0),MATCH(Q$2,BPCiObIC!$B$1:$AG$1,0)))</f>
        <v>0</v>
      </c>
      <c r="R129" s="19">
        <f>Q129*(1+INDEX(BPCiObIC!$B$2:$AG$43,MATCH($A129,BPCiObIC!$A$2:$A$43,0),MATCH(R$2,BPCiObIC!$B$1:$AG$1,0)))</f>
        <v>0</v>
      </c>
      <c r="S129" s="19">
        <f>R129*(1+INDEX(BPCiObIC!$B$2:$AG$43,MATCH($A129,BPCiObIC!$A$2:$A$43,0),MATCH(S$2,BPCiObIC!$B$1:$AG$1,0)))</f>
        <v>0</v>
      </c>
      <c r="T129" s="19">
        <f>S129*(1+INDEX(BPCiObIC!$B$2:$AG$43,MATCH($A129,BPCiObIC!$A$2:$A$43,0),MATCH(T$2,BPCiObIC!$B$1:$AG$1,0)))</f>
        <v>0</v>
      </c>
      <c r="U129" s="19">
        <f>T129*(1+INDEX(BPCiObIC!$B$2:$AG$43,MATCH($A129,BPCiObIC!$A$2:$A$43,0),MATCH(U$2,BPCiObIC!$B$1:$AG$1,0)))</f>
        <v>0</v>
      </c>
      <c r="V129" s="19">
        <f>U129*(1+INDEX(BPCiObIC!$B$2:$AG$43,MATCH($A129,BPCiObIC!$A$2:$A$43,0),MATCH(V$2,BPCiObIC!$B$1:$AG$1,0)))</f>
        <v>0</v>
      </c>
      <c r="W129" s="19">
        <f>V129*(1+INDEX(BPCiObIC!$B$2:$AG$43,MATCH($A129,BPCiObIC!$A$2:$A$43,0),MATCH(W$2,BPCiObIC!$B$1:$AG$1,0)))</f>
        <v>0</v>
      </c>
      <c r="X129" s="19">
        <f>W129*(1+INDEX(BPCiObIC!$B$2:$AG$43,MATCH($A129,BPCiObIC!$A$2:$A$43,0),MATCH(X$2,BPCiObIC!$B$1:$AG$1,0)))</f>
        <v>0</v>
      </c>
      <c r="Y129" s="19">
        <f>X129*(1+INDEX(BPCiObIC!$B$2:$AG$43,MATCH($A129,BPCiObIC!$A$2:$A$43,0),MATCH(Y$2,BPCiObIC!$B$1:$AG$1,0)))</f>
        <v>0</v>
      </c>
      <c r="Z129" s="19">
        <f>Y129*(1+INDEX(BPCiObIC!$B$2:$AG$43,MATCH($A129,BPCiObIC!$A$2:$A$43,0),MATCH(Z$2,BPCiObIC!$B$1:$AG$1,0)))</f>
        <v>0</v>
      </c>
      <c r="AA129" s="19">
        <f>Z129*(1+INDEX(BPCiObIC!$B$2:$AG$43,MATCH($A129,BPCiObIC!$A$2:$A$43,0),MATCH(AA$2,BPCiObIC!$B$1:$AG$1,0)))</f>
        <v>0</v>
      </c>
      <c r="AB129" s="19">
        <f>AA129*(1+INDEX(BPCiObIC!$B$2:$AG$43,MATCH($A129,BPCiObIC!$A$2:$A$43,0),MATCH(AB$2,BPCiObIC!$B$1:$AG$1,0)))</f>
        <v>0</v>
      </c>
      <c r="AC129" s="19">
        <f>AB129*(1+INDEX(BPCiObIC!$B$2:$AG$43,MATCH($A129,BPCiObIC!$A$2:$A$43,0),MATCH(AC$2,BPCiObIC!$B$1:$AG$1,0)))</f>
        <v>0</v>
      </c>
      <c r="AD129" s="19">
        <f>AC129*(1+INDEX(BPCiObIC!$B$2:$AG$43,MATCH($A129,BPCiObIC!$A$2:$A$43,0),MATCH(AD$2,BPCiObIC!$B$1:$AG$1,0)))</f>
        <v>0</v>
      </c>
      <c r="AE129" s="19">
        <f>AD129*(1+INDEX(BPCiObIC!$B$2:$AG$43,MATCH($A129,BPCiObIC!$A$2:$A$43,0),MATCH(AE$2,BPCiObIC!$B$1:$AG$1,0)))</f>
        <v>0</v>
      </c>
      <c r="AF129" s="19">
        <f>AE129*(1+INDEX(BPCiObIC!$B$2:$AG$43,MATCH($A129,BPCiObIC!$A$2:$A$43,0),MATCH(AF$2,BPCiObIC!$B$1:$AG$1,0)))</f>
        <v>0</v>
      </c>
      <c r="AG129" s="19">
        <f>AF129*(1+INDEX(BPCiObIC!$B$2:$AG$43,MATCH($A129,BPCiObIC!$A$2:$A$43,0),MATCH(AG$2,BPCiObIC!$B$1:$AG$1,0)))</f>
        <v>0</v>
      </c>
      <c r="AH129" s="19">
        <f>AG129*(1+INDEX(BPCiObIC!$B$2:$AG$43,MATCH($A129,BPCiObIC!$A$2:$A$43,0),MATCH(AH$2,BPCiObIC!$B$1:$AG$1,0)))</f>
        <v>0</v>
      </c>
    </row>
    <row r="130" spans="1:34" x14ac:dyDescent="0.25">
      <c r="A130" t="s">
        <v>112</v>
      </c>
      <c r="B130" t="s">
        <v>34</v>
      </c>
      <c r="C130" t="s">
        <v>6</v>
      </c>
      <c r="D130" s="58">
        <f>SUMIFS('Ind gov data'!$B$45:$N$45,'Ind gov data'!$B$41:$N$41,$B130)*SUMIFS(BIFUBC_IEA_Output_energy!$H:$H,BIFUBC_IEA_Output_energy!$C:$C,$B130,BIFUBC_IEA_Output_energy!$B:$B,$C130)</f>
        <v>0</v>
      </c>
      <c r="E130" s="19">
        <f>D130*(1+INDEX(BPCiObIC!$B$2:$AG$43,MATCH($A130,BPCiObIC!$A$2:$A$43,0),MATCH(E$2,BPCiObIC!$B$1:$AG$1,0)))</f>
        <v>0</v>
      </c>
      <c r="F130" s="19">
        <f>E130*(1+INDEX(BPCiObIC!$B$2:$AG$43,MATCH($A130,BPCiObIC!$A$2:$A$43,0),MATCH(F$2,BPCiObIC!$B$1:$AG$1,0)))</f>
        <v>0</v>
      </c>
      <c r="G130" s="19">
        <f>F130*(1+INDEX(BPCiObIC!$B$2:$AG$43,MATCH($A130,BPCiObIC!$A$2:$A$43,0),MATCH(G$2,BPCiObIC!$B$1:$AG$1,0)))</f>
        <v>0</v>
      </c>
      <c r="H130" s="19">
        <f>G130*(1+INDEX(BPCiObIC!$B$2:$AG$43,MATCH($A130,BPCiObIC!$A$2:$A$43,0),MATCH(H$2,BPCiObIC!$B$1:$AG$1,0)))</f>
        <v>0</v>
      </c>
      <c r="I130" s="19">
        <f>H130*(1+INDEX(BPCiObIC!$B$2:$AG$43,MATCH($A130,BPCiObIC!$A$2:$A$43,0),MATCH(I$2,BPCiObIC!$B$1:$AG$1,0)))</f>
        <v>0</v>
      </c>
      <c r="J130" s="19">
        <f>I130*(1+INDEX(BPCiObIC!$B$2:$AG$43,MATCH($A130,BPCiObIC!$A$2:$A$43,0),MATCH(J$2,BPCiObIC!$B$1:$AG$1,0)))</f>
        <v>0</v>
      </c>
      <c r="K130" s="19">
        <f>J130*(1+INDEX(BPCiObIC!$B$2:$AG$43,MATCH($A130,BPCiObIC!$A$2:$A$43,0),MATCH(K$2,BPCiObIC!$B$1:$AG$1,0)))</f>
        <v>0</v>
      </c>
      <c r="L130" s="19">
        <f>K130*(1+INDEX(BPCiObIC!$B$2:$AG$43,MATCH($A130,BPCiObIC!$A$2:$A$43,0),MATCH(L$2,BPCiObIC!$B$1:$AG$1,0)))</f>
        <v>0</v>
      </c>
      <c r="M130" s="19">
        <f>L130*(1+INDEX(BPCiObIC!$B$2:$AG$43,MATCH($A130,BPCiObIC!$A$2:$A$43,0),MATCH(M$2,BPCiObIC!$B$1:$AG$1,0)))</f>
        <v>0</v>
      </c>
      <c r="N130" s="19">
        <f>M130*(1+INDEX(BPCiObIC!$B$2:$AG$43,MATCH($A130,BPCiObIC!$A$2:$A$43,0),MATCH(N$2,BPCiObIC!$B$1:$AG$1,0)))</f>
        <v>0</v>
      </c>
      <c r="O130" s="19">
        <f>N130*(1+INDEX(BPCiObIC!$B$2:$AG$43,MATCH($A130,BPCiObIC!$A$2:$A$43,0),MATCH(O$2,BPCiObIC!$B$1:$AG$1,0)))</f>
        <v>0</v>
      </c>
      <c r="P130" s="19">
        <f>O130*(1+INDEX(BPCiObIC!$B$2:$AG$43,MATCH($A130,BPCiObIC!$A$2:$A$43,0),MATCH(P$2,BPCiObIC!$B$1:$AG$1,0)))</f>
        <v>0</v>
      </c>
      <c r="Q130" s="19">
        <f>P130*(1+INDEX(BPCiObIC!$B$2:$AG$43,MATCH($A130,BPCiObIC!$A$2:$A$43,0),MATCH(Q$2,BPCiObIC!$B$1:$AG$1,0)))</f>
        <v>0</v>
      </c>
      <c r="R130" s="19">
        <f>Q130*(1+INDEX(BPCiObIC!$B$2:$AG$43,MATCH($A130,BPCiObIC!$A$2:$A$43,0),MATCH(R$2,BPCiObIC!$B$1:$AG$1,0)))</f>
        <v>0</v>
      </c>
      <c r="S130" s="19">
        <f>R130*(1+INDEX(BPCiObIC!$B$2:$AG$43,MATCH($A130,BPCiObIC!$A$2:$A$43,0),MATCH(S$2,BPCiObIC!$B$1:$AG$1,0)))</f>
        <v>0</v>
      </c>
      <c r="T130" s="19">
        <f>S130*(1+INDEX(BPCiObIC!$B$2:$AG$43,MATCH($A130,BPCiObIC!$A$2:$A$43,0),MATCH(T$2,BPCiObIC!$B$1:$AG$1,0)))</f>
        <v>0</v>
      </c>
      <c r="U130" s="19">
        <f>T130*(1+INDEX(BPCiObIC!$B$2:$AG$43,MATCH($A130,BPCiObIC!$A$2:$A$43,0),MATCH(U$2,BPCiObIC!$B$1:$AG$1,0)))</f>
        <v>0</v>
      </c>
      <c r="V130" s="19">
        <f>U130*(1+INDEX(BPCiObIC!$B$2:$AG$43,MATCH($A130,BPCiObIC!$A$2:$A$43,0),MATCH(V$2,BPCiObIC!$B$1:$AG$1,0)))</f>
        <v>0</v>
      </c>
      <c r="W130" s="19">
        <f>V130*(1+INDEX(BPCiObIC!$B$2:$AG$43,MATCH($A130,BPCiObIC!$A$2:$A$43,0),MATCH(W$2,BPCiObIC!$B$1:$AG$1,0)))</f>
        <v>0</v>
      </c>
      <c r="X130" s="19">
        <f>W130*(1+INDEX(BPCiObIC!$B$2:$AG$43,MATCH($A130,BPCiObIC!$A$2:$A$43,0),MATCH(X$2,BPCiObIC!$B$1:$AG$1,0)))</f>
        <v>0</v>
      </c>
      <c r="Y130" s="19">
        <f>X130*(1+INDEX(BPCiObIC!$B$2:$AG$43,MATCH($A130,BPCiObIC!$A$2:$A$43,0),MATCH(Y$2,BPCiObIC!$B$1:$AG$1,0)))</f>
        <v>0</v>
      </c>
      <c r="Z130" s="19">
        <f>Y130*(1+INDEX(BPCiObIC!$B$2:$AG$43,MATCH($A130,BPCiObIC!$A$2:$A$43,0),MATCH(Z$2,BPCiObIC!$B$1:$AG$1,0)))</f>
        <v>0</v>
      </c>
      <c r="AA130" s="19">
        <f>Z130*(1+INDEX(BPCiObIC!$B$2:$AG$43,MATCH($A130,BPCiObIC!$A$2:$A$43,0),MATCH(AA$2,BPCiObIC!$B$1:$AG$1,0)))</f>
        <v>0</v>
      </c>
      <c r="AB130" s="19">
        <f>AA130*(1+INDEX(BPCiObIC!$B$2:$AG$43,MATCH($A130,BPCiObIC!$A$2:$A$43,0),MATCH(AB$2,BPCiObIC!$B$1:$AG$1,0)))</f>
        <v>0</v>
      </c>
      <c r="AC130" s="19">
        <f>AB130*(1+INDEX(BPCiObIC!$B$2:$AG$43,MATCH($A130,BPCiObIC!$A$2:$A$43,0),MATCH(AC$2,BPCiObIC!$B$1:$AG$1,0)))</f>
        <v>0</v>
      </c>
      <c r="AD130" s="19">
        <f>AC130*(1+INDEX(BPCiObIC!$B$2:$AG$43,MATCH($A130,BPCiObIC!$A$2:$A$43,0),MATCH(AD$2,BPCiObIC!$B$1:$AG$1,0)))</f>
        <v>0</v>
      </c>
      <c r="AE130" s="19">
        <f>AD130*(1+INDEX(BPCiObIC!$B$2:$AG$43,MATCH($A130,BPCiObIC!$A$2:$A$43,0),MATCH(AE$2,BPCiObIC!$B$1:$AG$1,0)))</f>
        <v>0</v>
      </c>
      <c r="AF130" s="19">
        <f>AE130*(1+INDEX(BPCiObIC!$B$2:$AG$43,MATCH($A130,BPCiObIC!$A$2:$A$43,0),MATCH(AF$2,BPCiObIC!$B$1:$AG$1,0)))</f>
        <v>0</v>
      </c>
      <c r="AG130" s="19">
        <f>AF130*(1+INDEX(BPCiObIC!$B$2:$AG$43,MATCH($A130,BPCiObIC!$A$2:$A$43,0),MATCH(AG$2,BPCiObIC!$B$1:$AG$1,0)))</f>
        <v>0</v>
      </c>
      <c r="AH130" s="19">
        <f>AG130*(1+INDEX(BPCiObIC!$B$2:$AG$43,MATCH($A130,BPCiObIC!$A$2:$A$43,0),MATCH(AH$2,BPCiObIC!$B$1:$AG$1,0)))</f>
        <v>0</v>
      </c>
    </row>
    <row r="131" spans="1:34" x14ac:dyDescent="0.25">
      <c r="A131" t="s">
        <v>113</v>
      </c>
      <c r="B131" t="s">
        <v>34</v>
      </c>
      <c r="C131" t="s">
        <v>7</v>
      </c>
      <c r="D131" s="58">
        <f>SUMIFS('Ind gov data'!$B$45:$N$45,'Ind gov data'!$B$41:$N$41,$B131)*SUMIFS(BIFUBC_IEA_Output_energy!$H:$H,BIFUBC_IEA_Output_energy!$C:$C,$B131,BIFUBC_IEA_Output_energy!$B:$B,$C131)</f>
        <v>0</v>
      </c>
      <c r="E131" s="19">
        <f>D131*(1+INDEX(BPCiObIC!$B$2:$AG$43,MATCH($A131,BPCiObIC!$A$2:$A$43,0),MATCH(E$2,BPCiObIC!$B$1:$AG$1,0)))</f>
        <v>0</v>
      </c>
      <c r="F131" s="19">
        <f>E131*(1+INDEX(BPCiObIC!$B$2:$AG$43,MATCH($A131,BPCiObIC!$A$2:$A$43,0),MATCH(F$2,BPCiObIC!$B$1:$AG$1,0)))</f>
        <v>0</v>
      </c>
      <c r="G131" s="19">
        <f>F131*(1+INDEX(BPCiObIC!$B$2:$AG$43,MATCH($A131,BPCiObIC!$A$2:$A$43,0),MATCH(G$2,BPCiObIC!$B$1:$AG$1,0)))</f>
        <v>0</v>
      </c>
      <c r="H131" s="19">
        <f>G131*(1+INDEX(BPCiObIC!$B$2:$AG$43,MATCH($A131,BPCiObIC!$A$2:$A$43,0),MATCH(H$2,BPCiObIC!$B$1:$AG$1,0)))</f>
        <v>0</v>
      </c>
      <c r="I131" s="19">
        <f>H131*(1+INDEX(BPCiObIC!$B$2:$AG$43,MATCH($A131,BPCiObIC!$A$2:$A$43,0),MATCH(I$2,BPCiObIC!$B$1:$AG$1,0)))</f>
        <v>0</v>
      </c>
      <c r="J131" s="19">
        <f>I131*(1+INDEX(BPCiObIC!$B$2:$AG$43,MATCH($A131,BPCiObIC!$A$2:$A$43,0),MATCH(J$2,BPCiObIC!$B$1:$AG$1,0)))</f>
        <v>0</v>
      </c>
      <c r="K131" s="19">
        <f>J131*(1+INDEX(BPCiObIC!$B$2:$AG$43,MATCH($A131,BPCiObIC!$A$2:$A$43,0),MATCH(K$2,BPCiObIC!$B$1:$AG$1,0)))</f>
        <v>0</v>
      </c>
      <c r="L131" s="19">
        <f>K131*(1+INDEX(BPCiObIC!$B$2:$AG$43,MATCH($A131,BPCiObIC!$A$2:$A$43,0),MATCH(L$2,BPCiObIC!$B$1:$AG$1,0)))</f>
        <v>0</v>
      </c>
      <c r="M131" s="19">
        <f>L131*(1+INDEX(BPCiObIC!$B$2:$AG$43,MATCH($A131,BPCiObIC!$A$2:$A$43,0),MATCH(M$2,BPCiObIC!$B$1:$AG$1,0)))</f>
        <v>0</v>
      </c>
      <c r="N131" s="19">
        <f>M131*(1+INDEX(BPCiObIC!$B$2:$AG$43,MATCH($A131,BPCiObIC!$A$2:$A$43,0),MATCH(N$2,BPCiObIC!$B$1:$AG$1,0)))</f>
        <v>0</v>
      </c>
      <c r="O131" s="19">
        <f>N131*(1+INDEX(BPCiObIC!$B$2:$AG$43,MATCH($A131,BPCiObIC!$A$2:$A$43,0),MATCH(O$2,BPCiObIC!$B$1:$AG$1,0)))</f>
        <v>0</v>
      </c>
      <c r="P131" s="19">
        <f>O131*(1+INDEX(BPCiObIC!$B$2:$AG$43,MATCH($A131,BPCiObIC!$A$2:$A$43,0),MATCH(P$2,BPCiObIC!$B$1:$AG$1,0)))</f>
        <v>0</v>
      </c>
      <c r="Q131" s="19">
        <f>P131*(1+INDEX(BPCiObIC!$B$2:$AG$43,MATCH($A131,BPCiObIC!$A$2:$A$43,0),MATCH(Q$2,BPCiObIC!$B$1:$AG$1,0)))</f>
        <v>0</v>
      </c>
      <c r="R131" s="19">
        <f>Q131*(1+INDEX(BPCiObIC!$B$2:$AG$43,MATCH($A131,BPCiObIC!$A$2:$A$43,0),MATCH(R$2,BPCiObIC!$B$1:$AG$1,0)))</f>
        <v>0</v>
      </c>
      <c r="S131" s="19">
        <f>R131*(1+INDEX(BPCiObIC!$B$2:$AG$43,MATCH($A131,BPCiObIC!$A$2:$A$43,0),MATCH(S$2,BPCiObIC!$B$1:$AG$1,0)))</f>
        <v>0</v>
      </c>
      <c r="T131" s="19">
        <f>S131*(1+INDEX(BPCiObIC!$B$2:$AG$43,MATCH($A131,BPCiObIC!$A$2:$A$43,0),MATCH(T$2,BPCiObIC!$B$1:$AG$1,0)))</f>
        <v>0</v>
      </c>
      <c r="U131" s="19">
        <f>T131*(1+INDEX(BPCiObIC!$B$2:$AG$43,MATCH($A131,BPCiObIC!$A$2:$A$43,0),MATCH(U$2,BPCiObIC!$B$1:$AG$1,0)))</f>
        <v>0</v>
      </c>
      <c r="V131" s="19">
        <f>U131*(1+INDEX(BPCiObIC!$B$2:$AG$43,MATCH($A131,BPCiObIC!$A$2:$A$43,0),MATCH(V$2,BPCiObIC!$B$1:$AG$1,0)))</f>
        <v>0</v>
      </c>
      <c r="W131" s="19">
        <f>V131*(1+INDEX(BPCiObIC!$B$2:$AG$43,MATCH($A131,BPCiObIC!$A$2:$A$43,0),MATCH(W$2,BPCiObIC!$B$1:$AG$1,0)))</f>
        <v>0</v>
      </c>
      <c r="X131" s="19">
        <f>W131*(1+INDEX(BPCiObIC!$B$2:$AG$43,MATCH($A131,BPCiObIC!$A$2:$A$43,0),MATCH(X$2,BPCiObIC!$B$1:$AG$1,0)))</f>
        <v>0</v>
      </c>
      <c r="Y131" s="19">
        <f>X131*(1+INDEX(BPCiObIC!$B$2:$AG$43,MATCH($A131,BPCiObIC!$A$2:$A$43,0),MATCH(Y$2,BPCiObIC!$B$1:$AG$1,0)))</f>
        <v>0</v>
      </c>
      <c r="Z131" s="19">
        <f>Y131*(1+INDEX(BPCiObIC!$B$2:$AG$43,MATCH($A131,BPCiObIC!$A$2:$A$43,0),MATCH(Z$2,BPCiObIC!$B$1:$AG$1,0)))</f>
        <v>0</v>
      </c>
      <c r="AA131" s="19">
        <f>Z131*(1+INDEX(BPCiObIC!$B$2:$AG$43,MATCH($A131,BPCiObIC!$A$2:$A$43,0),MATCH(AA$2,BPCiObIC!$B$1:$AG$1,0)))</f>
        <v>0</v>
      </c>
      <c r="AB131" s="19">
        <f>AA131*(1+INDEX(BPCiObIC!$B$2:$AG$43,MATCH($A131,BPCiObIC!$A$2:$A$43,0),MATCH(AB$2,BPCiObIC!$B$1:$AG$1,0)))</f>
        <v>0</v>
      </c>
      <c r="AC131" s="19">
        <f>AB131*(1+INDEX(BPCiObIC!$B$2:$AG$43,MATCH($A131,BPCiObIC!$A$2:$A$43,0),MATCH(AC$2,BPCiObIC!$B$1:$AG$1,0)))</f>
        <v>0</v>
      </c>
      <c r="AD131" s="19">
        <f>AC131*(1+INDEX(BPCiObIC!$B$2:$AG$43,MATCH($A131,BPCiObIC!$A$2:$A$43,0),MATCH(AD$2,BPCiObIC!$B$1:$AG$1,0)))</f>
        <v>0</v>
      </c>
      <c r="AE131" s="19">
        <f>AD131*(1+INDEX(BPCiObIC!$B$2:$AG$43,MATCH($A131,BPCiObIC!$A$2:$A$43,0),MATCH(AE$2,BPCiObIC!$B$1:$AG$1,0)))</f>
        <v>0</v>
      </c>
      <c r="AF131" s="19">
        <f>AE131*(1+INDEX(BPCiObIC!$B$2:$AG$43,MATCH($A131,BPCiObIC!$A$2:$A$43,0),MATCH(AF$2,BPCiObIC!$B$1:$AG$1,0)))</f>
        <v>0</v>
      </c>
      <c r="AG131" s="19">
        <f>AF131*(1+INDEX(BPCiObIC!$B$2:$AG$43,MATCH($A131,BPCiObIC!$A$2:$A$43,0),MATCH(AG$2,BPCiObIC!$B$1:$AG$1,0)))</f>
        <v>0</v>
      </c>
      <c r="AH131" s="19">
        <f>AG131*(1+INDEX(BPCiObIC!$B$2:$AG$43,MATCH($A131,BPCiObIC!$A$2:$A$43,0),MATCH(AH$2,BPCiObIC!$B$1:$AG$1,0)))</f>
        <v>0</v>
      </c>
    </row>
    <row r="132" spans="1:34" x14ac:dyDescent="0.25">
      <c r="A132" t="s">
        <v>115</v>
      </c>
      <c r="B132" t="s">
        <v>34</v>
      </c>
      <c r="C132" t="s">
        <v>8</v>
      </c>
      <c r="D132" s="58">
        <f>SUMIFS('Ind gov data'!$B$45:$N$45,'Ind gov data'!$B$41:$N$41,$B132)*SUMIFS(BIFUBC_IEA_Output_energy!$H:$H,BIFUBC_IEA_Output_energy!$C:$C,$B132,BIFUBC_IEA_Output_energy!$B:$B,$C132)</f>
        <v>0</v>
      </c>
      <c r="E132" s="19">
        <f>D132*(1+INDEX(BPCiObIC!$B$2:$AG$43,MATCH($A132,BPCiObIC!$A$2:$A$43,0),MATCH(E$2,BPCiObIC!$B$1:$AG$1,0)))</f>
        <v>0</v>
      </c>
      <c r="F132" s="19">
        <f>E132*(1+INDEX(BPCiObIC!$B$2:$AG$43,MATCH($A132,BPCiObIC!$A$2:$A$43,0),MATCH(F$2,BPCiObIC!$B$1:$AG$1,0)))</f>
        <v>0</v>
      </c>
      <c r="G132" s="19">
        <f>F132*(1+INDEX(BPCiObIC!$B$2:$AG$43,MATCH($A132,BPCiObIC!$A$2:$A$43,0),MATCH(G$2,BPCiObIC!$B$1:$AG$1,0)))</f>
        <v>0</v>
      </c>
      <c r="H132" s="19">
        <f>G132*(1+INDEX(BPCiObIC!$B$2:$AG$43,MATCH($A132,BPCiObIC!$A$2:$A$43,0),MATCH(H$2,BPCiObIC!$B$1:$AG$1,0)))</f>
        <v>0</v>
      </c>
      <c r="I132" s="19">
        <f>H132*(1+INDEX(BPCiObIC!$B$2:$AG$43,MATCH($A132,BPCiObIC!$A$2:$A$43,0),MATCH(I$2,BPCiObIC!$B$1:$AG$1,0)))</f>
        <v>0</v>
      </c>
      <c r="J132" s="19">
        <f>I132*(1+INDEX(BPCiObIC!$B$2:$AG$43,MATCH($A132,BPCiObIC!$A$2:$A$43,0),MATCH(J$2,BPCiObIC!$B$1:$AG$1,0)))</f>
        <v>0</v>
      </c>
      <c r="K132" s="19">
        <f>J132*(1+INDEX(BPCiObIC!$B$2:$AG$43,MATCH($A132,BPCiObIC!$A$2:$A$43,0),MATCH(K$2,BPCiObIC!$B$1:$AG$1,0)))</f>
        <v>0</v>
      </c>
      <c r="L132" s="19">
        <f>K132*(1+INDEX(BPCiObIC!$B$2:$AG$43,MATCH($A132,BPCiObIC!$A$2:$A$43,0),MATCH(L$2,BPCiObIC!$B$1:$AG$1,0)))</f>
        <v>0</v>
      </c>
      <c r="M132" s="19">
        <f>L132*(1+INDEX(BPCiObIC!$B$2:$AG$43,MATCH($A132,BPCiObIC!$A$2:$A$43,0),MATCH(M$2,BPCiObIC!$B$1:$AG$1,0)))</f>
        <v>0</v>
      </c>
      <c r="N132" s="19">
        <f>M132*(1+INDEX(BPCiObIC!$B$2:$AG$43,MATCH($A132,BPCiObIC!$A$2:$A$43,0),MATCH(N$2,BPCiObIC!$B$1:$AG$1,0)))</f>
        <v>0</v>
      </c>
      <c r="O132" s="19">
        <f>N132*(1+INDEX(BPCiObIC!$B$2:$AG$43,MATCH($A132,BPCiObIC!$A$2:$A$43,0),MATCH(O$2,BPCiObIC!$B$1:$AG$1,0)))</f>
        <v>0</v>
      </c>
      <c r="P132" s="19">
        <f>O132*(1+INDEX(BPCiObIC!$B$2:$AG$43,MATCH($A132,BPCiObIC!$A$2:$A$43,0),MATCH(P$2,BPCiObIC!$B$1:$AG$1,0)))</f>
        <v>0</v>
      </c>
      <c r="Q132" s="19">
        <f>P132*(1+INDEX(BPCiObIC!$B$2:$AG$43,MATCH($A132,BPCiObIC!$A$2:$A$43,0),MATCH(Q$2,BPCiObIC!$B$1:$AG$1,0)))</f>
        <v>0</v>
      </c>
      <c r="R132" s="19">
        <f>Q132*(1+INDEX(BPCiObIC!$B$2:$AG$43,MATCH($A132,BPCiObIC!$A$2:$A$43,0),MATCH(R$2,BPCiObIC!$B$1:$AG$1,0)))</f>
        <v>0</v>
      </c>
      <c r="S132" s="19">
        <f>R132*(1+INDEX(BPCiObIC!$B$2:$AG$43,MATCH($A132,BPCiObIC!$A$2:$A$43,0),MATCH(S$2,BPCiObIC!$B$1:$AG$1,0)))</f>
        <v>0</v>
      </c>
      <c r="T132" s="19">
        <f>S132*(1+INDEX(BPCiObIC!$B$2:$AG$43,MATCH($A132,BPCiObIC!$A$2:$A$43,0),MATCH(T$2,BPCiObIC!$B$1:$AG$1,0)))</f>
        <v>0</v>
      </c>
      <c r="U132" s="19">
        <f>T132*(1+INDEX(BPCiObIC!$B$2:$AG$43,MATCH($A132,BPCiObIC!$A$2:$A$43,0),MATCH(U$2,BPCiObIC!$B$1:$AG$1,0)))</f>
        <v>0</v>
      </c>
      <c r="V132" s="19">
        <f>U132*(1+INDEX(BPCiObIC!$B$2:$AG$43,MATCH($A132,BPCiObIC!$A$2:$A$43,0),MATCH(V$2,BPCiObIC!$B$1:$AG$1,0)))</f>
        <v>0</v>
      </c>
      <c r="W132" s="19">
        <f>V132*(1+INDEX(BPCiObIC!$B$2:$AG$43,MATCH($A132,BPCiObIC!$A$2:$A$43,0),MATCH(W$2,BPCiObIC!$B$1:$AG$1,0)))</f>
        <v>0</v>
      </c>
      <c r="X132" s="19">
        <f>W132*(1+INDEX(BPCiObIC!$B$2:$AG$43,MATCH($A132,BPCiObIC!$A$2:$A$43,0),MATCH(X$2,BPCiObIC!$B$1:$AG$1,0)))</f>
        <v>0</v>
      </c>
      <c r="Y132" s="19">
        <f>X132*(1+INDEX(BPCiObIC!$B$2:$AG$43,MATCH($A132,BPCiObIC!$A$2:$A$43,0),MATCH(Y$2,BPCiObIC!$B$1:$AG$1,0)))</f>
        <v>0</v>
      </c>
      <c r="Z132" s="19">
        <f>Y132*(1+INDEX(BPCiObIC!$B$2:$AG$43,MATCH($A132,BPCiObIC!$A$2:$A$43,0),MATCH(Z$2,BPCiObIC!$B$1:$AG$1,0)))</f>
        <v>0</v>
      </c>
      <c r="AA132" s="19">
        <f>Z132*(1+INDEX(BPCiObIC!$B$2:$AG$43,MATCH($A132,BPCiObIC!$A$2:$A$43,0),MATCH(AA$2,BPCiObIC!$B$1:$AG$1,0)))</f>
        <v>0</v>
      </c>
      <c r="AB132" s="19">
        <f>AA132*(1+INDEX(BPCiObIC!$B$2:$AG$43,MATCH($A132,BPCiObIC!$A$2:$A$43,0),MATCH(AB$2,BPCiObIC!$B$1:$AG$1,0)))</f>
        <v>0</v>
      </c>
      <c r="AC132" s="19">
        <f>AB132*(1+INDEX(BPCiObIC!$B$2:$AG$43,MATCH($A132,BPCiObIC!$A$2:$A$43,0),MATCH(AC$2,BPCiObIC!$B$1:$AG$1,0)))</f>
        <v>0</v>
      </c>
      <c r="AD132" s="19">
        <f>AC132*(1+INDEX(BPCiObIC!$B$2:$AG$43,MATCH($A132,BPCiObIC!$A$2:$A$43,0),MATCH(AD$2,BPCiObIC!$B$1:$AG$1,0)))</f>
        <v>0</v>
      </c>
      <c r="AE132" s="19">
        <f>AD132*(1+INDEX(BPCiObIC!$B$2:$AG$43,MATCH($A132,BPCiObIC!$A$2:$A$43,0),MATCH(AE$2,BPCiObIC!$B$1:$AG$1,0)))</f>
        <v>0</v>
      </c>
      <c r="AF132" s="19">
        <f>AE132*(1+INDEX(BPCiObIC!$B$2:$AG$43,MATCH($A132,BPCiObIC!$A$2:$A$43,0),MATCH(AF$2,BPCiObIC!$B$1:$AG$1,0)))</f>
        <v>0</v>
      </c>
      <c r="AG132" s="19">
        <f>AF132*(1+INDEX(BPCiObIC!$B$2:$AG$43,MATCH($A132,BPCiObIC!$A$2:$A$43,0),MATCH(AG$2,BPCiObIC!$B$1:$AG$1,0)))</f>
        <v>0</v>
      </c>
      <c r="AH132" s="19">
        <f>AG132*(1+INDEX(BPCiObIC!$B$2:$AG$43,MATCH($A132,BPCiObIC!$A$2:$A$43,0),MATCH(AH$2,BPCiObIC!$B$1:$AG$1,0)))</f>
        <v>0</v>
      </c>
    </row>
    <row r="133" spans="1:34" x14ac:dyDescent="0.25">
      <c r="A133" t="s">
        <v>116</v>
      </c>
      <c r="B133" t="s">
        <v>34</v>
      </c>
      <c r="C133" t="s">
        <v>9</v>
      </c>
      <c r="D133" s="58">
        <f>SUMIFS('Ind gov data'!$B$45:$N$45,'Ind gov data'!$B$41:$N$41,$B133)*SUMIFS(BIFUBC_IEA_Output_energy!$H:$H,BIFUBC_IEA_Output_energy!$C:$C,$B133,BIFUBC_IEA_Output_energy!$B:$B,$C133)</f>
        <v>0</v>
      </c>
      <c r="E133" s="19">
        <f>D133*(1+INDEX(BPCiObIC!$B$2:$AG$43,MATCH($A133,BPCiObIC!$A$2:$A$43,0),MATCH(E$2,BPCiObIC!$B$1:$AG$1,0)))</f>
        <v>0</v>
      </c>
      <c r="F133" s="19">
        <f>E133*(1+INDEX(BPCiObIC!$B$2:$AG$43,MATCH($A133,BPCiObIC!$A$2:$A$43,0),MATCH(F$2,BPCiObIC!$B$1:$AG$1,0)))</f>
        <v>0</v>
      </c>
      <c r="G133" s="19">
        <f>F133*(1+INDEX(BPCiObIC!$B$2:$AG$43,MATCH($A133,BPCiObIC!$A$2:$A$43,0),MATCH(G$2,BPCiObIC!$B$1:$AG$1,0)))</f>
        <v>0</v>
      </c>
      <c r="H133" s="19">
        <f>G133*(1+INDEX(BPCiObIC!$B$2:$AG$43,MATCH($A133,BPCiObIC!$A$2:$A$43,0),MATCH(H$2,BPCiObIC!$B$1:$AG$1,0)))</f>
        <v>0</v>
      </c>
      <c r="I133" s="19">
        <f>H133*(1+INDEX(BPCiObIC!$B$2:$AG$43,MATCH($A133,BPCiObIC!$A$2:$A$43,0),MATCH(I$2,BPCiObIC!$B$1:$AG$1,0)))</f>
        <v>0</v>
      </c>
      <c r="J133" s="19">
        <f>I133*(1+INDEX(BPCiObIC!$B$2:$AG$43,MATCH($A133,BPCiObIC!$A$2:$A$43,0),MATCH(J$2,BPCiObIC!$B$1:$AG$1,0)))</f>
        <v>0</v>
      </c>
      <c r="K133" s="19">
        <f>J133*(1+INDEX(BPCiObIC!$B$2:$AG$43,MATCH($A133,BPCiObIC!$A$2:$A$43,0),MATCH(K$2,BPCiObIC!$B$1:$AG$1,0)))</f>
        <v>0</v>
      </c>
      <c r="L133" s="19">
        <f>K133*(1+INDEX(BPCiObIC!$B$2:$AG$43,MATCH($A133,BPCiObIC!$A$2:$A$43,0),MATCH(L$2,BPCiObIC!$B$1:$AG$1,0)))</f>
        <v>0</v>
      </c>
      <c r="M133" s="19">
        <f>L133*(1+INDEX(BPCiObIC!$B$2:$AG$43,MATCH($A133,BPCiObIC!$A$2:$A$43,0),MATCH(M$2,BPCiObIC!$B$1:$AG$1,0)))</f>
        <v>0</v>
      </c>
      <c r="N133" s="19">
        <f>M133*(1+INDEX(BPCiObIC!$B$2:$AG$43,MATCH($A133,BPCiObIC!$A$2:$A$43,0),MATCH(N$2,BPCiObIC!$B$1:$AG$1,0)))</f>
        <v>0</v>
      </c>
      <c r="O133" s="19">
        <f>N133*(1+INDEX(BPCiObIC!$B$2:$AG$43,MATCH($A133,BPCiObIC!$A$2:$A$43,0),MATCH(O$2,BPCiObIC!$B$1:$AG$1,0)))</f>
        <v>0</v>
      </c>
      <c r="P133" s="19">
        <f>O133*(1+INDEX(BPCiObIC!$B$2:$AG$43,MATCH($A133,BPCiObIC!$A$2:$A$43,0),MATCH(P$2,BPCiObIC!$B$1:$AG$1,0)))</f>
        <v>0</v>
      </c>
      <c r="Q133" s="19">
        <f>P133*(1+INDEX(BPCiObIC!$B$2:$AG$43,MATCH($A133,BPCiObIC!$A$2:$A$43,0),MATCH(Q$2,BPCiObIC!$B$1:$AG$1,0)))</f>
        <v>0</v>
      </c>
      <c r="R133" s="19">
        <f>Q133*(1+INDEX(BPCiObIC!$B$2:$AG$43,MATCH($A133,BPCiObIC!$A$2:$A$43,0),MATCH(R$2,BPCiObIC!$B$1:$AG$1,0)))</f>
        <v>0</v>
      </c>
      <c r="S133" s="19">
        <f>R133*(1+INDEX(BPCiObIC!$B$2:$AG$43,MATCH($A133,BPCiObIC!$A$2:$A$43,0),MATCH(S$2,BPCiObIC!$B$1:$AG$1,0)))</f>
        <v>0</v>
      </c>
      <c r="T133" s="19">
        <f>S133*(1+INDEX(BPCiObIC!$B$2:$AG$43,MATCH($A133,BPCiObIC!$A$2:$A$43,0),MATCH(T$2,BPCiObIC!$B$1:$AG$1,0)))</f>
        <v>0</v>
      </c>
      <c r="U133" s="19">
        <f>T133*(1+INDEX(BPCiObIC!$B$2:$AG$43,MATCH($A133,BPCiObIC!$A$2:$A$43,0),MATCH(U$2,BPCiObIC!$B$1:$AG$1,0)))</f>
        <v>0</v>
      </c>
      <c r="V133" s="19">
        <f>U133*(1+INDEX(BPCiObIC!$B$2:$AG$43,MATCH($A133,BPCiObIC!$A$2:$A$43,0),MATCH(V$2,BPCiObIC!$B$1:$AG$1,0)))</f>
        <v>0</v>
      </c>
      <c r="W133" s="19">
        <f>V133*(1+INDEX(BPCiObIC!$B$2:$AG$43,MATCH($A133,BPCiObIC!$A$2:$A$43,0),MATCH(W$2,BPCiObIC!$B$1:$AG$1,0)))</f>
        <v>0</v>
      </c>
      <c r="X133" s="19">
        <f>W133*(1+INDEX(BPCiObIC!$B$2:$AG$43,MATCH($A133,BPCiObIC!$A$2:$A$43,0),MATCH(X$2,BPCiObIC!$B$1:$AG$1,0)))</f>
        <v>0</v>
      </c>
      <c r="Y133" s="19">
        <f>X133*(1+INDEX(BPCiObIC!$B$2:$AG$43,MATCH($A133,BPCiObIC!$A$2:$A$43,0),MATCH(Y$2,BPCiObIC!$B$1:$AG$1,0)))</f>
        <v>0</v>
      </c>
      <c r="Z133" s="19">
        <f>Y133*(1+INDEX(BPCiObIC!$B$2:$AG$43,MATCH($A133,BPCiObIC!$A$2:$A$43,0),MATCH(Z$2,BPCiObIC!$B$1:$AG$1,0)))</f>
        <v>0</v>
      </c>
      <c r="AA133" s="19">
        <f>Z133*(1+INDEX(BPCiObIC!$B$2:$AG$43,MATCH($A133,BPCiObIC!$A$2:$A$43,0),MATCH(AA$2,BPCiObIC!$B$1:$AG$1,0)))</f>
        <v>0</v>
      </c>
      <c r="AB133" s="19">
        <f>AA133*(1+INDEX(BPCiObIC!$B$2:$AG$43,MATCH($A133,BPCiObIC!$A$2:$A$43,0),MATCH(AB$2,BPCiObIC!$B$1:$AG$1,0)))</f>
        <v>0</v>
      </c>
      <c r="AC133" s="19">
        <f>AB133*(1+INDEX(BPCiObIC!$B$2:$AG$43,MATCH($A133,BPCiObIC!$A$2:$A$43,0),MATCH(AC$2,BPCiObIC!$B$1:$AG$1,0)))</f>
        <v>0</v>
      </c>
      <c r="AD133" s="19">
        <f>AC133*(1+INDEX(BPCiObIC!$B$2:$AG$43,MATCH($A133,BPCiObIC!$A$2:$A$43,0),MATCH(AD$2,BPCiObIC!$B$1:$AG$1,0)))</f>
        <v>0</v>
      </c>
      <c r="AE133" s="19">
        <f>AD133*(1+INDEX(BPCiObIC!$B$2:$AG$43,MATCH($A133,BPCiObIC!$A$2:$A$43,0),MATCH(AE$2,BPCiObIC!$B$1:$AG$1,0)))</f>
        <v>0</v>
      </c>
      <c r="AF133" s="19">
        <f>AE133*(1+INDEX(BPCiObIC!$B$2:$AG$43,MATCH($A133,BPCiObIC!$A$2:$A$43,0),MATCH(AF$2,BPCiObIC!$B$1:$AG$1,0)))</f>
        <v>0</v>
      </c>
      <c r="AG133" s="19">
        <f>AF133*(1+INDEX(BPCiObIC!$B$2:$AG$43,MATCH($A133,BPCiObIC!$A$2:$A$43,0),MATCH(AG$2,BPCiObIC!$B$1:$AG$1,0)))</f>
        <v>0</v>
      </c>
      <c r="AH133" s="19">
        <f>AG133*(1+INDEX(BPCiObIC!$B$2:$AG$43,MATCH($A133,BPCiObIC!$A$2:$A$43,0),MATCH(AH$2,BPCiObIC!$B$1:$AG$1,0)))</f>
        <v>0</v>
      </c>
    </row>
    <row r="134" spans="1:34" x14ac:dyDescent="0.25">
      <c r="A134" t="s">
        <v>117</v>
      </c>
      <c r="B134" t="s">
        <v>34</v>
      </c>
      <c r="C134" t="s">
        <v>10</v>
      </c>
      <c r="D134" s="58">
        <f>SUMIFS('Ind gov data'!$B$45:$N$45,'Ind gov data'!$B$41:$N$41,$B134)*SUMIFS(BIFUBC_IEA_Output_energy!$H:$H,BIFUBC_IEA_Output_energy!$C:$C,$B134,BIFUBC_IEA_Output_energy!$B:$B,$C134)</f>
        <v>0</v>
      </c>
      <c r="E134" s="19">
        <f>D134*(1+INDEX(BPCiObIC!$B$2:$AG$43,MATCH($A134,BPCiObIC!$A$2:$A$43,0),MATCH(E$2,BPCiObIC!$B$1:$AG$1,0)))</f>
        <v>0</v>
      </c>
      <c r="F134" s="19">
        <f>E134*(1+INDEX(BPCiObIC!$B$2:$AG$43,MATCH($A134,BPCiObIC!$A$2:$A$43,0),MATCH(F$2,BPCiObIC!$B$1:$AG$1,0)))</f>
        <v>0</v>
      </c>
      <c r="G134" s="19">
        <f>F134*(1+INDEX(BPCiObIC!$B$2:$AG$43,MATCH($A134,BPCiObIC!$A$2:$A$43,0),MATCH(G$2,BPCiObIC!$B$1:$AG$1,0)))</f>
        <v>0</v>
      </c>
      <c r="H134" s="19">
        <f>G134*(1+INDEX(BPCiObIC!$B$2:$AG$43,MATCH($A134,BPCiObIC!$A$2:$A$43,0),MATCH(H$2,BPCiObIC!$B$1:$AG$1,0)))</f>
        <v>0</v>
      </c>
      <c r="I134" s="19">
        <f>H134*(1+INDEX(BPCiObIC!$B$2:$AG$43,MATCH($A134,BPCiObIC!$A$2:$A$43,0),MATCH(I$2,BPCiObIC!$B$1:$AG$1,0)))</f>
        <v>0</v>
      </c>
      <c r="J134" s="19">
        <f>I134*(1+INDEX(BPCiObIC!$B$2:$AG$43,MATCH($A134,BPCiObIC!$A$2:$A$43,0),MATCH(J$2,BPCiObIC!$B$1:$AG$1,0)))</f>
        <v>0</v>
      </c>
      <c r="K134" s="19">
        <f>J134*(1+INDEX(BPCiObIC!$B$2:$AG$43,MATCH($A134,BPCiObIC!$A$2:$A$43,0),MATCH(K$2,BPCiObIC!$B$1:$AG$1,0)))</f>
        <v>0</v>
      </c>
      <c r="L134" s="19">
        <f>K134*(1+INDEX(BPCiObIC!$B$2:$AG$43,MATCH($A134,BPCiObIC!$A$2:$A$43,0),MATCH(L$2,BPCiObIC!$B$1:$AG$1,0)))</f>
        <v>0</v>
      </c>
      <c r="M134" s="19">
        <f>L134*(1+INDEX(BPCiObIC!$B$2:$AG$43,MATCH($A134,BPCiObIC!$A$2:$A$43,0),MATCH(M$2,BPCiObIC!$B$1:$AG$1,0)))</f>
        <v>0</v>
      </c>
      <c r="N134" s="19">
        <f>M134*(1+INDEX(BPCiObIC!$B$2:$AG$43,MATCH($A134,BPCiObIC!$A$2:$A$43,0),MATCH(N$2,BPCiObIC!$B$1:$AG$1,0)))</f>
        <v>0</v>
      </c>
      <c r="O134" s="19">
        <f>N134*(1+INDEX(BPCiObIC!$B$2:$AG$43,MATCH($A134,BPCiObIC!$A$2:$A$43,0),MATCH(O$2,BPCiObIC!$B$1:$AG$1,0)))</f>
        <v>0</v>
      </c>
      <c r="P134" s="19">
        <f>O134*(1+INDEX(BPCiObIC!$B$2:$AG$43,MATCH($A134,BPCiObIC!$A$2:$A$43,0),MATCH(P$2,BPCiObIC!$B$1:$AG$1,0)))</f>
        <v>0</v>
      </c>
      <c r="Q134" s="19">
        <f>P134*(1+INDEX(BPCiObIC!$B$2:$AG$43,MATCH($A134,BPCiObIC!$A$2:$A$43,0),MATCH(Q$2,BPCiObIC!$B$1:$AG$1,0)))</f>
        <v>0</v>
      </c>
      <c r="R134" s="19">
        <f>Q134*(1+INDEX(BPCiObIC!$B$2:$AG$43,MATCH($A134,BPCiObIC!$A$2:$A$43,0),MATCH(R$2,BPCiObIC!$B$1:$AG$1,0)))</f>
        <v>0</v>
      </c>
      <c r="S134" s="19">
        <f>R134*(1+INDEX(BPCiObIC!$B$2:$AG$43,MATCH($A134,BPCiObIC!$A$2:$A$43,0),MATCH(S$2,BPCiObIC!$B$1:$AG$1,0)))</f>
        <v>0</v>
      </c>
      <c r="T134" s="19">
        <f>S134*(1+INDEX(BPCiObIC!$B$2:$AG$43,MATCH($A134,BPCiObIC!$A$2:$A$43,0),MATCH(T$2,BPCiObIC!$B$1:$AG$1,0)))</f>
        <v>0</v>
      </c>
      <c r="U134" s="19">
        <f>T134*(1+INDEX(BPCiObIC!$B$2:$AG$43,MATCH($A134,BPCiObIC!$A$2:$A$43,0),MATCH(U$2,BPCiObIC!$B$1:$AG$1,0)))</f>
        <v>0</v>
      </c>
      <c r="V134" s="19">
        <f>U134*(1+INDEX(BPCiObIC!$B$2:$AG$43,MATCH($A134,BPCiObIC!$A$2:$A$43,0),MATCH(V$2,BPCiObIC!$B$1:$AG$1,0)))</f>
        <v>0</v>
      </c>
      <c r="W134" s="19">
        <f>V134*(1+INDEX(BPCiObIC!$B$2:$AG$43,MATCH($A134,BPCiObIC!$A$2:$A$43,0),MATCH(W$2,BPCiObIC!$B$1:$AG$1,0)))</f>
        <v>0</v>
      </c>
      <c r="X134" s="19">
        <f>W134*(1+INDEX(BPCiObIC!$B$2:$AG$43,MATCH($A134,BPCiObIC!$A$2:$A$43,0),MATCH(X$2,BPCiObIC!$B$1:$AG$1,0)))</f>
        <v>0</v>
      </c>
      <c r="Y134" s="19">
        <f>X134*(1+INDEX(BPCiObIC!$B$2:$AG$43,MATCH($A134,BPCiObIC!$A$2:$A$43,0),MATCH(Y$2,BPCiObIC!$B$1:$AG$1,0)))</f>
        <v>0</v>
      </c>
      <c r="Z134" s="19">
        <f>Y134*(1+INDEX(BPCiObIC!$B$2:$AG$43,MATCH($A134,BPCiObIC!$A$2:$A$43,0),MATCH(Z$2,BPCiObIC!$B$1:$AG$1,0)))</f>
        <v>0</v>
      </c>
      <c r="AA134" s="19">
        <f>Z134*(1+INDEX(BPCiObIC!$B$2:$AG$43,MATCH($A134,BPCiObIC!$A$2:$A$43,0),MATCH(AA$2,BPCiObIC!$B$1:$AG$1,0)))</f>
        <v>0</v>
      </c>
      <c r="AB134" s="19">
        <f>AA134*(1+INDEX(BPCiObIC!$B$2:$AG$43,MATCH($A134,BPCiObIC!$A$2:$A$43,0),MATCH(AB$2,BPCiObIC!$B$1:$AG$1,0)))</f>
        <v>0</v>
      </c>
      <c r="AC134" s="19">
        <f>AB134*(1+INDEX(BPCiObIC!$B$2:$AG$43,MATCH($A134,BPCiObIC!$A$2:$A$43,0),MATCH(AC$2,BPCiObIC!$B$1:$AG$1,0)))</f>
        <v>0</v>
      </c>
      <c r="AD134" s="19">
        <f>AC134*(1+INDEX(BPCiObIC!$B$2:$AG$43,MATCH($A134,BPCiObIC!$A$2:$A$43,0),MATCH(AD$2,BPCiObIC!$B$1:$AG$1,0)))</f>
        <v>0</v>
      </c>
      <c r="AE134" s="19">
        <f>AD134*(1+INDEX(BPCiObIC!$B$2:$AG$43,MATCH($A134,BPCiObIC!$A$2:$A$43,0),MATCH(AE$2,BPCiObIC!$B$1:$AG$1,0)))</f>
        <v>0</v>
      </c>
      <c r="AF134" s="19">
        <f>AE134*(1+INDEX(BPCiObIC!$B$2:$AG$43,MATCH($A134,BPCiObIC!$A$2:$A$43,0),MATCH(AF$2,BPCiObIC!$B$1:$AG$1,0)))</f>
        <v>0</v>
      </c>
      <c r="AG134" s="19">
        <f>AF134*(1+INDEX(BPCiObIC!$B$2:$AG$43,MATCH($A134,BPCiObIC!$A$2:$A$43,0),MATCH(AG$2,BPCiObIC!$B$1:$AG$1,0)))</f>
        <v>0</v>
      </c>
      <c r="AH134" s="19">
        <f>AG134*(1+INDEX(BPCiObIC!$B$2:$AG$43,MATCH($A134,BPCiObIC!$A$2:$A$43,0),MATCH(AH$2,BPCiObIC!$B$1:$AG$1,0)))</f>
        <v>0</v>
      </c>
    </row>
    <row r="135" spans="1:34" x14ac:dyDescent="0.25">
      <c r="A135" t="s">
        <v>118</v>
      </c>
      <c r="B135" t="s">
        <v>34</v>
      </c>
      <c r="C135" t="s">
        <v>11</v>
      </c>
      <c r="D135" s="58">
        <f>SUMIFS('Ind gov data'!$B$45:$N$45,'Ind gov data'!$B$41:$N$41,$B135)*SUMIFS(BIFUBC_IEA_Output_energy!$H:$H,BIFUBC_IEA_Output_energy!$C:$C,$B135,BIFUBC_IEA_Output_energy!$B:$B,$C135)</f>
        <v>0</v>
      </c>
      <c r="E135" s="19">
        <f>D135*(1+INDEX(BPCiObIC!$B$2:$AG$43,MATCH($A135,BPCiObIC!$A$2:$A$43,0),MATCH(E$2,BPCiObIC!$B$1:$AG$1,0)))</f>
        <v>0</v>
      </c>
      <c r="F135" s="19">
        <f>E135*(1+INDEX(BPCiObIC!$B$2:$AG$43,MATCH($A135,BPCiObIC!$A$2:$A$43,0),MATCH(F$2,BPCiObIC!$B$1:$AG$1,0)))</f>
        <v>0</v>
      </c>
      <c r="G135" s="19">
        <f>F135*(1+INDEX(BPCiObIC!$B$2:$AG$43,MATCH($A135,BPCiObIC!$A$2:$A$43,0),MATCH(G$2,BPCiObIC!$B$1:$AG$1,0)))</f>
        <v>0</v>
      </c>
      <c r="H135" s="19">
        <f>G135*(1+INDEX(BPCiObIC!$B$2:$AG$43,MATCH($A135,BPCiObIC!$A$2:$A$43,0),MATCH(H$2,BPCiObIC!$B$1:$AG$1,0)))</f>
        <v>0</v>
      </c>
      <c r="I135" s="19">
        <f>H135*(1+INDEX(BPCiObIC!$B$2:$AG$43,MATCH($A135,BPCiObIC!$A$2:$A$43,0),MATCH(I$2,BPCiObIC!$B$1:$AG$1,0)))</f>
        <v>0</v>
      </c>
      <c r="J135" s="19">
        <f>I135*(1+INDEX(BPCiObIC!$B$2:$AG$43,MATCH($A135,BPCiObIC!$A$2:$A$43,0),MATCH(J$2,BPCiObIC!$B$1:$AG$1,0)))</f>
        <v>0</v>
      </c>
      <c r="K135" s="19">
        <f>J135*(1+INDEX(BPCiObIC!$B$2:$AG$43,MATCH($A135,BPCiObIC!$A$2:$A$43,0),MATCH(K$2,BPCiObIC!$B$1:$AG$1,0)))</f>
        <v>0</v>
      </c>
      <c r="L135" s="19">
        <f>K135*(1+INDEX(BPCiObIC!$B$2:$AG$43,MATCH($A135,BPCiObIC!$A$2:$A$43,0),MATCH(L$2,BPCiObIC!$B$1:$AG$1,0)))</f>
        <v>0</v>
      </c>
      <c r="M135" s="19">
        <f>L135*(1+INDEX(BPCiObIC!$B$2:$AG$43,MATCH($A135,BPCiObIC!$A$2:$A$43,0),MATCH(M$2,BPCiObIC!$B$1:$AG$1,0)))</f>
        <v>0</v>
      </c>
      <c r="N135" s="19">
        <f>M135*(1+INDEX(BPCiObIC!$B$2:$AG$43,MATCH($A135,BPCiObIC!$A$2:$A$43,0),MATCH(N$2,BPCiObIC!$B$1:$AG$1,0)))</f>
        <v>0</v>
      </c>
      <c r="O135" s="19">
        <f>N135*(1+INDEX(BPCiObIC!$B$2:$AG$43,MATCH($A135,BPCiObIC!$A$2:$A$43,0),MATCH(O$2,BPCiObIC!$B$1:$AG$1,0)))</f>
        <v>0</v>
      </c>
      <c r="P135" s="19">
        <f>O135*(1+INDEX(BPCiObIC!$B$2:$AG$43,MATCH($A135,BPCiObIC!$A$2:$A$43,0),MATCH(P$2,BPCiObIC!$B$1:$AG$1,0)))</f>
        <v>0</v>
      </c>
      <c r="Q135" s="19">
        <f>P135*(1+INDEX(BPCiObIC!$B$2:$AG$43,MATCH($A135,BPCiObIC!$A$2:$A$43,0),MATCH(Q$2,BPCiObIC!$B$1:$AG$1,0)))</f>
        <v>0</v>
      </c>
      <c r="R135" s="19">
        <f>Q135*(1+INDEX(BPCiObIC!$B$2:$AG$43,MATCH($A135,BPCiObIC!$A$2:$A$43,0),MATCH(R$2,BPCiObIC!$B$1:$AG$1,0)))</f>
        <v>0</v>
      </c>
      <c r="S135" s="19">
        <f>R135*(1+INDEX(BPCiObIC!$B$2:$AG$43,MATCH($A135,BPCiObIC!$A$2:$A$43,0),MATCH(S$2,BPCiObIC!$B$1:$AG$1,0)))</f>
        <v>0</v>
      </c>
      <c r="T135" s="19">
        <f>S135*(1+INDEX(BPCiObIC!$B$2:$AG$43,MATCH($A135,BPCiObIC!$A$2:$A$43,0),MATCH(T$2,BPCiObIC!$B$1:$AG$1,0)))</f>
        <v>0</v>
      </c>
      <c r="U135" s="19">
        <f>T135*(1+INDEX(BPCiObIC!$B$2:$AG$43,MATCH($A135,BPCiObIC!$A$2:$A$43,0),MATCH(U$2,BPCiObIC!$B$1:$AG$1,0)))</f>
        <v>0</v>
      </c>
      <c r="V135" s="19">
        <f>U135*(1+INDEX(BPCiObIC!$B$2:$AG$43,MATCH($A135,BPCiObIC!$A$2:$A$43,0),MATCH(V$2,BPCiObIC!$B$1:$AG$1,0)))</f>
        <v>0</v>
      </c>
      <c r="W135" s="19">
        <f>V135*(1+INDEX(BPCiObIC!$B$2:$AG$43,MATCH($A135,BPCiObIC!$A$2:$A$43,0),MATCH(W$2,BPCiObIC!$B$1:$AG$1,0)))</f>
        <v>0</v>
      </c>
      <c r="X135" s="19">
        <f>W135*(1+INDEX(BPCiObIC!$B$2:$AG$43,MATCH($A135,BPCiObIC!$A$2:$A$43,0),MATCH(X$2,BPCiObIC!$B$1:$AG$1,0)))</f>
        <v>0</v>
      </c>
      <c r="Y135" s="19">
        <f>X135*(1+INDEX(BPCiObIC!$B$2:$AG$43,MATCH($A135,BPCiObIC!$A$2:$A$43,0),MATCH(Y$2,BPCiObIC!$B$1:$AG$1,0)))</f>
        <v>0</v>
      </c>
      <c r="Z135" s="19">
        <f>Y135*(1+INDEX(BPCiObIC!$B$2:$AG$43,MATCH($A135,BPCiObIC!$A$2:$A$43,0),MATCH(Z$2,BPCiObIC!$B$1:$AG$1,0)))</f>
        <v>0</v>
      </c>
      <c r="AA135" s="19">
        <f>Z135*(1+INDEX(BPCiObIC!$B$2:$AG$43,MATCH($A135,BPCiObIC!$A$2:$A$43,0),MATCH(AA$2,BPCiObIC!$B$1:$AG$1,0)))</f>
        <v>0</v>
      </c>
      <c r="AB135" s="19">
        <f>AA135*(1+INDEX(BPCiObIC!$B$2:$AG$43,MATCH($A135,BPCiObIC!$A$2:$A$43,0),MATCH(AB$2,BPCiObIC!$B$1:$AG$1,0)))</f>
        <v>0</v>
      </c>
      <c r="AC135" s="19">
        <f>AB135*(1+INDEX(BPCiObIC!$B$2:$AG$43,MATCH($A135,BPCiObIC!$A$2:$A$43,0),MATCH(AC$2,BPCiObIC!$B$1:$AG$1,0)))</f>
        <v>0</v>
      </c>
      <c r="AD135" s="19">
        <f>AC135*(1+INDEX(BPCiObIC!$B$2:$AG$43,MATCH($A135,BPCiObIC!$A$2:$A$43,0),MATCH(AD$2,BPCiObIC!$B$1:$AG$1,0)))</f>
        <v>0</v>
      </c>
      <c r="AE135" s="19">
        <f>AD135*(1+INDEX(BPCiObIC!$B$2:$AG$43,MATCH($A135,BPCiObIC!$A$2:$A$43,0),MATCH(AE$2,BPCiObIC!$B$1:$AG$1,0)))</f>
        <v>0</v>
      </c>
      <c r="AF135" s="19">
        <f>AE135*(1+INDEX(BPCiObIC!$B$2:$AG$43,MATCH($A135,BPCiObIC!$A$2:$A$43,0),MATCH(AF$2,BPCiObIC!$B$1:$AG$1,0)))</f>
        <v>0</v>
      </c>
      <c r="AG135" s="19">
        <f>AF135*(1+INDEX(BPCiObIC!$B$2:$AG$43,MATCH($A135,BPCiObIC!$A$2:$A$43,0),MATCH(AG$2,BPCiObIC!$B$1:$AG$1,0)))</f>
        <v>0</v>
      </c>
      <c r="AH135" s="19">
        <f>AG135*(1+INDEX(BPCiObIC!$B$2:$AG$43,MATCH($A135,BPCiObIC!$A$2:$A$43,0),MATCH(AH$2,BPCiObIC!$B$1:$AG$1,0)))</f>
        <v>0</v>
      </c>
    </row>
    <row r="136" spans="1:34" x14ac:dyDescent="0.25">
      <c r="A136" t="s">
        <v>119</v>
      </c>
      <c r="B136" t="s">
        <v>34</v>
      </c>
      <c r="C136" t="s">
        <v>12</v>
      </c>
      <c r="D136" s="58">
        <f>SUMIFS('Ind gov data'!$B$45:$N$45,'Ind gov data'!$B$41:$N$41,$B136)*SUMIFS(BIFUBC_IEA_Output_energy!$H:$H,BIFUBC_IEA_Output_energy!$C:$C,$B136,BIFUBC_IEA_Output_energy!$B:$B,$C136)</f>
        <v>0</v>
      </c>
      <c r="E136" s="19">
        <f>D136*(1+INDEX(BPCiObIC!$B$2:$AG$43,MATCH($A136,BPCiObIC!$A$2:$A$43,0),MATCH(E$2,BPCiObIC!$B$1:$AG$1,0)))</f>
        <v>0</v>
      </c>
      <c r="F136" s="19">
        <f>E136*(1+INDEX(BPCiObIC!$B$2:$AG$43,MATCH($A136,BPCiObIC!$A$2:$A$43,0),MATCH(F$2,BPCiObIC!$B$1:$AG$1,0)))</f>
        <v>0</v>
      </c>
      <c r="G136" s="19">
        <f>F136*(1+INDEX(BPCiObIC!$B$2:$AG$43,MATCH($A136,BPCiObIC!$A$2:$A$43,0),MATCH(G$2,BPCiObIC!$B$1:$AG$1,0)))</f>
        <v>0</v>
      </c>
      <c r="H136" s="19">
        <f>G136*(1+INDEX(BPCiObIC!$B$2:$AG$43,MATCH($A136,BPCiObIC!$A$2:$A$43,0),MATCH(H$2,BPCiObIC!$B$1:$AG$1,0)))</f>
        <v>0</v>
      </c>
      <c r="I136" s="19">
        <f>H136*(1+INDEX(BPCiObIC!$B$2:$AG$43,MATCH($A136,BPCiObIC!$A$2:$A$43,0),MATCH(I$2,BPCiObIC!$B$1:$AG$1,0)))</f>
        <v>0</v>
      </c>
      <c r="J136" s="19">
        <f>I136*(1+INDEX(BPCiObIC!$B$2:$AG$43,MATCH($A136,BPCiObIC!$A$2:$A$43,0),MATCH(J$2,BPCiObIC!$B$1:$AG$1,0)))</f>
        <v>0</v>
      </c>
      <c r="K136" s="19">
        <f>J136*(1+INDEX(BPCiObIC!$B$2:$AG$43,MATCH($A136,BPCiObIC!$A$2:$A$43,0),MATCH(K$2,BPCiObIC!$B$1:$AG$1,0)))</f>
        <v>0</v>
      </c>
      <c r="L136" s="19">
        <f>K136*(1+INDEX(BPCiObIC!$B$2:$AG$43,MATCH($A136,BPCiObIC!$A$2:$A$43,0),MATCH(L$2,BPCiObIC!$B$1:$AG$1,0)))</f>
        <v>0</v>
      </c>
      <c r="M136" s="19">
        <f>L136*(1+INDEX(BPCiObIC!$B$2:$AG$43,MATCH($A136,BPCiObIC!$A$2:$A$43,0),MATCH(M$2,BPCiObIC!$B$1:$AG$1,0)))</f>
        <v>0</v>
      </c>
      <c r="N136" s="19">
        <f>M136*(1+INDEX(BPCiObIC!$B$2:$AG$43,MATCH($A136,BPCiObIC!$A$2:$A$43,0),MATCH(N$2,BPCiObIC!$B$1:$AG$1,0)))</f>
        <v>0</v>
      </c>
      <c r="O136" s="19">
        <f>N136*(1+INDEX(BPCiObIC!$B$2:$AG$43,MATCH($A136,BPCiObIC!$A$2:$A$43,0),MATCH(O$2,BPCiObIC!$B$1:$AG$1,0)))</f>
        <v>0</v>
      </c>
      <c r="P136" s="19">
        <f>O136*(1+INDEX(BPCiObIC!$B$2:$AG$43,MATCH($A136,BPCiObIC!$A$2:$A$43,0),MATCH(P$2,BPCiObIC!$B$1:$AG$1,0)))</f>
        <v>0</v>
      </c>
      <c r="Q136" s="19">
        <f>P136*(1+INDEX(BPCiObIC!$B$2:$AG$43,MATCH($A136,BPCiObIC!$A$2:$A$43,0),MATCH(Q$2,BPCiObIC!$B$1:$AG$1,0)))</f>
        <v>0</v>
      </c>
      <c r="R136" s="19">
        <f>Q136*(1+INDEX(BPCiObIC!$B$2:$AG$43,MATCH($A136,BPCiObIC!$A$2:$A$43,0),MATCH(R$2,BPCiObIC!$B$1:$AG$1,0)))</f>
        <v>0</v>
      </c>
      <c r="S136" s="19">
        <f>R136*(1+INDEX(BPCiObIC!$B$2:$AG$43,MATCH($A136,BPCiObIC!$A$2:$A$43,0),MATCH(S$2,BPCiObIC!$B$1:$AG$1,0)))</f>
        <v>0</v>
      </c>
      <c r="T136" s="19">
        <f>S136*(1+INDEX(BPCiObIC!$B$2:$AG$43,MATCH($A136,BPCiObIC!$A$2:$A$43,0),MATCH(T$2,BPCiObIC!$B$1:$AG$1,0)))</f>
        <v>0</v>
      </c>
      <c r="U136" s="19">
        <f>T136*(1+INDEX(BPCiObIC!$B$2:$AG$43,MATCH($A136,BPCiObIC!$A$2:$A$43,0),MATCH(U$2,BPCiObIC!$B$1:$AG$1,0)))</f>
        <v>0</v>
      </c>
      <c r="V136" s="19">
        <f>U136*(1+INDEX(BPCiObIC!$B$2:$AG$43,MATCH($A136,BPCiObIC!$A$2:$A$43,0),MATCH(V$2,BPCiObIC!$B$1:$AG$1,0)))</f>
        <v>0</v>
      </c>
      <c r="W136" s="19">
        <f>V136*(1+INDEX(BPCiObIC!$B$2:$AG$43,MATCH($A136,BPCiObIC!$A$2:$A$43,0),MATCH(W$2,BPCiObIC!$B$1:$AG$1,0)))</f>
        <v>0</v>
      </c>
      <c r="X136" s="19">
        <f>W136*(1+INDEX(BPCiObIC!$B$2:$AG$43,MATCH($A136,BPCiObIC!$A$2:$A$43,0),MATCH(X$2,BPCiObIC!$B$1:$AG$1,0)))</f>
        <v>0</v>
      </c>
      <c r="Y136" s="19">
        <f>X136*(1+INDEX(BPCiObIC!$B$2:$AG$43,MATCH($A136,BPCiObIC!$A$2:$A$43,0),MATCH(Y$2,BPCiObIC!$B$1:$AG$1,0)))</f>
        <v>0</v>
      </c>
      <c r="Z136" s="19">
        <f>Y136*(1+INDEX(BPCiObIC!$B$2:$AG$43,MATCH($A136,BPCiObIC!$A$2:$A$43,0),MATCH(Z$2,BPCiObIC!$B$1:$AG$1,0)))</f>
        <v>0</v>
      </c>
      <c r="AA136" s="19">
        <f>Z136*(1+INDEX(BPCiObIC!$B$2:$AG$43,MATCH($A136,BPCiObIC!$A$2:$A$43,0),MATCH(AA$2,BPCiObIC!$B$1:$AG$1,0)))</f>
        <v>0</v>
      </c>
      <c r="AB136" s="19">
        <f>AA136*(1+INDEX(BPCiObIC!$B$2:$AG$43,MATCH($A136,BPCiObIC!$A$2:$A$43,0),MATCH(AB$2,BPCiObIC!$B$1:$AG$1,0)))</f>
        <v>0</v>
      </c>
      <c r="AC136" s="19">
        <f>AB136*(1+INDEX(BPCiObIC!$B$2:$AG$43,MATCH($A136,BPCiObIC!$A$2:$A$43,0),MATCH(AC$2,BPCiObIC!$B$1:$AG$1,0)))</f>
        <v>0</v>
      </c>
      <c r="AD136" s="19">
        <f>AC136*(1+INDEX(BPCiObIC!$B$2:$AG$43,MATCH($A136,BPCiObIC!$A$2:$A$43,0),MATCH(AD$2,BPCiObIC!$B$1:$AG$1,0)))</f>
        <v>0</v>
      </c>
      <c r="AE136" s="19">
        <f>AD136*(1+INDEX(BPCiObIC!$B$2:$AG$43,MATCH($A136,BPCiObIC!$A$2:$A$43,0),MATCH(AE$2,BPCiObIC!$B$1:$AG$1,0)))</f>
        <v>0</v>
      </c>
      <c r="AF136" s="19">
        <f>AE136*(1+INDEX(BPCiObIC!$B$2:$AG$43,MATCH($A136,BPCiObIC!$A$2:$A$43,0),MATCH(AF$2,BPCiObIC!$B$1:$AG$1,0)))</f>
        <v>0</v>
      </c>
      <c r="AG136" s="19">
        <f>AF136*(1+INDEX(BPCiObIC!$B$2:$AG$43,MATCH($A136,BPCiObIC!$A$2:$A$43,0),MATCH(AG$2,BPCiObIC!$B$1:$AG$1,0)))</f>
        <v>0</v>
      </c>
      <c r="AH136" s="19">
        <f>AG136*(1+INDEX(BPCiObIC!$B$2:$AG$43,MATCH($A136,BPCiObIC!$A$2:$A$43,0),MATCH(AH$2,BPCiObIC!$B$1:$AG$1,0)))</f>
        <v>0</v>
      </c>
    </row>
    <row r="137" spans="1:34" x14ac:dyDescent="0.25">
      <c r="A137" t="s">
        <v>120</v>
      </c>
      <c r="B137" t="s">
        <v>34</v>
      </c>
      <c r="C137" t="s">
        <v>13</v>
      </c>
      <c r="D137" s="58">
        <f>SUMIFS('Ind gov data'!$B$45:$N$45,'Ind gov data'!$B$41:$N$41,$B137)*SUMIFS(BIFUBC_IEA_Output_energy!$H:$H,BIFUBC_IEA_Output_energy!$C:$C,$B137,BIFUBC_IEA_Output_energy!$B:$B,$C137)</f>
        <v>0</v>
      </c>
      <c r="E137" s="19">
        <f>D137*(1+INDEX(BPCiObIC!$B$2:$AG$43,MATCH($A137,BPCiObIC!$A$2:$A$43,0),MATCH(E$2,BPCiObIC!$B$1:$AG$1,0)))</f>
        <v>0</v>
      </c>
      <c r="F137" s="19">
        <f>E137*(1+INDEX(BPCiObIC!$B$2:$AG$43,MATCH($A137,BPCiObIC!$A$2:$A$43,0),MATCH(F$2,BPCiObIC!$B$1:$AG$1,0)))</f>
        <v>0</v>
      </c>
      <c r="G137" s="19">
        <f>F137*(1+INDEX(BPCiObIC!$B$2:$AG$43,MATCH($A137,BPCiObIC!$A$2:$A$43,0),MATCH(G$2,BPCiObIC!$B$1:$AG$1,0)))</f>
        <v>0</v>
      </c>
      <c r="H137" s="19">
        <f>G137*(1+INDEX(BPCiObIC!$B$2:$AG$43,MATCH($A137,BPCiObIC!$A$2:$A$43,0),MATCH(H$2,BPCiObIC!$B$1:$AG$1,0)))</f>
        <v>0</v>
      </c>
      <c r="I137" s="19">
        <f>H137*(1+INDEX(BPCiObIC!$B$2:$AG$43,MATCH($A137,BPCiObIC!$A$2:$A$43,0),MATCH(I$2,BPCiObIC!$B$1:$AG$1,0)))</f>
        <v>0</v>
      </c>
      <c r="J137" s="19">
        <f>I137*(1+INDEX(BPCiObIC!$B$2:$AG$43,MATCH($A137,BPCiObIC!$A$2:$A$43,0),MATCH(J$2,BPCiObIC!$B$1:$AG$1,0)))</f>
        <v>0</v>
      </c>
      <c r="K137" s="19">
        <f>J137*(1+INDEX(BPCiObIC!$B$2:$AG$43,MATCH($A137,BPCiObIC!$A$2:$A$43,0),MATCH(K$2,BPCiObIC!$B$1:$AG$1,0)))</f>
        <v>0</v>
      </c>
      <c r="L137" s="19">
        <f>K137*(1+INDEX(BPCiObIC!$B$2:$AG$43,MATCH($A137,BPCiObIC!$A$2:$A$43,0),MATCH(L$2,BPCiObIC!$B$1:$AG$1,0)))</f>
        <v>0</v>
      </c>
      <c r="M137" s="19">
        <f>L137*(1+INDEX(BPCiObIC!$B$2:$AG$43,MATCH($A137,BPCiObIC!$A$2:$A$43,0),MATCH(M$2,BPCiObIC!$B$1:$AG$1,0)))</f>
        <v>0</v>
      </c>
      <c r="N137" s="19">
        <f>M137*(1+INDEX(BPCiObIC!$B$2:$AG$43,MATCH($A137,BPCiObIC!$A$2:$A$43,0),MATCH(N$2,BPCiObIC!$B$1:$AG$1,0)))</f>
        <v>0</v>
      </c>
      <c r="O137" s="19">
        <f>N137*(1+INDEX(BPCiObIC!$B$2:$AG$43,MATCH($A137,BPCiObIC!$A$2:$A$43,0),MATCH(O$2,BPCiObIC!$B$1:$AG$1,0)))</f>
        <v>0</v>
      </c>
      <c r="P137" s="19">
        <f>O137*(1+INDEX(BPCiObIC!$B$2:$AG$43,MATCH($A137,BPCiObIC!$A$2:$A$43,0),MATCH(P$2,BPCiObIC!$B$1:$AG$1,0)))</f>
        <v>0</v>
      </c>
      <c r="Q137" s="19">
        <f>P137*(1+INDEX(BPCiObIC!$B$2:$AG$43,MATCH($A137,BPCiObIC!$A$2:$A$43,0),MATCH(Q$2,BPCiObIC!$B$1:$AG$1,0)))</f>
        <v>0</v>
      </c>
      <c r="R137" s="19">
        <f>Q137*(1+INDEX(BPCiObIC!$B$2:$AG$43,MATCH($A137,BPCiObIC!$A$2:$A$43,0),MATCH(R$2,BPCiObIC!$B$1:$AG$1,0)))</f>
        <v>0</v>
      </c>
      <c r="S137" s="19">
        <f>R137*(1+INDEX(BPCiObIC!$B$2:$AG$43,MATCH($A137,BPCiObIC!$A$2:$A$43,0),MATCH(S$2,BPCiObIC!$B$1:$AG$1,0)))</f>
        <v>0</v>
      </c>
      <c r="T137" s="19">
        <f>S137*(1+INDEX(BPCiObIC!$B$2:$AG$43,MATCH($A137,BPCiObIC!$A$2:$A$43,0),MATCH(T$2,BPCiObIC!$B$1:$AG$1,0)))</f>
        <v>0</v>
      </c>
      <c r="U137" s="19">
        <f>T137*(1+INDEX(BPCiObIC!$B$2:$AG$43,MATCH($A137,BPCiObIC!$A$2:$A$43,0),MATCH(U$2,BPCiObIC!$B$1:$AG$1,0)))</f>
        <v>0</v>
      </c>
      <c r="V137" s="19">
        <f>U137*(1+INDEX(BPCiObIC!$B$2:$AG$43,MATCH($A137,BPCiObIC!$A$2:$A$43,0),MATCH(V$2,BPCiObIC!$B$1:$AG$1,0)))</f>
        <v>0</v>
      </c>
      <c r="W137" s="19">
        <f>V137*(1+INDEX(BPCiObIC!$B$2:$AG$43,MATCH($A137,BPCiObIC!$A$2:$A$43,0),MATCH(W$2,BPCiObIC!$B$1:$AG$1,0)))</f>
        <v>0</v>
      </c>
      <c r="X137" s="19">
        <f>W137*(1+INDEX(BPCiObIC!$B$2:$AG$43,MATCH($A137,BPCiObIC!$A$2:$A$43,0),MATCH(X$2,BPCiObIC!$B$1:$AG$1,0)))</f>
        <v>0</v>
      </c>
      <c r="Y137" s="19">
        <f>X137*(1+INDEX(BPCiObIC!$B$2:$AG$43,MATCH($A137,BPCiObIC!$A$2:$A$43,0),MATCH(Y$2,BPCiObIC!$B$1:$AG$1,0)))</f>
        <v>0</v>
      </c>
      <c r="Z137" s="19">
        <f>Y137*(1+INDEX(BPCiObIC!$B$2:$AG$43,MATCH($A137,BPCiObIC!$A$2:$A$43,0),MATCH(Z$2,BPCiObIC!$B$1:$AG$1,0)))</f>
        <v>0</v>
      </c>
      <c r="AA137" s="19">
        <f>Z137*(1+INDEX(BPCiObIC!$B$2:$AG$43,MATCH($A137,BPCiObIC!$A$2:$A$43,0),MATCH(AA$2,BPCiObIC!$B$1:$AG$1,0)))</f>
        <v>0</v>
      </c>
      <c r="AB137" s="19">
        <f>AA137*(1+INDEX(BPCiObIC!$B$2:$AG$43,MATCH($A137,BPCiObIC!$A$2:$A$43,0),MATCH(AB$2,BPCiObIC!$B$1:$AG$1,0)))</f>
        <v>0</v>
      </c>
      <c r="AC137" s="19">
        <f>AB137*(1+INDEX(BPCiObIC!$B$2:$AG$43,MATCH($A137,BPCiObIC!$A$2:$A$43,0),MATCH(AC$2,BPCiObIC!$B$1:$AG$1,0)))</f>
        <v>0</v>
      </c>
      <c r="AD137" s="19">
        <f>AC137*(1+INDEX(BPCiObIC!$B$2:$AG$43,MATCH($A137,BPCiObIC!$A$2:$A$43,0),MATCH(AD$2,BPCiObIC!$B$1:$AG$1,0)))</f>
        <v>0</v>
      </c>
      <c r="AE137" s="19">
        <f>AD137*(1+INDEX(BPCiObIC!$B$2:$AG$43,MATCH($A137,BPCiObIC!$A$2:$A$43,0),MATCH(AE$2,BPCiObIC!$B$1:$AG$1,0)))</f>
        <v>0</v>
      </c>
      <c r="AF137" s="19">
        <f>AE137*(1+INDEX(BPCiObIC!$B$2:$AG$43,MATCH($A137,BPCiObIC!$A$2:$A$43,0),MATCH(AF$2,BPCiObIC!$B$1:$AG$1,0)))</f>
        <v>0</v>
      </c>
      <c r="AG137" s="19">
        <f>AF137*(1+INDEX(BPCiObIC!$B$2:$AG$43,MATCH($A137,BPCiObIC!$A$2:$A$43,0),MATCH(AG$2,BPCiObIC!$B$1:$AG$1,0)))</f>
        <v>0</v>
      </c>
      <c r="AH137" s="19">
        <f>AG137*(1+INDEX(BPCiObIC!$B$2:$AG$43,MATCH($A137,BPCiObIC!$A$2:$A$43,0),MATCH(AH$2,BPCiObIC!$B$1:$AG$1,0)))</f>
        <v>0</v>
      </c>
    </row>
    <row r="138" spans="1:34" x14ac:dyDescent="0.25">
      <c r="A138" t="s">
        <v>122</v>
      </c>
      <c r="B138" t="s">
        <v>34</v>
      </c>
      <c r="C138" t="s">
        <v>14</v>
      </c>
      <c r="D138" s="58">
        <f>SUMIFS('Ind gov data'!$B$45:$N$45,'Ind gov data'!$B$41:$N$41,$B138)*SUMIFS(BIFUBC_IEA_Output_energy!$H:$H,BIFUBC_IEA_Output_energy!$C:$C,$B138,BIFUBC_IEA_Output_energy!$B:$B,$C138)</f>
        <v>0</v>
      </c>
      <c r="E138" s="19">
        <f>D138*(1+INDEX(BPCiObIC!$B$2:$AG$43,MATCH($A138,BPCiObIC!$A$2:$A$43,0),MATCH(E$2,BPCiObIC!$B$1:$AG$1,0)))</f>
        <v>0</v>
      </c>
      <c r="F138" s="19">
        <f>E138*(1+INDEX(BPCiObIC!$B$2:$AG$43,MATCH($A138,BPCiObIC!$A$2:$A$43,0),MATCH(F$2,BPCiObIC!$B$1:$AG$1,0)))</f>
        <v>0</v>
      </c>
      <c r="G138" s="19">
        <f>F138*(1+INDEX(BPCiObIC!$B$2:$AG$43,MATCH($A138,BPCiObIC!$A$2:$A$43,0),MATCH(G$2,BPCiObIC!$B$1:$AG$1,0)))</f>
        <v>0</v>
      </c>
      <c r="H138" s="19">
        <f>G138*(1+INDEX(BPCiObIC!$B$2:$AG$43,MATCH($A138,BPCiObIC!$A$2:$A$43,0),MATCH(H$2,BPCiObIC!$B$1:$AG$1,0)))</f>
        <v>0</v>
      </c>
      <c r="I138" s="19">
        <f>H138*(1+INDEX(BPCiObIC!$B$2:$AG$43,MATCH($A138,BPCiObIC!$A$2:$A$43,0),MATCH(I$2,BPCiObIC!$B$1:$AG$1,0)))</f>
        <v>0</v>
      </c>
      <c r="J138" s="19">
        <f>I138*(1+INDEX(BPCiObIC!$B$2:$AG$43,MATCH($A138,BPCiObIC!$A$2:$A$43,0),MATCH(J$2,BPCiObIC!$B$1:$AG$1,0)))</f>
        <v>0</v>
      </c>
      <c r="K138" s="19">
        <f>J138*(1+INDEX(BPCiObIC!$B$2:$AG$43,MATCH($A138,BPCiObIC!$A$2:$A$43,0),MATCH(K$2,BPCiObIC!$B$1:$AG$1,0)))</f>
        <v>0</v>
      </c>
      <c r="L138" s="19">
        <f>K138*(1+INDEX(BPCiObIC!$B$2:$AG$43,MATCH($A138,BPCiObIC!$A$2:$A$43,0),MATCH(L$2,BPCiObIC!$B$1:$AG$1,0)))</f>
        <v>0</v>
      </c>
      <c r="M138" s="19">
        <f>L138*(1+INDEX(BPCiObIC!$B$2:$AG$43,MATCH($A138,BPCiObIC!$A$2:$A$43,0),MATCH(M$2,BPCiObIC!$B$1:$AG$1,0)))</f>
        <v>0</v>
      </c>
      <c r="N138" s="19">
        <f>M138*(1+INDEX(BPCiObIC!$B$2:$AG$43,MATCH($A138,BPCiObIC!$A$2:$A$43,0),MATCH(N$2,BPCiObIC!$B$1:$AG$1,0)))</f>
        <v>0</v>
      </c>
      <c r="O138" s="19">
        <f>N138*(1+INDEX(BPCiObIC!$B$2:$AG$43,MATCH($A138,BPCiObIC!$A$2:$A$43,0),MATCH(O$2,BPCiObIC!$B$1:$AG$1,0)))</f>
        <v>0</v>
      </c>
      <c r="P138" s="19">
        <f>O138*(1+INDEX(BPCiObIC!$B$2:$AG$43,MATCH($A138,BPCiObIC!$A$2:$A$43,0),MATCH(P$2,BPCiObIC!$B$1:$AG$1,0)))</f>
        <v>0</v>
      </c>
      <c r="Q138" s="19">
        <f>P138*(1+INDEX(BPCiObIC!$B$2:$AG$43,MATCH($A138,BPCiObIC!$A$2:$A$43,0),MATCH(Q$2,BPCiObIC!$B$1:$AG$1,0)))</f>
        <v>0</v>
      </c>
      <c r="R138" s="19">
        <f>Q138*(1+INDEX(BPCiObIC!$B$2:$AG$43,MATCH($A138,BPCiObIC!$A$2:$A$43,0),MATCH(R$2,BPCiObIC!$B$1:$AG$1,0)))</f>
        <v>0</v>
      </c>
      <c r="S138" s="19">
        <f>R138*(1+INDEX(BPCiObIC!$B$2:$AG$43,MATCH($A138,BPCiObIC!$A$2:$A$43,0),MATCH(S$2,BPCiObIC!$B$1:$AG$1,0)))</f>
        <v>0</v>
      </c>
      <c r="T138" s="19">
        <f>S138*(1+INDEX(BPCiObIC!$B$2:$AG$43,MATCH($A138,BPCiObIC!$A$2:$A$43,0),MATCH(T$2,BPCiObIC!$B$1:$AG$1,0)))</f>
        <v>0</v>
      </c>
      <c r="U138" s="19">
        <f>T138*(1+INDEX(BPCiObIC!$B$2:$AG$43,MATCH($A138,BPCiObIC!$A$2:$A$43,0),MATCH(U$2,BPCiObIC!$B$1:$AG$1,0)))</f>
        <v>0</v>
      </c>
      <c r="V138" s="19">
        <f>U138*(1+INDEX(BPCiObIC!$B$2:$AG$43,MATCH($A138,BPCiObIC!$A$2:$A$43,0),MATCH(V$2,BPCiObIC!$B$1:$AG$1,0)))</f>
        <v>0</v>
      </c>
      <c r="W138" s="19">
        <f>V138*(1+INDEX(BPCiObIC!$B$2:$AG$43,MATCH($A138,BPCiObIC!$A$2:$A$43,0),MATCH(W$2,BPCiObIC!$B$1:$AG$1,0)))</f>
        <v>0</v>
      </c>
      <c r="X138" s="19">
        <f>W138*(1+INDEX(BPCiObIC!$B$2:$AG$43,MATCH($A138,BPCiObIC!$A$2:$A$43,0),MATCH(X$2,BPCiObIC!$B$1:$AG$1,0)))</f>
        <v>0</v>
      </c>
      <c r="Y138" s="19">
        <f>X138*(1+INDEX(BPCiObIC!$B$2:$AG$43,MATCH($A138,BPCiObIC!$A$2:$A$43,0),MATCH(Y$2,BPCiObIC!$B$1:$AG$1,0)))</f>
        <v>0</v>
      </c>
      <c r="Z138" s="19">
        <f>Y138*(1+INDEX(BPCiObIC!$B$2:$AG$43,MATCH($A138,BPCiObIC!$A$2:$A$43,0),MATCH(Z$2,BPCiObIC!$B$1:$AG$1,0)))</f>
        <v>0</v>
      </c>
      <c r="AA138" s="19">
        <f>Z138*(1+INDEX(BPCiObIC!$B$2:$AG$43,MATCH($A138,BPCiObIC!$A$2:$A$43,0),MATCH(AA$2,BPCiObIC!$B$1:$AG$1,0)))</f>
        <v>0</v>
      </c>
      <c r="AB138" s="19">
        <f>AA138*(1+INDEX(BPCiObIC!$B$2:$AG$43,MATCH($A138,BPCiObIC!$A$2:$A$43,0),MATCH(AB$2,BPCiObIC!$B$1:$AG$1,0)))</f>
        <v>0</v>
      </c>
      <c r="AC138" s="19">
        <f>AB138*(1+INDEX(BPCiObIC!$B$2:$AG$43,MATCH($A138,BPCiObIC!$A$2:$A$43,0),MATCH(AC$2,BPCiObIC!$B$1:$AG$1,0)))</f>
        <v>0</v>
      </c>
      <c r="AD138" s="19">
        <f>AC138*(1+INDEX(BPCiObIC!$B$2:$AG$43,MATCH($A138,BPCiObIC!$A$2:$A$43,0),MATCH(AD$2,BPCiObIC!$B$1:$AG$1,0)))</f>
        <v>0</v>
      </c>
      <c r="AE138" s="19">
        <f>AD138*(1+INDEX(BPCiObIC!$B$2:$AG$43,MATCH($A138,BPCiObIC!$A$2:$A$43,0),MATCH(AE$2,BPCiObIC!$B$1:$AG$1,0)))</f>
        <v>0</v>
      </c>
      <c r="AF138" s="19">
        <f>AE138*(1+INDEX(BPCiObIC!$B$2:$AG$43,MATCH($A138,BPCiObIC!$A$2:$A$43,0),MATCH(AF$2,BPCiObIC!$B$1:$AG$1,0)))</f>
        <v>0</v>
      </c>
      <c r="AG138" s="19">
        <f>AF138*(1+INDEX(BPCiObIC!$B$2:$AG$43,MATCH($A138,BPCiObIC!$A$2:$A$43,0),MATCH(AG$2,BPCiObIC!$B$1:$AG$1,0)))</f>
        <v>0</v>
      </c>
      <c r="AH138" s="19">
        <f>AG138*(1+INDEX(BPCiObIC!$B$2:$AG$43,MATCH($A138,BPCiObIC!$A$2:$A$43,0),MATCH(AH$2,BPCiObIC!$B$1:$AG$1,0)))</f>
        <v>0</v>
      </c>
    </row>
    <row r="139" spans="1:34" x14ac:dyDescent="0.25">
      <c r="A139" t="s">
        <v>123</v>
      </c>
      <c r="B139" t="s">
        <v>34</v>
      </c>
      <c r="C139" t="s">
        <v>15</v>
      </c>
      <c r="D139" s="58">
        <f>SUMIFS('Ind gov data'!$B$45:$N$45,'Ind gov data'!$B$41:$N$41,$B139)*SUMIFS(BIFUBC_IEA_Output_energy!$H:$H,BIFUBC_IEA_Output_energy!$C:$C,$B139,BIFUBC_IEA_Output_energy!$B:$B,$C139)</f>
        <v>0</v>
      </c>
      <c r="E139" s="19">
        <f>D139*(1+INDEX(BPCiObIC!$B$2:$AG$43,MATCH($A139,BPCiObIC!$A$2:$A$43,0),MATCH(E$2,BPCiObIC!$B$1:$AG$1,0)))</f>
        <v>0</v>
      </c>
      <c r="F139" s="19">
        <f>E139*(1+INDEX(BPCiObIC!$B$2:$AG$43,MATCH($A139,BPCiObIC!$A$2:$A$43,0),MATCH(F$2,BPCiObIC!$B$1:$AG$1,0)))</f>
        <v>0</v>
      </c>
      <c r="G139" s="19">
        <f>F139*(1+INDEX(BPCiObIC!$B$2:$AG$43,MATCH($A139,BPCiObIC!$A$2:$A$43,0),MATCH(G$2,BPCiObIC!$B$1:$AG$1,0)))</f>
        <v>0</v>
      </c>
      <c r="H139" s="19">
        <f>G139*(1+INDEX(BPCiObIC!$B$2:$AG$43,MATCH($A139,BPCiObIC!$A$2:$A$43,0),MATCH(H$2,BPCiObIC!$B$1:$AG$1,0)))</f>
        <v>0</v>
      </c>
      <c r="I139" s="19">
        <f>H139*(1+INDEX(BPCiObIC!$B$2:$AG$43,MATCH($A139,BPCiObIC!$A$2:$A$43,0),MATCH(I$2,BPCiObIC!$B$1:$AG$1,0)))</f>
        <v>0</v>
      </c>
      <c r="J139" s="19">
        <f>I139*(1+INDEX(BPCiObIC!$B$2:$AG$43,MATCH($A139,BPCiObIC!$A$2:$A$43,0),MATCH(J$2,BPCiObIC!$B$1:$AG$1,0)))</f>
        <v>0</v>
      </c>
      <c r="K139" s="19">
        <f>J139*(1+INDEX(BPCiObIC!$B$2:$AG$43,MATCH($A139,BPCiObIC!$A$2:$A$43,0),MATCH(K$2,BPCiObIC!$B$1:$AG$1,0)))</f>
        <v>0</v>
      </c>
      <c r="L139" s="19">
        <f>K139*(1+INDEX(BPCiObIC!$B$2:$AG$43,MATCH($A139,BPCiObIC!$A$2:$A$43,0),MATCH(L$2,BPCiObIC!$B$1:$AG$1,0)))</f>
        <v>0</v>
      </c>
      <c r="M139" s="19">
        <f>L139*(1+INDEX(BPCiObIC!$B$2:$AG$43,MATCH($A139,BPCiObIC!$A$2:$A$43,0),MATCH(M$2,BPCiObIC!$B$1:$AG$1,0)))</f>
        <v>0</v>
      </c>
      <c r="N139" s="19">
        <f>M139*(1+INDEX(BPCiObIC!$B$2:$AG$43,MATCH($A139,BPCiObIC!$A$2:$A$43,0),MATCH(N$2,BPCiObIC!$B$1:$AG$1,0)))</f>
        <v>0</v>
      </c>
      <c r="O139" s="19">
        <f>N139*(1+INDEX(BPCiObIC!$B$2:$AG$43,MATCH($A139,BPCiObIC!$A$2:$A$43,0),MATCH(O$2,BPCiObIC!$B$1:$AG$1,0)))</f>
        <v>0</v>
      </c>
      <c r="P139" s="19">
        <f>O139*(1+INDEX(BPCiObIC!$B$2:$AG$43,MATCH($A139,BPCiObIC!$A$2:$A$43,0),MATCH(P$2,BPCiObIC!$B$1:$AG$1,0)))</f>
        <v>0</v>
      </c>
      <c r="Q139" s="19">
        <f>P139*(1+INDEX(BPCiObIC!$B$2:$AG$43,MATCH($A139,BPCiObIC!$A$2:$A$43,0),MATCH(Q$2,BPCiObIC!$B$1:$AG$1,0)))</f>
        <v>0</v>
      </c>
      <c r="R139" s="19">
        <f>Q139*(1+INDEX(BPCiObIC!$B$2:$AG$43,MATCH($A139,BPCiObIC!$A$2:$A$43,0),MATCH(R$2,BPCiObIC!$B$1:$AG$1,0)))</f>
        <v>0</v>
      </c>
      <c r="S139" s="19">
        <f>R139*(1+INDEX(BPCiObIC!$B$2:$AG$43,MATCH($A139,BPCiObIC!$A$2:$A$43,0),MATCH(S$2,BPCiObIC!$B$1:$AG$1,0)))</f>
        <v>0</v>
      </c>
      <c r="T139" s="19">
        <f>S139*(1+INDEX(BPCiObIC!$B$2:$AG$43,MATCH($A139,BPCiObIC!$A$2:$A$43,0),MATCH(T$2,BPCiObIC!$B$1:$AG$1,0)))</f>
        <v>0</v>
      </c>
      <c r="U139" s="19">
        <f>T139*(1+INDEX(BPCiObIC!$B$2:$AG$43,MATCH($A139,BPCiObIC!$A$2:$A$43,0),MATCH(U$2,BPCiObIC!$B$1:$AG$1,0)))</f>
        <v>0</v>
      </c>
      <c r="V139" s="19">
        <f>U139*(1+INDEX(BPCiObIC!$B$2:$AG$43,MATCH($A139,BPCiObIC!$A$2:$A$43,0),MATCH(V$2,BPCiObIC!$B$1:$AG$1,0)))</f>
        <v>0</v>
      </c>
      <c r="W139" s="19">
        <f>V139*(1+INDEX(BPCiObIC!$B$2:$AG$43,MATCH($A139,BPCiObIC!$A$2:$A$43,0),MATCH(W$2,BPCiObIC!$B$1:$AG$1,0)))</f>
        <v>0</v>
      </c>
      <c r="X139" s="19">
        <f>W139*(1+INDEX(BPCiObIC!$B$2:$AG$43,MATCH($A139,BPCiObIC!$A$2:$A$43,0),MATCH(X$2,BPCiObIC!$B$1:$AG$1,0)))</f>
        <v>0</v>
      </c>
      <c r="Y139" s="19">
        <f>X139*(1+INDEX(BPCiObIC!$B$2:$AG$43,MATCH($A139,BPCiObIC!$A$2:$A$43,0),MATCH(Y$2,BPCiObIC!$B$1:$AG$1,0)))</f>
        <v>0</v>
      </c>
      <c r="Z139" s="19">
        <f>Y139*(1+INDEX(BPCiObIC!$B$2:$AG$43,MATCH($A139,BPCiObIC!$A$2:$A$43,0),MATCH(Z$2,BPCiObIC!$B$1:$AG$1,0)))</f>
        <v>0</v>
      </c>
      <c r="AA139" s="19">
        <f>Z139*(1+INDEX(BPCiObIC!$B$2:$AG$43,MATCH($A139,BPCiObIC!$A$2:$A$43,0),MATCH(AA$2,BPCiObIC!$B$1:$AG$1,0)))</f>
        <v>0</v>
      </c>
      <c r="AB139" s="19">
        <f>AA139*(1+INDEX(BPCiObIC!$B$2:$AG$43,MATCH($A139,BPCiObIC!$A$2:$A$43,0),MATCH(AB$2,BPCiObIC!$B$1:$AG$1,0)))</f>
        <v>0</v>
      </c>
      <c r="AC139" s="19">
        <f>AB139*(1+INDEX(BPCiObIC!$B$2:$AG$43,MATCH($A139,BPCiObIC!$A$2:$A$43,0),MATCH(AC$2,BPCiObIC!$B$1:$AG$1,0)))</f>
        <v>0</v>
      </c>
      <c r="AD139" s="19">
        <f>AC139*(1+INDEX(BPCiObIC!$B$2:$AG$43,MATCH($A139,BPCiObIC!$A$2:$A$43,0),MATCH(AD$2,BPCiObIC!$B$1:$AG$1,0)))</f>
        <v>0</v>
      </c>
      <c r="AE139" s="19">
        <f>AD139*(1+INDEX(BPCiObIC!$B$2:$AG$43,MATCH($A139,BPCiObIC!$A$2:$A$43,0),MATCH(AE$2,BPCiObIC!$B$1:$AG$1,0)))</f>
        <v>0</v>
      </c>
      <c r="AF139" s="19">
        <f>AE139*(1+INDEX(BPCiObIC!$B$2:$AG$43,MATCH($A139,BPCiObIC!$A$2:$A$43,0),MATCH(AF$2,BPCiObIC!$B$1:$AG$1,0)))</f>
        <v>0</v>
      </c>
      <c r="AG139" s="19">
        <f>AF139*(1+INDEX(BPCiObIC!$B$2:$AG$43,MATCH($A139,BPCiObIC!$A$2:$A$43,0),MATCH(AG$2,BPCiObIC!$B$1:$AG$1,0)))</f>
        <v>0</v>
      </c>
      <c r="AH139" s="19">
        <f>AG139*(1+INDEX(BPCiObIC!$B$2:$AG$43,MATCH($A139,BPCiObIC!$A$2:$A$43,0),MATCH(AH$2,BPCiObIC!$B$1:$AG$1,0)))</f>
        <v>0</v>
      </c>
    </row>
    <row r="140" spans="1:34" x14ac:dyDescent="0.25">
      <c r="A140" t="s">
        <v>124</v>
      </c>
      <c r="B140" t="s">
        <v>34</v>
      </c>
      <c r="C140" t="s">
        <v>16</v>
      </c>
      <c r="D140" s="58">
        <f>SUMIFS('Ind gov data'!$B$45:$N$45,'Ind gov data'!$B$41:$N$41,$B140)*SUMIFS(BIFUBC_IEA_Output_energy!$H:$H,BIFUBC_IEA_Output_energy!$C:$C,$B140,BIFUBC_IEA_Output_energy!$B:$B,$C140)</f>
        <v>0</v>
      </c>
      <c r="E140" s="19">
        <f>D140*(1+INDEX(BPCiObIC!$B$2:$AG$43,MATCH($A140,BPCiObIC!$A$2:$A$43,0),MATCH(E$2,BPCiObIC!$B$1:$AG$1,0)))</f>
        <v>0</v>
      </c>
      <c r="F140" s="19">
        <f>E140*(1+INDEX(BPCiObIC!$B$2:$AG$43,MATCH($A140,BPCiObIC!$A$2:$A$43,0),MATCH(F$2,BPCiObIC!$B$1:$AG$1,0)))</f>
        <v>0</v>
      </c>
      <c r="G140" s="19">
        <f>F140*(1+INDEX(BPCiObIC!$B$2:$AG$43,MATCH($A140,BPCiObIC!$A$2:$A$43,0),MATCH(G$2,BPCiObIC!$B$1:$AG$1,0)))</f>
        <v>0</v>
      </c>
      <c r="H140" s="19">
        <f>G140*(1+INDEX(BPCiObIC!$B$2:$AG$43,MATCH($A140,BPCiObIC!$A$2:$A$43,0),MATCH(H$2,BPCiObIC!$B$1:$AG$1,0)))</f>
        <v>0</v>
      </c>
      <c r="I140" s="19">
        <f>H140*(1+INDEX(BPCiObIC!$B$2:$AG$43,MATCH($A140,BPCiObIC!$A$2:$A$43,0),MATCH(I$2,BPCiObIC!$B$1:$AG$1,0)))</f>
        <v>0</v>
      </c>
      <c r="J140" s="19">
        <f>I140*(1+INDEX(BPCiObIC!$B$2:$AG$43,MATCH($A140,BPCiObIC!$A$2:$A$43,0),MATCH(J$2,BPCiObIC!$B$1:$AG$1,0)))</f>
        <v>0</v>
      </c>
      <c r="K140" s="19">
        <f>J140*(1+INDEX(BPCiObIC!$B$2:$AG$43,MATCH($A140,BPCiObIC!$A$2:$A$43,0),MATCH(K$2,BPCiObIC!$B$1:$AG$1,0)))</f>
        <v>0</v>
      </c>
      <c r="L140" s="19">
        <f>K140*(1+INDEX(BPCiObIC!$B$2:$AG$43,MATCH($A140,BPCiObIC!$A$2:$A$43,0),MATCH(L$2,BPCiObIC!$B$1:$AG$1,0)))</f>
        <v>0</v>
      </c>
      <c r="M140" s="19">
        <f>L140*(1+INDEX(BPCiObIC!$B$2:$AG$43,MATCH($A140,BPCiObIC!$A$2:$A$43,0),MATCH(M$2,BPCiObIC!$B$1:$AG$1,0)))</f>
        <v>0</v>
      </c>
      <c r="N140" s="19">
        <f>M140*(1+INDEX(BPCiObIC!$B$2:$AG$43,MATCH($A140,BPCiObIC!$A$2:$A$43,0),MATCH(N$2,BPCiObIC!$B$1:$AG$1,0)))</f>
        <v>0</v>
      </c>
      <c r="O140" s="19">
        <f>N140*(1+INDEX(BPCiObIC!$B$2:$AG$43,MATCH($A140,BPCiObIC!$A$2:$A$43,0),MATCH(O$2,BPCiObIC!$B$1:$AG$1,0)))</f>
        <v>0</v>
      </c>
      <c r="P140" s="19">
        <f>O140*(1+INDEX(BPCiObIC!$B$2:$AG$43,MATCH($A140,BPCiObIC!$A$2:$A$43,0),MATCH(P$2,BPCiObIC!$B$1:$AG$1,0)))</f>
        <v>0</v>
      </c>
      <c r="Q140" s="19">
        <f>P140*(1+INDEX(BPCiObIC!$B$2:$AG$43,MATCH($A140,BPCiObIC!$A$2:$A$43,0),MATCH(Q$2,BPCiObIC!$B$1:$AG$1,0)))</f>
        <v>0</v>
      </c>
      <c r="R140" s="19">
        <f>Q140*(1+INDEX(BPCiObIC!$B$2:$AG$43,MATCH($A140,BPCiObIC!$A$2:$A$43,0),MATCH(R$2,BPCiObIC!$B$1:$AG$1,0)))</f>
        <v>0</v>
      </c>
      <c r="S140" s="19">
        <f>R140*(1+INDEX(BPCiObIC!$B$2:$AG$43,MATCH($A140,BPCiObIC!$A$2:$A$43,0),MATCH(S$2,BPCiObIC!$B$1:$AG$1,0)))</f>
        <v>0</v>
      </c>
      <c r="T140" s="19">
        <f>S140*(1+INDEX(BPCiObIC!$B$2:$AG$43,MATCH($A140,BPCiObIC!$A$2:$A$43,0),MATCH(T$2,BPCiObIC!$B$1:$AG$1,0)))</f>
        <v>0</v>
      </c>
      <c r="U140" s="19">
        <f>T140*(1+INDEX(BPCiObIC!$B$2:$AG$43,MATCH($A140,BPCiObIC!$A$2:$A$43,0),MATCH(U$2,BPCiObIC!$B$1:$AG$1,0)))</f>
        <v>0</v>
      </c>
      <c r="V140" s="19">
        <f>U140*(1+INDEX(BPCiObIC!$B$2:$AG$43,MATCH($A140,BPCiObIC!$A$2:$A$43,0),MATCH(V$2,BPCiObIC!$B$1:$AG$1,0)))</f>
        <v>0</v>
      </c>
      <c r="W140" s="19">
        <f>V140*(1+INDEX(BPCiObIC!$B$2:$AG$43,MATCH($A140,BPCiObIC!$A$2:$A$43,0),MATCH(W$2,BPCiObIC!$B$1:$AG$1,0)))</f>
        <v>0</v>
      </c>
      <c r="X140" s="19">
        <f>W140*(1+INDEX(BPCiObIC!$B$2:$AG$43,MATCH($A140,BPCiObIC!$A$2:$A$43,0),MATCH(X$2,BPCiObIC!$B$1:$AG$1,0)))</f>
        <v>0</v>
      </c>
      <c r="Y140" s="19">
        <f>X140*(1+INDEX(BPCiObIC!$B$2:$AG$43,MATCH($A140,BPCiObIC!$A$2:$A$43,0),MATCH(Y$2,BPCiObIC!$B$1:$AG$1,0)))</f>
        <v>0</v>
      </c>
      <c r="Z140" s="19">
        <f>Y140*(1+INDEX(BPCiObIC!$B$2:$AG$43,MATCH($A140,BPCiObIC!$A$2:$A$43,0),MATCH(Z$2,BPCiObIC!$B$1:$AG$1,0)))</f>
        <v>0</v>
      </c>
      <c r="AA140" s="19">
        <f>Z140*(1+INDEX(BPCiObIC!$B$2:$AG$43,MATCH($A140,BPCiObIC!$A$2:$A$43,0),MATCH(AA$2,BPCiObIC!$B$1:$AG$1,0)))</f>
        <v>0</v>
      </c>
      <c r="AB140" s="19">
        <f>AA140*(1+INDEX(BPCiObIC!$B$2:$AG$43,MATCH($A140,BPCiObIC!$A$2:$A$43,0),MATCH(AB$2,BPCiObIC!$B$1:$AG$1,0)))</f>
        <v>0</v>
      </c>
      <c r="AC140" s="19">
        <f>AB140*(1+INDEX(BPCiObIC!$B$2:$AG$43,MATCH($A140,BPCiObIC!$A$2:$A$43,0),MATCH(AC$2,BPCiObIC!$B$1:$AG$1,0)))</f>
        <v>0</v>
      </c>
      <c r="AD140" s="19">
        <f>AC140*(1+INDEX(BPCiObIC!$B$2:$AG$43,MATCH($A140,BPCiObIC!$A$2:$A$43,0),MATCH(AD$2,BPCiObIC!$B$1:$AG$1,0)))</f>
        <v>0</v>
      </c>
      <c r="AE140" s="19">
        <f>AD140*(1+INDEX(BPCiObIC!$B$2:$AG$43,MATCH($A140,BPCiObIC!$A$2:$A$43,0),MATCH(AE$2,BPCiObIC!$B$1:$AG$1,0)))</f>
        <v>0</v>
      </c>
      <c r="AF140" s="19">
        <f>AE140*(1+INDEX(BPCiObIC!$B$2:$AG$43,MATCH($A140,BPCiObIC!$A$2:$A$43,0),MATCH(AF$2,BPCiObIC!$B$1:$AG$1,0)))</f>
        <v>0</v>
      </c>
      <c r="AG140" s="19">
        <f>AF140*(1+INDEX(BPCiObIC!$B$2:$AG$43,MATCH($A140,BPCiObIC!$A$2:$A$43,0),MATCH(AG$2,BPCiObIC!$B$1:$AG$1,0)))</f>
        <v>0</v>
      </c>
      <c r="AH140" s="19">
        <f>AG140*(1+INDEX(BPCiObIC!$B$2:$AG$43,MATCH($A140,BPCiObIC!$A$2:$A$43,0),MATCH(AH$2,BPCiObIC!$B$1:$AG$1,0)))</f>
        <v>0</v>
      </c>
    </row>
    <row r="141" spans="1:34" x14ac:dyDescent="0.25">
      <c r="A141" t="s">
        <v>125</v>
      </c>
      <c r="B141" t="s">
        <v>34</v>
      </c>
      <c r="C141" t="s">
        <v>17</v>
      </c>
      <c r="D141" s="58">
        <f>SUMIFS('Ind gov data'!$B$45:$N$45,'Ind gov data'!$B$41:$N$41,$B141)*SUMIFS(BIFUBC_IEA_Output_energy!$H:$H,BIFUBC_IEA_Output_energy!$C:$C,$B141,BIFUBC_IEA_Output_energy!$B:$B,$C141)</f>
        <v>0</v>
      </c>
      <c r="E141" s="19">
        <f>D141*(1+INDEX(BPCiObIC!$B$2:$AG$43,MATCH($A141,BPCiObIC!$A$2:$A$43,0),MATCH(E$2,BPCiObIC!$B$1:$AG$1,0)))</f>
        <v>0</v>
      </c>
      <c r="F141" s="19">
        <f>E141*(1+INDEX(BPCiObIC!$B$2:$AG$43,MATCH($A141,BPCiObIC!$A$2:$A$43,0),MATCH(F$2,BPCiObIC!$B$1:$AG$1,0)))</f>
        <v>0</v>
      </c>
      <c r="G141" s="19">
        <f>F141*(1+INDEX(BPCiObIC!$B$2:$AG$43,MATCH($A141,BPCiObIC!$A$2:$A$43,0),MATCH(G$2,BPCiObIC!$B$1:$AG$1,0)))</f>
        <v>0</v>
      </c>
      <c r="H141" s="19">
        <f>G141*(1+INDEX(BPCiObIC!$B$2:$AG$43,MATCH($A141,BPCiObIC!$A$2:$A$43,0),MATCH(H$2,BPCiObIC!$B$1:$AG$1,0)))</f>
        <v>0</v>
      </c>
      <c r="I141" s="19">
        <f>H141*(1+INDEX(BPCiObIC!$B$2:$AG$43,MATCH($A141,BPCiObIC!$A$2:$A$43,0),MATCH(I$2,BPCiObIC!$B$1:$AG$1,0)))</f>
        <v>0</v>
      </c>
      <c r="J141" s="19">
        <f>I141*(1+INDEX(BPCiObIC!$B$2:$AG$43,MATCH($A141,BPCiObIC!$A$2:$A$43,0),MATCH(J$2,BPCiObIC!$B$1:$AG$1,0)))</f>
        <v>0</v>
      </c>
      <c r="K141" s="19">
        <f>J141*(1+INDEX(BPCiObIC!$B$2:$AG$43,MATCH($A141,BPCiObIC!$A$2:$A$43,0),MATCH(K$2,BPCiObIC!$B$1:$AG$1,0)))</f>
        <v>0</v>
      </c>
      <c r="L141" s="19">
        <f>K141*(1+INDEX(BPCiObIC!$B$2:$AG$43,MATCH($A141,BPCiObIC!$A$2:$A$43,0),MATCH(L$2,BPCiObIC!$B$1:$AG$1,0)))</f>
        <v>0</v>
      </c>
      <c r="M141" s="19">
        <f>L141*(1+INDEX(BPCiObIC!$B$2:$AG$43,MATCH($A141,BPCiObIC!$A$2:$A$43,0),MATCH(M$2,BPCiObIC!$B$1:$AG$1,0)))</f>
        <v>0</v>
      </c>
      <c r="N141" s="19">
        <f>M141*(1+INDEX(BPCiObIC!$B$2:$AG$43,MATCH($A141,BPCiObIC!$A$2:$A$43,0),MATCH(N$2,BPCiObIC!$B$1:$AG$1,0)))</f>
        <v>0</v>
      </c>
      <c r="O141" s="19">
        <f>N141*(1+INDEX(BPCiObIC!$B$2:$AG$43,MATCH($A141,BPCiObIC!$A$2:$A$43,0),MATCH(O$2,BPCiObIC!$B$1:$AG$1,0)))</f>
        <v>0</v>
      </c>
      <c r="P141" s="19">
        <f>O141*(1+INDEX(BPCiObIC!$B$2:$AG$43,MATCH($A141,BPCiObIC!$A$2:$A$43,0),MATCH(P$2,BPCiObIC!$B$1:$AG$1,0)))</f>
        <v>0</v>
      </c>
      <c r="Q141" s="19">
        <f>P141*(1+INDEX(BPCiObIC!$B$2:$AG$43,MATCH($A141,BPCiObIC!$A$2:$A$43,0),MATCH(Q$2,BPCiObIC!$B$1:$AG$1,0)))</f>
        <v>0</v>
      </c>
      <c r="R141" s="19">
        <f>Q141*(1+INDEX(BPCiObIC!$B$2:$AG$43,MATCH($A141,BPCiObIC!$A$2:$A$43,0),MATCH(R$2,BPCiObIC!$B$1:$AG$1,0)))</f>
        <v>0</v>
      </c>
      <c r="S141" s="19">
        <f>R141*(1+INDEX(BPCiObIC!$B$2:$AG$43,MATCH($A141,BPCiObIC!$A$2:$A$43,0),MATCH(S$2,BPCiObIC!$B$1:$AG$1,0)))</f>
        <v>0</v>
      </c>
      <c r="T141" s="19">
        <f>S141*(1+INDEX(BPCiObIC!$B$2:$AG$43,MATCH($A141,BPCiObIC!$A$2:$A$43,0),MATCH(T$2,BPCiObIC!$B$1:$AG$1,0)))</f>
        <v>0</v>
      </c>
      <c r="U141" s="19">
        <f>T141*(1+INDEX(BPCiObIC!$B$2:$AG$43,MATCH($A141,BPCiObIC!$A$2:$A$43,0),MATCH(U$2,BPCiObIC!$B$1:$AG$1,0)))</f>
        <v>0</v>
      </c>
      <c r="V141" s="19">
        <f>U141*(1+INDEX(BPCiObIC!$B$2:$AG$43,MATCH($A141,BPCiObIC!$A$2:$A$43,0),MATCH(V$2,BPCiObIC!$B$1:$AG$1,0)))</f>
        <v>0</v>
      </c>
      <c r="W141" s="19">
        <f>V141*(1+INDEX(BPCiObIC!$B$2:$AG$43,MATCH($A141,BPCiObIC!$A$2:$A$43,0),MATCH(W$2,BPCiObIC!$B$1:$AG$1,0)))</f>
        <v>0</v>
      </c>
      <c r="X141" s="19">
        <f>W141*(1+INDEX(BPCiObIC!$B$2:$AG$43,MATCH($A141,BPCiObIC!$A$2:$A$43,0),MATCH(X$2,BPCiObIC!$B$1:$AG$1,0)))</f>
        <v>0</v>
      </c>
      <c r="Y141" s="19">
        <f>X141*(1+INDEX(BPCiObIC!$B$2:$AG$43,MATCH($A141,BPCiObIC!$A$2:$A$43,0),MATCH(Y$2,BPCiObIC!$B$1:$AG$1,0)))</f>
        <v>0</v>
      </c>
      <c r="Z141" s="19">
        <f>Y141*(1+INDEX(BPCiObIC!$B$2:$AG$43,MATCH($A141,BPCiObIC!$A$2:$A$43,0),MATCH(Z$2,BPCiObIC!$B$1:$AG$1,0)))</f>
        <v>0</v>
      </c>
      <c r="AA141" s="19">
        <f>Z141*(1+INDEX(BPCiObIC!$B$2:$AG$43,MATCH($A141,BPCiObIC!$A$2:$A$43,0),MATCH(AA$2,BPCiObIC!$B$1:$AG$1,0)))</f>
        <v>0</v>
      </c>
      <c r="AB141" s="19">
        <f>AA141*(1+INDEX(BPCiObIC!$B$2:$AG$43,MATCH($A141,BPCiObIC!$A$2:$A$43,0),MATCH(AB$2,BPCiObIC!$B$1:$AG$1,0)))</f>
        <v>0</v>
      </c>
      <c r="AC141" s="19">
        <f>AB141*(1+INDEX(BPCiObIC!$B$2:$AG$43,MATCH($A141,BPCiObIC!$A$2:$A$43,0),MATCH(AC$2,BPCiObIC!$B$1:$AG$1,0)))</f>
        <v>0</v>
      </c>
      <c r="AD141" s="19">
        <f>AC141*(1+INDEX(BPCiObIC!$B$2:$AG$43,MATCH($A141,BPCiObIC!$A$2:$A$43,0),MATCH(AD$2,BPCiObIC!$B$1:$AG$1,0)))</f>
        <v>0</v>
      </c>
      <c r="AE141" s="19">
        <f>AD141*(1+INDEX(BPCiObIC!$B$2:$AG$43,MATCH($A141,BPCiObIC!$A$2:$A$43,0),MATCH(AE$2,BPCiObIC!$B$1:$AG$1,0)))</f>
        <v>0</v>
      </c>
      <c r="AF141" s="19">
        <f>AE141*(1+INDEX(BPCiObIC!$B$2:$AG$43,MATCH($A141,BPCiObIC!$A$2:$A$43,0),MATCH(AF$2,BPCiObIC!$B$1:$AG$1,0)))</f>
        <v>0</v>
      </c>
      <c r="AG141" s="19">
        <f>AF141*(1+INDEX(BPCiObIC!$B$2:$AG$43,MATCH($A141,BPCiObIC!$A$2:$A$43,0),MATCH(AG$2,BPCiObIC!$B$1:$AG$1,0)))</f>
        <v>0</v>
      </c>
      <c r="AH141" s="19">
        <f>AG141*(1+INDEX(BPCiObIC!$B$2:$AG$43,MATCH($A141,BPCiObIC!$A$2:$A$43,0),MATCH(AH$2,BPCiObIC!$B$1:$AG$1,0)))</f>
        <v>0</v>
      </c>
    </row>
    <row r="142" spans="1:34" x14ac:dyDescent="0.25">
      <c r="A142" t="s">
        <v>126</v>
      </c>
      <c r="B142" t="s">
        <v>34</v>
      </c>
      <c r="C142" t="s">
        <v>18</v>
      </c>
      <c r="D142" s="58">
        <f>SUMIFS('Ind gov data'!$B$45:$N$45,'Ind gov data'!$B$41:$N$41,$B142)*SUMIFS(BIFUBC_IEA_Output_energy!$H:$H,BIFUBC_IEA_Output_energy!$C:$C,$B142,BIFUBC_IEA_Output_energy!$B:$B,$C142)</f>
        <v>0</v>
      </c>
      <c r="E142" s="19">
        <f>D142*(1+INDEX(BPCiObIC!$B$2:$AG$43,MATCH($A142,BPCiObIC!$A$2:$A$43,0),MATCH(E$2,BPCiObIC!$B$1:$AG$1,0)))</f>
        <v>0</v>
      </c>
      <c r="F142" s="19">
        <f>E142*(1+INDEX(BPCiObIC!$B$2:$AG$43,MATCH($A142,BPCiObIC!$A$2:$A$43,0),MATCH(F$2,BPCiObIC!$B$1:$AG$1,0)))</f>
        <v>0</v>
      </c>
      <c r="G142" s="19">
        <f>F142*(1+INDEX(BPCiObIC!$B$2:$AG$43,MATCH($A142,BPCiObIC!$A$2:$A$43,0),MATCH(G$2,BPCiObIC!$B$1:$AG$1,0)))</f>
        <v>0</v>
      </c>
      <c r="H142" s="19">
        <f>G142*(1+INDEX(BPCiObIC!$B$2:$AG$43,MATCH($A142,BPCiObIC!$A$2:$A$43,0),MATCH(H$2,BPCiObIC!$B$1:$AG$1,0)))</f>
        <v>0</v>
      </c>
      <c r="I142" s="19">
        <f>H142*(1+INDEX(BPCiObIC!$B$2:$AG$43,MATCH($A142,BPCiObIC!$A$2:$A$43,0),MATCH(I$2,BPCiObIC!$B$1:$AG$1,0)))</f>
        <v>0</v>
      </c>
      <c r="J142" s="19">
        <f>I142*(1+INDEX(BPCiObIC!$B$2:$AG$43,MATCH($A142,BPCiObIC!$A$2:$A$43,0),MATCH(J$2,BPCiObIC!$B$1:$AG$1,0)))</f>
        <v>0</v>
      </c>
      <c r="K142" s="19">
        <f>J142*(1+INDEX(BPCiObIC!$B$2:$AG$43,MATCH($A142,BPCiObIC!$A$2:$A$43,0),MATCH(K$2,BPCiObIC!$B$1:$AG$1,0)))</f>
        <v>0</v>
      </c>
      <c r="L142" s="19">
        <f>K142*(1+INDEX(BPCiObIC!$B$2:$AG$43,MATCH($A142,BPCiObIC!$A$2:$A$43,0),MATCH(L$2,BPCiObIC!$B$1:$AG$1,0)))</f>
        <v>0</v>
      </c>
      <c r="M142" s="19">
        <f>L142*(1+INDEX(BPCiObIC!$B$2:$AG$43,MATCH($A142,BPCiObIC!$A$2:$A$43,0),MATCH(M$2,BPCiObIC!$B$1:$AG$1,0)))</f>
        <v>0</v>
      </c>
      <c r="N142" s="19">
        <f>M142*(1+INDEX(BPCiObIC!$B$2:$AG$43,MATCH($A142,BPCiObIC!$A$2:$A$43,0),MATCH(N$2,BPCiObIC!$B$1:$AG$1,0)))</f>
        <v>0</v>
      </c>
      <c r="O142" s="19">
        <f>N142*(1+INDEX(BPCiObIC!$B$2:$AG$43,MATCH($A142,BPCiObIC!$A$2:$A$43,0),MATCH(O$2,BPCiObIC!$B$1:$AG$1,0)))</f>
        <v>0</v>
      </c>
      <c r="P142" s="19">
        <f>O142*(1+INDEX(BPCiObIC!$B$2:$AG$43,MATCH($A142,BPCiObIC!$A$2:$A$43,0),MATCH(P$2,BPCiObIC!$B$1:$AG$1,0)))</f>
        <v>0</v>
      </c>
      <c r="Q142" s="19">
        <f>P142*(1+INDEX(BPCiObIC!$B$2:$AG$43,MATCH($A142,BPCiObIC!$A$2:$A$43,0),MATCH(Q$2,BPCiObIC!$B$1:$AG$1,0)))</f>
        <v>0</v>
      </c>
      <c r="R142" s="19">
        <f>Q142*(1+INDEX(BPCiObIC!$B$2:$AG$43,MATCH($A142,BPCiObIC!$A$2:$A$43,0),MATCH(R$2,BPCiObIC!$B$1:$AG$1,0)))</f>
        <v>0</v>
      </c>
      <c r="S142" s="19">
        <f>R142*(1+INDEX(BPCiObIC!$B$2:$AG$43,MATCH($A142,BPCiObIC!$A$2:$A$43,0),MATCH(S$2,BPCiObIC!$B$1:$AG$1,0)))</f>
        <v>0</v>
      </c>
      <c r="T142" s="19">
        <f>S142*(1+INDEX(BPCiObIC!$B$2:$AG$43,MATCH($A142,BPCiObIC!$A$2:$A$43,0),MATCH(T$2,BPCiObIC!$B$1:$AG$1,0)))</f>
        <v>0</v>
      </c>
      <c r="U142" s="19">
        <f>T142*(1+INDEX(BPCiObIC!$B$2:$AG$43,MATCH($A142,BPCiObIC!$A$2:$A$43,0),MATCH(U$2,BPCiObIC!$B$1:$AG$1,0)))</f>
        <v>0</v>
      </c>
      <c r="V142" s="19">
        <f>U142*(1+INDEX(BPCiObIC!$B$2:$AG$43,MATCH($A142,BPCiObIC!$A$2:$A$43,0),MATCH(V$2,BPCiObIC!$B$1:$AG$1,0)))</f>
        <v>0</v>
      </c>
      <c r="W142" s="19">
        <f>V142*(1+INDEX(BPCiObIC!$B$2:$AG$43,MATCH($A142,BPCiObIC!$A$2:$A$43,0),MATCH(W$2,BPCiObIC!$B$1:$AG$1,0)))</f>
        <v>0</v>
      </c>
      <c r="X142" s="19">
        <f>W142*(1+INDEX(BPCiObIC!$B$2:$AG$43,MATCH($A142,BPCiObIC!$A$2:$A$43,0),MATCH(X$2,BPCiObIC!$B$1:$AG$1,0)))</f>
        <v>0</v>
      </c>
      <c r="Y142" s="19">
        <f>X142*(1+INDEX(BPCiObIC!$B$2:$AG$43,MATCH($A142,BPCiObIC!$A$2:$A$43,0),MATCH(Y$2,BPCiObIC!$B$1:$AG$1,0)))</f>
        <v>0</v>
      </c>
      <c r="Z142" s="19">
        <f>Y142*(1+INDEX(BPCiObIC!$B$2:$AG$43,MATCH($A142,BPCiObIC!$A$2:$A$43,0),MATCH(Z$2,BPCiObIC!$B$1:$AG$1,0)))</f>
        <v>0</v>
      </c>
      <c r="AA142" s="19">
        <f>Z142*(1+INDEX(BPCiObIC!$B$2:$AG$43,MATCH($A142,BPCiObIC!$A$2:$A$43,0),MATCH(AA$2,BPCiObIC!$B$1:$AG$1,0)))</f>
        <v>0</v>
      </c>
      <c r="AB142" s="19">
        <f>AA142*(1+INDEX(BPCiObIC!$B$2:$AG$43,MATCH($A142,BPCiObIC!$A$2:$A$43,0),MATCH(AB$2,BPCiObIC!$B$1:$AG$1,0)))</f>
        <v>0</v>
      </c>
      <c r="AC142" s="19">
        <f>AB142*(1+INDEX(BPCiObIC!$B$2:$AG$43,MATCH($A142,BPCiObIC!$A$2:$A$43,0),MATCH(AC$2,BPCiObIC!$B$1:$AG$1,0)))</f>
        <v>0</v>
      </c>
      <c r="AD142" s="19">
        <f>AC142*(1+INDEX(BPCiObIC!$B$2:$AG$43,MATCH($A142,BPCiObIC!$A$2:$A$43,0),MATCH(AD$2,BPCiObIC!$B$1:$AG$1,0)))</f>
        <v>0</v>
      </c>
      <c r="AE142" s="19">
        <f>AD142*(1+INDEX(BPCiObIC!$B$2:$AG$43,MATCH($A142,BPCiObIC!$A$2:$A$43,0),MATCH(AE$2,BPCiObIC!$B$1:$AG$1,0)))</f>
        <v>0</v>
      </c>
      <c r="AF142" s="19">
        <f>AE142*(1+INDEX(BPCiObIC!$B$2:$AG$43,MATCH($A142,BPCiObIC!$A$2:$A$43,0),MATCH(AF$2,BPCiObIC!$B$1:$AG$1,0)))</f>
        <v>0</v>
      </c>
      <c r="AG142" s="19">
        <f>AF142*(1+INDEX(BPCiObIC!$B$2:$AG$43,MATCH($A142,BPCiObIC!$A$2:$A$43,0),MATCH(AG$2,BPCiObIC!$B$1:$AG$1,0)))</f>
        <v>0</v>
      </c>
      <c r="AH142" s="19">
        <f>AG142*(1+INDEX(BPCiObIC!$B$2:$AG$43,MATCH($A142,BPCiObIC!$A$2:$A$43,0),MATCH(AH$2,BPCiObIC!$B$1:$AG$1,0)))</f>
        <v>0</v>
      </c>
    </row>
    <row r="143" spans="1:34" x14ac:dyDescent="0.25">
      <c r="A143" t="s">
        <v>127</v>
      </c>
      <c r="B143" t="s">
        <v>34</v>
      </c>
      <c r="C143" t="s">
        <v>19</v>
      </c>
      <c r="D143" s="58">
        <f>SUMIFS('Ind gov data'!$B$45:$N$45,'Ind gov data'!$B$41:$N$41,$B143)*SUMIFS(BIFUBC_IEA_Output_energy!$H:$H,BIFUBC_IEA_Output_energy!$C:$C,$B143,BIFUBC_IEA_Output_energy!$B:$B,$C143)</f>
        <v>0</v>
      </c>
      <c r="E143" s="19">
        <f>D143*(1+INDEX(BPCiObIC!$B$2:$AG$43,MATCH($A143,BPCiObIC!$A$2:$A$43,0),MATCH(E$2,BPCiObIC!$B$1:$AG$1,0)))</f>
        <v>0</v>
      </c>
      <c r="F143" s="19">
        <f>E143*(1+INDEX(BPCiObIC!$B$2:$AG$43,MATCH($A143,BPCiObIC!$A$2:$A$43,0),MATCH(F$2,BPCiObIC!$B$1:$AG$1,0)))</f>
        <v>0</v>
      </c>
      <c r="G143" s="19">
        <f>F143*(1+INDEX(BPCiObIC!$B$2:$AG$43,MATCH($A143,BPCiObIC!$A$2:$A$43,0),MATCH(G$2,BPCiObIC!$B$1:$AG$1,0)))</f>
        <v>0</v>
      </c>
      <c r="H143" s="19">
        <f>G143*(1+INDEX(BPCiObIC!$B$2:$AG$43,MATCH($A143,BPCiObIC!$A$2:$A$43,0),MATCH(H$2,BPCiObIC!$B$1:$AG$1,0)))</f>
        <v>0</v>
      </c>
      <c r="I143" s="19">
        <f>H143*(1+INDEX(BPCiObIC!$B$2:$AG$43,MATCH($A143,BPCiObIC!$A$2:$A$43,0),MATCH(I$2,BPCiObIC!$B$1:$AG$1,0)))</f>
        <v>0</v>
      </c>
      <c r="J143" s="19">
        <f>I143*(1+INDEX(BPCiObIC!$B$2:$AG$43,MATCH($A143,BPCiObIC!$A$2:$A$43,0),MATCH(J$2,BPCiObIC!$B$1:$AG$1,0)))</f>
        <v>0</v>
      </c>
      <c r="K143" s="19">
        <f>J143*(1+INDEX(BPCiObIC!$B$2:$AG$43,MATCH($A143,BPCiObIC!$A$2:$A$43,0),MATCH(K$2,BPCiObIC!$B$1:$AG$1,0)))</f>
        <v>0</v>
      </c>
      <c r="L143" s="19">
        <f>K143*(1+INDEX(BPCiObIC!$B$2:$AG$43,MATCH($A143,BPCiObIC!$A$2:$A$43,0),MATCH(L$2,BPCiObIC!$B$1:$AG$1,0)))</f>
        <v>0</v>
      </c>
      <c r="M143" s="19">
        <f>L143*(1+INDEX(BPCiObIC!$B$2:$AG$43,MATCH($A143,BPCiObIC!$A$2:$A$43,0),MATCH(M$2,BPCiObIC!$B$1:$AG$1,0)))</f>
        <v>0</v>
      </c>
      <c r="N143" s="19">
        <f>M143*(1+INDEX(BPCiObIC!$B$2:$AG$43,MATCH($A143,BPCiObIC!$A$2:$A$43,0),MATCH(N$2,BPCiObIC!$B$1:$AG$1,0)))</f>
        <v>0</v>
      </c>
      <c r="O143" s="19">
        <f>N143*(1+INDEX(BPCiObIC!$B$2:$AG$43,MATCH($A143,BPCiObIC!$A$2:$A$43,0),MATCH(O$2,BPCiObIC!$B$1:$AG$1,0)))</f>
        <v>0</v>
      </c>
      <c r="P143" s="19">
        <f>O143*(1+INDEX(BPCiObIC!$B$2:$AG$43,MATCH($A143,BPCiObIC!$A$2:$A$43,0),MATCH(P$2,BPCiObIC!$B$1:$AG$1,0)))</f>
        <v>0</v>
      </c>
      <c r="Q143" s="19">
        <f>P143*(1+INDEX(BPCiObIC!$B$2:$AG$43,MATCH($A143,BPCiObIC!$A$2:$A$43,0),MATCH(Q$2,BPCiObIC!$B$1:$AG$1,0)))</f>
        <v>0</v>
      </c>
      <c r="R143" s="19">
        <f>Q143*(1+INDEX(BPCiObIC!$B$2:$AG$43,MATCH($A143,BPCiObIC!$A$2:$A$43,0),MATCH(R$2,BPCiObIC!$B$1:$AG$1,0)))</f>
        <v>0</v>
      </c>
      <c r="S143" s="19">
        <f>R143*(1+INDEX(BPCiObIC!$B$2:$AG$43,MATCH($A143,BPCiObIC!$A$2:$A$43,0),MATCH(S$2,BPCiObIC!$B$1:$AG$1,0)))</f>
        <v>0</v>
      </c>
      <c r="T143" s="19">
        <f>S143*(1+INDEX(BPCiObIC!$B$2:$AG$43,MATCH($A143,BPCiObIC!$A$2:$A$43,0),MATCH(T$2,BPCiObIC!$B$1:$AG$1,0)))</f>
        <v>0</v>
      </c>
      <c r="U143" s="19">
        <f>T143*(1+INDEX(BPCiObIC!$B$2:$AG$43,MATCH($A143,BPCiObIC!$A$2:$A$43,0),MATCH(U$2,BPCiObIC!$B$1:$AG$1,0)))</f>
        <v>0</v>
      </c>
      <c r="V143" s="19">
        <f>U143*(1+INDEX(BPCiObIC!$B$2:$AG$43,MATCH($A143,BPCiObIC!$A$2:$A$43,0),MATCH(V$2,BPCiObIC!$B$1:$AG$1,0)))</f>
        <v>0</v>
      </c>
      <c r="W143" s="19">
        <f>V143*(1+INDEX(BPCiObIC!$B$2:$AG$43,MATCH($A143,BPCiObIC!$A$2:$A$43,0),MATCH(W$2,BPCiObIC!$B$1:$AG$1,0)))</f>
        <v>0</v>
      </c>
      <c r="X143" s="19">
        <f>W143*(1+INDEX(BPCiObIC!$B$2:$AG$43,MATCH($A143,BPCiObIC!$A$2:$A$43,0),MATCH(X$2,BPCiObIC!$B$1:$AG$1,0)))</f>
        <v>0</v>
      </c>
      <c r="Y143" s="19">
        <f>X143*(1+INDEX(BPCiObIC!$B$2:$AG$43,MATCH($A143,BPCiObIC!$A$2:$A$43,0),MATCH(Y$2,BPCiObIC!$B$1:$AG$1,0)))</f>
        <v>0</v>
      </c>
      <c r="Z143" s="19">
        <f>Y143*(1+INDEX(BPCiObIC!$B$2:$AG$43,MATCH($A143,BPCiObIC!$A$2:$A$43,0),MATCH(Z$2,BPCiObIC!$B$1:$AG$1,0)))</f>
        <v>0</v>
      </c>
      <c r="AA143" s="19">
        <f>Z143*(1+INDEX(BPCiObIC!$B$2:$AG$43,MATCH($A143,BPCiObIC!$A$2:$A$43,0),MATCH(AA$2,BPCiObIC!$B$1:$AG$1,0)))</f>
        <v>0</v>
      </c>
      <c r="AB143" s="19">
        <f>AA143*(1+INDEX(BPCiObIC!$B$2:$AG$43,MATCH($A143,BPCiObIC!$A$2:$A$43,0),MATCH(AB$2,BPCiObIC!$B$1:$AG$1,0)))</f>
        <v>0</v>
      </c>
      <c r="AC143" s="19">
        <f>AB143*(1+INDEX(BPCiObIC!$B$2:$AG$43,MATCH($A143,BPCiObIC!$A$2:$A$43,0),MATCH(AC$2,BPCiObIC!$B$1:$AG$1,0)))</f>
        <v>0</v>
      </c>
      <c r="AD143" s="19">
        <f>AC143*(1+INDEX(BPCiObIC!$B$2:$AG$43,MATCH($A143,BPCiObIC!$A$2:$A$43,0),MATCH(AD$2,BPCiObIC!$B$1:$AG$1,0)))</f>
        <v>0</v>
      </c>
      <c r="AE143" s="19">
        <f>AD143*(1+INDEX(BPCiObIC!$B$2:$AG$43,MATCH($A143,BPCiObIC!$A$2:$A$43,0),MATCH(AE$2,BPCiObIC!$B$1:$AG$1,0)))</f>
        <v>0</v>
      </c>
      <c r="AF143" s="19">
        <f>AE143*(1+INDEX(BPCiObIC!$B$2:$AG$43,MATCH($A143,BPCiObIC!$A$2:$A$43,0),MATCH(AF$2,BPCiObIC!$B$1:$AG$1,0)))</f>
        <v>0</v>
      </c>
      <c r="AG143" s="19">
        <f>AF143*(1+INDEX(BPCiObIC!$B$2:$AG$43,MATCH($A143,BPCiObIC!$A$2:$A$43,0),MATCH(AG$2,BPCiObIC!$B$1:$AG$1,0)))</f>
        <v>0</v>
      </c>
      <c r="AH143" s="19">
        <f>AG143*(1+INDEX(BPCiObIC!$B$2:$AG$43,MATCH($A143,BPCiObIC!$A$2:$A$43,0),MATCH(AH$2,BPCiObIC!$B$1:$AG$1,0)))</f>
        <v>0</v>
      </c>
    </row>
    <row r="144" spans="1:34" x14ac:dyDescent="0.25">
      <c r="A144" t="s">
        <v>128</v>
      </c>
      <c r="B144" t="s">
        <v>34</v>
      </c>
      <c r="C144" t="s">
        <v>20</v>
      </c>
      <c r="D144" s="58">
        <f>SUMIFS('Ind gov data'!$B$45:$N$45,'Ind gov data'!$B$41:$N$41,$B144)*SUMIFS(BIFUBC_IEA_Output_energy!$H:$H,BIFUBC_IEA_Output_energy!$C:$C,$B144,BIFUBC_IEA_Output_energy!$B:$B,$C144)</f>
        <v>0</v>
      </c>
      <c r="E144" s="19">
        <f>D144*(1+INDEX(BPCiObIC!$B$2:$AG$43,MATCH($A144,BPCiObIC!$A$2:$A$43,0),MATCH(E$2,BPCiObIC!$B$1:$AG$1,0)))</f>
        <v>0</v>
      </c>
      <c r="F144" s="19">
        <f>E144*(1+INDEX(BPCiObIC!$B$2:$AG$43,MATCH($A144,BPCiObIC!$A$2:$A$43,0),MATCH(F$2,BPCiObIC!$B$1:$AG$1,0)))</f>
        <v>0</v>
      </c>
      <c r="G144" s="19">
        <f>F144*(1+INDEX(BPCiObIC!$B$2:$AG$43,MATCH($A144,BPCiObIC!$A$2:$A$43,0),MATCH(G$2,BPCiObIC!$B$1:$AG$1,0)))</f>
        <v>0</v>
      </c>
      <c r="H144" s="19">
        <f>G144*(1+INDEX(BPCiObIC!$B$2:$AG$43,MATCH($A144,BPCiObIC!$A$2:$A$43,0),MATCH(H$2,BPCiObIC!$B$1:$AG$1,0)))</f>
        <v>0</v>
      </c>
      <c r="I144" s="19">
        <f>H144*(1+INDEX(BPCiObIC!$B$2:$AG$43,MATCH($A144,BPCiObIC!$A$2:$A$43,0),MATCH(I$2,BPCiObIC!$B$1:$AG$1,0)))</f>
        <v>0</v>
      </c>
      <c r="J144" s="19">
        <f>I144*(1+INDEX(BPCiObIC!$B$2:$AG$43,MATCH($A144,BPCiObIC!$A$2:$A$43,0),MATCH(J$2,BPCiObIC!$B$1:$AG$1,0)))</f>
        <v>0</v>
      </c>
      <c r="K144" s="19">
        <f>J144*(1+INDEX(BPCiObIC!$B$2:$AG$43,MATCH($A144,BPCiObIC!$A$2:$A$43,0),MATCH(K$2,BPCiObIC!$B$1:$AG$1,0)))</f>
        <v>0</v>
      </c>
      <c r="L144" s="19">
        <f>K144*(1+INDEX(BPCiObIC!$B$2:$AG$43,MATCH($A144,BPCiObIC!$A$2:$A$43,0),MATCH(L$2,BPCiObIC!$B$1:$AG$1,0)))</f>
        <v>0</v>
      </c>
      <c r="M144" s="19">
        <f>L144*(1+INDEX(BPCiObIC!$B$2:$AG$43,MATCH($A144,BPCiObIC!$A$2:$A$43,0),MATCH(M$2,BPCiObIC!$B$1:$AG$1,0)))</f>
        <v>0</v>
      </c>
      <c r="N144" s="19">
        <f>M144*(1+INDEX(BPCiObIC!$B$2:$AG$43,MATCH($A144,BPCiObIC!$A$2:$A$43,0),MATCH(N$2,BPCiObIC!$B$1:$AG$1,0)))</f>
        <v>0</v>
      </c>
      <c r="O144" s="19">
        <f>N144*(1+INDEX(BPCiObIC!$B$2:$AG$43,MATCH($A144,BPCiObIC!$A$2:$A$43,0),MATCH(O$2,BPCiObIC!$B$1:$AG$1,0)))</f>
        <v>0</v>
      </c>
      <c r="P144" s="19">
        <f>O144*(1+INDEX(BPCiObIC!$B$2:$AG$43,MATCH($A144,BPCiObIC!$A$2:$A$43,0),MATCH(P$2,BPCiObIC!$B$1:$AG$1,0)))</f>
        <v>0</v>
      </c>
      <c r="Q144" s="19">
        <f>P144*(1+INDEX(BPCiObIC!$B$2:$AG$43,MATCH($A144,BPCiObIC!$A$2:$A$43,0),MATCH(Q$2,BPCiObIC!$B$1:$AG$1,0)))</f>
        <v>0</v>
      </c>
      <c r="R144" s="19">
        <f>Q144*(1+INDEX(BPCiObIC!$B$2:$AG$43,MATCH($A144,BPCiObIC!$A$2:$A$43,0),MATCH(R$2,BPCiObIC!$B$1:$AG$1,0)))</f>
        <v>0</v>
      </c>
      <c r="S144" s="19">
        <f>R144*(1+INDEX(BPCiObIC!$B$2:$AG$43,MATCH($A144,BPCiObIC!$A$2:$A$43,0),MATCH(S$2,BPCiObIC!$B$1:$AG$1,0)))</f>
        <v>0</v>
      </c>
      <c r="T144" s="19">
        <f>S144*(1+INDEX(BPCiObIC!$B$2:$AG$43,MATCH($A144,BPCiObIC!$A$2:$A$43,0),MATCH(T$2,BPCiObIC!$B$1:$AG$1,0)))</f>
        <v>0</v>
      </c>
      <c r="U144" s="19">
        <f>T144*(1+INDEX(BPCiObIC!$B$2:$AG$43,MATCH($A144,BPCiObIC!$A$2:$A$43,0),MATCH(U$2,BPCiObIC!$B$1:$AG$1,0)))</f>
        <v>0</v>
      </c>
      <c r="V144" s="19">
        <f>U144*(1+INDEX(BPCiObIC!$B$2:$AG$43,MATCH($A144,BPCiObIC!$A$2:$A$43,0),MATCH(V$2,BPCiObIC!$B$1:$AG$1,0)))</f>
        <v>0</v>
      </c>
      <c r="W144" s="19">
        <f>V144*(1+INDEX(BPCiObIC!$B$2:$AG$43,MATCH($A144,BPCiObIC!$A$2:$A$43,0),MATCH(W$2,BPCiObIC!$B$1:$AG$1,0)))</f>
        <v>0</v>
      </c>
      <c r="X144" s="19">
        <f>W144*(1+INDEX(BPCiObIC!$B$2:$AG$43,MATCH($A144,BPCiObIC!$A$2:$A$43,0),MATCH(X$2,BPCiObIC!$B$1:$AG$1,0)))</f>
        <v>0</v>
      </c>
      <c r="Y144" s="19">
        <f>X144*(1+INDEX(BPCiObIC!$B$2:$AG$43,MATCH($A144,BPCiObIC!$A$2:$A$43,0),MATCH(Y$2,BPCiObIC!$B$1:$AG$1,0)))</f>
        <v>0</v>
      </c>
      <c r="Z144" s="19">
        <f>Y144*(1+INDEX(BPCiObIC!$B$2:$AG$43,MATCH($A144,BPCiObIC!$A$2:$A$43,0),MATCH(Z$2,BPCiObIC!$B$1:$AG$1,0)))</f>
        <v>0</v>
      </c>
      <c r="AA144" s="19">
        <f>Z144*(1+INDEX(BPCiObIC!$B$2:$AG$43,MATCH($A144,BPCiObIC!$A$2:$A$43,0),MATCH(AA$2,BPCiObIC!$B$1:$AG$1,0)))</f>
        <v>0</v>
      </c>
      <c r="AB144" s="19">
        <f>AA144*(1+INDEX(BPCiObIC!$B$2:$AG$43,MATCH($A144,BPCiObIC!$A$2:$A$43,0),MATCH(AB$2,BPCiObIC!$B$1:$AG$1,0)))</f>
        <v>0</v>
      </c>
      <c r="AC144" s="19">
        <f>AB144*(1+INDEX(BPCiObIC!$B$2:$AG$43,MATCH($A144,BPCiObIC!$A$2:$A$43,0),MATCH(AC$2,BPCiObIC!$B$1:$AG$1,0)))</f>
        <v>0</v>
      </c>
      <c r="AD144" s="19">
        <f>AC144*(1+INDEX(BPCiObIC!$B$2:$AG$43,MATCH($A144,BPCiObIC!$A$2:$A$43,0),MATCH(AD$2,BPCiObIC!$B$1:$AG$1,0)))</f>
        <v>0</v>
      </c>
      <c r="AE144" s="19">
        <f>AD144*(1+INDEX(BPCiObIC!$B$2:$AG$43,MATCH($A144,BPCiObIC!$A$2:$A$43,0),MATCH(AE$2,BPCiObIC!$B$1:$AG$1,0)))</f>
        <v>0</v>
      </c>
      <c r="AF144" s="19">
        <f>AE144*(1+INDEX(BPCiObIC!$B$2:$AG$43,MATCH($A144,BPCiObIC!$A$2:$A$43,0),MATCH(AF$2,BPCiObIC!$B$1:$AG$1,0)))</f>
        <v>0</v>
      </c>
      <c r="AG144" s="19">
        <f>AF144*(1+INDEX(BPCiObIC!$B$2:$AG$43,MATCH($A144,BPCiObIC!$A$2:$A$43,0),MATCH(AG$2,BPCiObIC!$B$1:$AG$1,0)))</f>
        <v>0</v>
      </c>
      <c r="AH144" s="19">
        <f>AG144*(1+INDEX(BPCiObIC!$B$2:$AG$43,MATCH($A144,BPCiObIC!$A$2:$A$43,0),MATCH(AH$2,BPCiObIC!$B$1:$AG$1,0)))</f>
        <v>0</v>
      </c>
    </row>
    <row r="145" spans="1:34" x14ac:dyDescent="0.25">
      <c r="A145" t="s">
        <v>129</v>
      </c>
      <c r="B145" t="s">
        <v>34</v>
      </c>
      <c r="C145" t="s">
        <v>21</v>
      </c>
      <c r="D145" s="58">
        <f>SUMIFS('Ind gov data'!$B$45:$N$45,'Ind gov data'!$B$41:$N$41,$B145)*SUMIFS(BIFUBC_IEA_Output_energy!$H:$H,BIFUBC_IEA_Output_energy!$C:$C,$B145,BIFUBC_IEA_Output_energy!$B:$B,$C145)</f>
        <v>0</v>
      </c>
      <c r="E145" s="19">
        <f>D145*(1+INDEX(BPCiObIC!$B$2:$AG$43,MATCH($A145,BPCiObIC!$A$2:$A$43,0),MATCH(E$2,BPCiObIC!$B$1:$AG$1,0)))</f>
        <v>0</v>
      </c>
      <c r="F145" s="19">
        <f>E145*(1+INDEX(BPCiObIC!$B$2:$AG$43,MATCH($A145,BPCiObIC!$A$2:$A$43,0),MATCH(F$2,BPCiObIC!$B$1:$AG$1,0)))</f>
        <v>0</v>
      </c>
      <c r="G145" s="19">
        <f>F145*(1+INDEX(BPCiObIC!$B$2:$AG$43,MATCH($A145,BPCiObIC!$A$2:$A$43,0),MATCH(G$2,BPCiObIC!$B$1:$AG$1,0)))</f>
        <v>0</v>
      </c>
      <c r="H145" s="19">
        <f>G145*(1+INDEX(BPCiObIC!$B$2:$AG$43,MATCH($A145,BPCiObIC!$A$2:$A$43,0),MATCH(H$2,BPCiObIC!$B$1:$AG$1,0)))</f>
        <v>0</v>
      </c>
      <c r="I145" s="19">
        <f>H145*(1+INDEX(BPCiObIC!$B$2:$AG$43,MATCH($A145,BPCiObIC!$A$2:$A$43,0),MATCH(I$2,BPCiObIC!$B$1:$AG$1,0)))</f>
        <v>0</v>
      </c>
      <c r="J145" s="19">
        <f>I145*(1+INDEX(BPCiObIC!$B$2:$AG$43,MATCH($A145,BPCiObIC!$A$2:$A$43,0),MATCH(J$2,BPCiObIC!$B$1:$AG$1,0)))</f>
        <v>0</v>
      </c>
      <c r="K145" s="19">
        <f>J145*(1+INDEX(BPCiObIC!$B$2:$AG$43,MATCH($A145,BPCiObIC!$A$2:$A$43,0),MATCH(K$2,BPCiObIC!$B$1:$AG$1,0)))</f>
        <v>0</v>
      </c>
      <c r="L145" s="19">
        <f>K145*(1+INDEX(BPCiObIC!$B$2:$AG$43,MATCH($A145,BPCiObIC!$A$2:$A$43,0),MATCH(L$2,BPCiObIC!$B$1:$AG$1,0)))</f>
        <v>0</v>
      </c>
      <c r="M145" s="19">
        <f>L145*(1+INDEX(BPCiObIC!$B$2:$AG$43,MATCH($A145,BPCiObIC!$A$2:$A$43,0),MATCH(M$2,BPCiObIC!$B$1:$AG$1,0)))</f>
        <v>0</v>
      </c>
      <c r="N145" s="19">
        <f>M145*(1+INDEX(BPCiObIC!$B$2:$AG$43,MATCH($A145,BPCiObIC!$A$2:$A$43,0),MATCH(N$2,BPCiObIC!$B$1:$AG$1,0)))</f>
        <v>0</v>
      </c>
      <c r="O145" s="19">
        <f>N145*(1+INDEX(BPCiObIC!$B$2:$AG$43,MATCH($A145,BPCiObIC!$A$2:$A$43,0),MATCH(O$2,BPCiObIC!$B$1:$AG$1,0)))</f>
        <v>0</v>
      </c>
      <c r="P145" s="19">
        <f>O145*(1+INDEX(BPCiObIC!$B$2:$AG$43,MATCH($A145,BPCiObIC!$A$2:$A$43,0),MATCH(P$2,BPCiObIC!$B$1:$AG$1,0)))</f>
        <v>0</v>
      </c>
      <c r="Q145" s="19">
        <f>P145*(1+INDEX(BPCiObIC!$B$2:$AG$43,MATCH($A145,BPCiObIC!$A$2:$A$43,0),MATCH(Q$2,BPCiObIC!$B$1:$AG$1,0)))</f>
        <v>0</v>
      </c>
      <c r="R145" s="19">
        <f>Q145*(1+INDEX(BPCiObIC!$B$2:$AG$43,MATCH($A145,BPCiObIC!$A$2:$A$43,0),MATCH(R$2,BPCiObIC!$B$1:$AG$1,0)))</f>
        <v>0</v>
      </c>
      <c r="S145" s="19">
        <f>R145*(1+INDEX(BPCiObIC!$B$2:$AG$43,MATCH($A145,BPCiObIC!$A$2:$A$43,0),MATCH(S$2,BPCiObIC!$B$1:$AG$1,0)))</f>
        <v>0</v>
      </c>
      <c r="T145" s="19">
        <f>S145*(1+INDEX(BPCiObIC!$B$2:$AG$43,MATCH($A145,BPCiObIC!$A$2:$A$43,0),MATCH(T$2,BPCiObIC!$B$1:$AG$1,0)))</f>
        <v>0</v>
      </c>
      <c r="U145" s="19">
        <f>T145*(1+INDEX(BPCiObIC!$B$2:$AG$43,MATCH($A145,BPCiObIC!$A$2:$A$43,0),MATCH(U$2,BPCiObIC!$B$1:$AG$1,0)))</f>
        <v>0</v>
      </c>
      <c r="V145" s="19">
        <f>U145*(1+INDEX(BPCiObIC!$B$2:$AG$43,MATCH($A145,BPCiObIC!$A$2:$A$43,0),MATCH(V$2,BPCiObIC!$B$1:$AG$1,0)))</f>
        <v>0</v>
      </c>
      <c r="W145" s="19">
        <f>V145*(1+INDEX(BPCiObIC!$B$2:$AG$43,MATCH($A145,BPCiObIC!$A$2:$A$43,0),MATCH(W$2,BPCiObIC!$B$1:$AG$1,0)))</f>
        <v>0</v>
      </c>
      <c r="X145" s="19">
        <f>W145*(1+INDEX(BPCiObIC!$B$2:$AG$43,MATCH($A145,BPCiObIC!$A$2:$A$43,0),MATCH(X$2,BPCiObIC!$B$1:$AG$1,0)))</f>
        <v>0</v>
      </c>
      <c r="Y145" s="19">
        <f>X145*(1+INDEX(BPCiObIC!$B$2:$AG$43,MATCH($A145,BPCiObIC!$A$2:$A$43,0),MATCH(Y$2,BPCiObIC!$B$1:$AG$1,0)))</f>
        <v>0</v>
      </c>
      <c r="Z145" s="19">
        <f>Y145*(1+INDEX(BPCiObIC!$B$2:$AG$43,MATCH($A145,BPCiObIC!$A$2:$A$43,0),MATCH(Z$2,BPCiObIC!$B$1:$AG$1,0)))</f>
        <v>0</v>
      </c>
      <c r="AA145" s="19">
        <f>Z145*(1+INDEX(BPCiObIC!$B$2:$AG$43,MATCH($A145,BPCiObIC!$A$2:$A$43,0),MATCH(AA$2,BPCiObIC!$B$1:$AG$1,0)))</f>
        <v>0</v>
      </c>
      <c r="AB145" s="19">
        <f>AA145*(1+INDEX(BPCiObIC!$B$2:$AG$43,MATCH($A145,BPCiObIC!$A$2:$A$43,0),MATCH(AB$2,BPCiObIC!$B$1:$AG$1,0)))</f>
        <v>0</v>
      </c>
      <c r="AC145" s="19">
        <f>AB145*(1+INDEX(BPCiObIC!$B$2:$AG$43,MATCH($A145,BPCiObIC!$A$2:$A$43,0),MATCH(AC$2,BPCiObIC!$B$1:$AG$1,0)))</f>
        <v>0</v>
      </c>
      <c r="AD145" s="19">
        <f>AC145*(1+INDEX(BPCiObIC!$B$2:$AG$43,MATCH($A145,BPCiObIC!$A$2:$A$43,0),MATCH(AD$2,BPCiObIC!$B$1:$AG$1,0)))</f>
        <v>0</v>
      </c>
      <c r="AE145" s="19">
        <f>AD145*(1+INDEX(BPCiObIC!$B$2:$AG$43,MATCH($A145,BPCiObIC!$A$2:$A$43,0),MATCH(AE$2,BPCiObIC!$B$1:$AG$1,0)))</f>
        <v>0</v>
      </c>
      <c r="AF145" s="19">
        <f>AE145*(1+INDEX(BPCiObIC!$B$2:$AG$43,MATCH($A145,BPCiObIC!$A$2:$A$43,0),MATCH(AF$2,BPCiObIC!$B$1:$AG$1,0)))</f>
        <v>0</v>
      </c>
      <c r="AG145" s="19">
        <f>AF145*(1+INDEX(BPCiObIC!$B$2:$AG$43,MATCH($A145,BPCiObIC!$A$2:$A$43,0),MATCH(AG$2,BPCiObIC!$B$1:$AG$1,0)))</f>
        <v>0</v>
      </c>
      <c r="AH145" s="19">
        <f>AG145*(1+INDEX(BPCiObIC!$B$2:$AG$43,MATCH($A145,BPCiObIC!$A$2:$A$43,0),MATCH(AH$2,BPCiObIC!$B$1:$AG$1,0)))</f>
        <v>0</v>
      </c>
    </row>
    <row r="146" spans="1:34" x14ac:dyDescent="0.25">
      <c r="A146" t="s">
        <v>130</v>
      </c>
      <c r="B146" t="s">
        <v>34</v>
      </c>
      <c r="C146" t="s">
        <v>22</v>
      </c>
      <c r="D146" s="58">
        <f>SUMIFS('Ind gov data'!$B$45:$N$45,'Ind gov data'!$B$41:$N$41,$B146)*SUMIFS(BIFUBC_IEA_Output_energy!$H:$H,BIFUBC_IEA_Output_energy!$C:$C,$B146,BIFUBC_IEA_Output_energy!$B:$B,$C146)</f>
        <v>0</v>
      </c>
      <c r="E146" s="19">
        <f>D146*(1+INDEX(BPCiObIC!$B$2:$AG$43,MATCH($A146,BPCiObIC!$A$2:$A$43,0),MATCH(E$2,BPCiObIC!$B$1:$AG$1,0)))</f>
        <v>0</v>
      </c>
      <c r="F146" s="19">
        <f>E146*(1+INDEX(BPCiObIC!$B$2:$AG$43,MATCH($A146,BPCiObIC!$A$2:$A$43,0),MATCH(F$2,BPCiObIC!$B$1:$AG$1,0)))</f>
        <v>0</v>
      </c>
      <c r="G146" s="19">
        <f>F146*(1+INDEX(BPCiObIC!$B$2:$AG$43,MATCH($A146,BPCiObIC!$A$2:$A$43,0),MATCH(G$2,BPCiObIC!$B$1:$AG$1,0)))</f>
        <v>0</v>
      </c>
      <c r="H146" s="19">
        <f>G146*(1+INDEX(BPCiObIC!$B$2:$AG$43,MATCH($A146,BPCiObIC!$A$2:$A$43,0),MATCH(H$2,BPCiObIC!$B$1:$AG$1,0)))</f>
        <v>0</v>
      </c>
      <c r="I146" s="19">
        <f>H146*(1+INDEX(BPCiObIC!$B$2:$AG$43,MATCH($A146,BPCiObIC!$A$2:$A$43,0),MATCH(I$2,BPCiObIC!$B$1:$AG$1,0)))</f>
        <v>0</v>
      </c>
      <c r="J146" s="19">
        <f>I146*(1+INDEX(BPCiObIC!$B$2:$AG$43,MATCH($A146,BPCiObIC!$A$2:$A$43,0),MATCH(J$2,BPCiObIC!$B$1:$AG$1,0)))</f>
        <v>0</v>
      </c>
      <c r="K146" s="19">
        <f>J146*(1+INDEX(BPCiObIC!$B$2:$AG$43,MATCH($A146,BPCiObIC!$A$2:$A$43,0),MATCH(K$2,BPCiObIC!$B$1:$AG$1,0)))</f>
        <v>0</v>
      </c>
      <c r="L146" s="19">
        <f>K146*(1+INDEX(BPCiObIC!$B$2:$AG$43,MATCH($A146,BPCiObIC!$A$2:$A$43,0),MATCH(L$2,BPCiObIC!$B$1:$AG$1,0)))</f>
        <v>0</v>
      </c>
      <c r="M146" s="19">
        <f>L146*(1+INDEX(BPCiObIC!$B$2:$AG$43,MATCH($A146,BPCiObIC!$A$2:$A$43,0),MATCH(M$2,BPCiObIC!$B$1:$AG$1,0)))</f>
        <v>0</v>
      </c>
      <c r="N146" s="19">
        <f>M146*(1+INDEX(BPCiObIC!$B$2:$AG$43,MATCH($A146,BPCiObIC!$A$2:$A$43,0),MATCH(N$2,BPCiObIC!$B$1:$AG$1,0)))</f>
        <v>0</v>
      </c>
      <c r="O146" s="19">
        <f>N146*(1+INDEX(BPCiObIC!$B$2:$AG$43,MATCH($A146,BPCiObIC!$A$2:$A$43,0),MATCH(O$2,BPCiObIC!$B$1:$AG$1,0)))</f>
        <v>0</v>
      </c>
      <c r="P146" s="19">
        <f>O146*(1+INDEX(BPCiObIC!$B$2:$AG$43,MATCH($A146,BPCiObIC!$A$2:$A$43,0),MATCH(P$2,BPCiObIC!$B$1:$AG$1,0)))</f>
        <v>0</v>
      </c>
      <c r="Q146" s="19">
        <f>P146*(1+INDEX(BPCiObIC!$B$2:$AG$43,MATCH($A146,BPCiObIC!$A$2:$A$43,0),MATCH(Q$2,BPCiObIC!$B$1:$AG$1,0)))</f>
        <v>0</v>
      </c>
      <c r="R146" s="19">
        <f>Q146*(1+INDEX(BPCiObIC!$B$2:$AG$43,MATCH($A146,BPCiObIC!$A$2:$A$43,0),MATCH(R$2,BPCiObIC!$B$1:$AG$1,0)))</f>
        <v>0</v>
      </c>
      <c r="S146" s="19">
        <f>R146*(1+INDEX(BPCiObIC!$B$2:$AG$43,MATCH($A146,BPCiObIC!$A$2:$A$43,0),MATCH(S$2,BPCiObIC!$B$1:$AG$1,0)))</f>
        <v>0</v>
      </c>
      <c r="T146" s="19">
        <f>S146*(1+INDEX(BPCiObIC!$B$2:$AG$43,MATCH($A146,BPCiObIC!$A$2:$A$43,0),MATCH(T$2,BPCiObIC!$B$1:$AG$1,0)))</f>
        <v>0</v>
      </c>
      <c r="U146" s="19">
        <f>T146*(1+INDEX(BPCiObIC!$B$2:$AG$43,MATCH($A146,BPCiObIC!$A$2:$A$43,0),MATCH(U$2,BPCiObIC!$B$1:$AG$1,0)))</f>
        <v>0</v>
      </c>
      <c r="V146" s="19">
        <f>U146*(1+INDEX(BPCiObIC!$B$2:$AG$43,MATCH($A146,BPCiObIC!$A$2:$A$43,0),MATCH(V$2,BPCiObIC!$B$1:$AG$1,0)))</f>
        <v>0</v>
      </c>
      <c r="W146" s="19">
        <f>V146*(1+INDEX(BPCiObIC!$B$2:$AG$43,MATCH($A146,BPCiObIC!$A$2:$A$43,0),MATCH(W$2,BPCiObIC!$B$1:$AG$1,0)))</f>
        <v>0</v>
      </c>
      <c r="X146" s="19">
        <f>W146*(1+INDEX(BPCiObIC!$B$2:$AG$43,MATCH($A146,BPCiObIC!$A$2:$A$43,0),MATCH(X$2,BPCiObIC!$B$1:$AG$1,0)))</f>
        <v>0</v>
      </c>
      <c r="Y146" s="19">
        <f>X146*(1+INDEX(BPCiObIC!$B$2:$AG$43,MATCH($A146,BPCiObIC!$A$2:$A$43,0),MATCH(Y$2,BPCiObIC!$B$1:$AG$1,0)))</f>
        <v>0</v>
      </c>
      <c r="Z146" s="19">
        <f>Y146*(1+INDEX(BPCiObIC!$B$2:$AG$43,MATCH($A146,BPCiObIC!$A$2:$A$43,0),MATCH(Z$2,BPCiObIC!$B$1:$AG$1,0)))</f>
        <v>0</v>
      </c>
      <c r="AA146" s="19">
        <f>Z146*(1+INDEX(BPCiObIC!$B$2:$AG$43,MATCH($A146,BPCiObIC!$A$2:$A$43,0),MATCH(AA$2,BPCiObIC!$B$1:$AG$1,0)))</f>
        <v>0</v>
      </c>
      <c r="AB146" s="19">
        <f>AA146*(1+INDEX(BPCiObIC!$B$2:$AG$43,MATCH($A146,BPCiObIC!$A$2:$A$43,0),MATCH(AB$2,BPCiObIC!$B$1:$AG$1,0)))</f>
        <v>0</v>
      </c>
      <c r="AC146" s="19">
        <f>AB146*(1+INDEX(BPCiObIC!$B$2:$AG$43,MATCH($A146,BPCiObIC!$A$2:$A$43,0),MATCH(AC$2,BPCiObIC!$B$1:$AG$1,0)))</f>
        <v>0</v>
      </c>
      <c r="AD146" s="19">
        <f>AC146*(1+INDEX(BPCiObIC!$B$2:$AG$43,MATCH($A146,BPCiObIC!$A$2:$A$43,0),MATCH(AD$2,BPCiObIC!$B$1:$AG$1,0)))</f>
        <v>0</v>
      </c>
      <c r="AE146" s="19">
        <f>AD146*(1+INDEX(BPCiObIC!$B$2:$AG$43,MATCH($A146,BPCiObIC!$A$2:$A$43,0),MATCH(AE$2,BPCiObIC!$B$1:$AG$1,0)))</f>
        <v>0</v>
      </c>
      <c r="AF146" s="19">
        <f>AE146*(1+INDEX(BPCiObIC!$B$2:$AG$43,MATCH($A146,BPCiObIC!$A$2:$A$43,0),MATCH(AF$2,BPCiObIC!$B$1:$AG$1,0)))</f>
        <v>0</v>
      </c>
      <c r="AG146" s="19">
        <f>AF146*(1+INDEX(BPCiObIC!$B$2:$AG$43,MATCH($A146,BPCiObIC!$A$2:$A$43,0),MATCH(AG$2,BPCiObIC!$B$1:$AG$1,0)))</f>
        <v>0</v>
      </c>
      <c r="AH146" s="19">
        <f>AG146*(1+INDEX(BPCiObIC!$B$2:$AG$43,MATCH($A146,BPCiObIC!$A$2:$A$43,0),MATCH(AH$2,BPCiObIC!$B$1:$AG$1,0)))</f>
        <v>0</v>
      </c>
    </row>
    <row r="147" spans="1:34" x14ac:dyDescent="0.25">
      <c r="A147" t="s">
        <v>131</v>
      </c>
      <c r="B147" t="s">
        <v>34</v>
      </c>
      <c r="C147" t="s">
        <v>23</v>
      </c>
      <c r="D147" s="58">
        <f>SUMIFS('Ind gov data'!$B$45:$N$45,'Ind gov data'!$B$41:$N$41,$B147)*SUMIFS(BIFUBC_IEA_Output_energy!$H:$H,BIFUBC_IEA_Output_energy!$C:$C,$B147,BIFUBC_IEA_Output_energy!$B:$B,$C147)</f>
        <v>0</v>
      </c>
      <c r="E147" s="19">
        <f>D147*(1+INDEX(BPCiObIC!$B$2:$AG$43,MATCH($A147,BPCiObIC!$A$2:$A$43,0),MATCH(E$2,BPCiObIC!$B$1:$AG$1,0)))</f>
        <v>0</v>
      </c>
      <c r="F147" s="19">
        <f>E147*(1+INDEX(BPCiObIC!$B$2:$AG$43,MATCH($A147,BPCiObIC!$A$2:$A$43,0),MATCH(F$2,BPCiObIC!$B$1:$AG$1,0)))</f>
        <v>0</v>
      </c>
      <c r="G147" s="19">
        <f>F147*(1+INDEX(BPCiObIC!$B$2:$AG$43,MATCH($A147,BPCiObIC!$A$2:$A$43,0),MATCH(G$2,BPCiObIC!$B$1:$AG$1,0)))</f>
        <v>0</v>
      </c>
      <c r="H147" s="19">
        <f>G147*(1+INDEX(BPCiObIC!$B$2:$AG$43,MATCH($A147,BPCiObIC!$A$2:$A$43,0),MATCH(H$2,BPCiObIC!$B$1:$AG$1,0)))</f>
        <v>0</v>
      </c>
      <c r="I147" s="19">
        <f>H147*(1+INDEX(BPCiObIC!$B$2:$AG$43,MATCH($A147,BPCiObIC!$A$2:$A$43,0),MATCH(I$2,BPCiObIC!$B$1:$AG$1,0)))</f>
        <v>0</v>
      </c>
      <c r="J147" s="19">
        <f>I147*(1+INDEX(BPCiObIC!$B$2:$AG$43,MATCH($A147,BPCiObIC!$A$2:$A$43,0),MATCH(J$2,BPCiObIC!$B$1:$AG$1,0)))</f>
        <v>0</v>
      </c>
      <c r="K147" s="19">
        <f>J147*(1+INDEX(BPCiObIC!$B$2:$AG$43,MATCH($A147,BPCiObIC!$A$2:$A$43,0),MATCH(K$2,BPCiObIC!$B$1:$AG$1,0)))</f>
        <v>0</v>
      </c>
      <c r="L147" s="19">
        <f>K147*(1+INDEX(BPCiObIC!$B$2:$AG$43,MATCH($A147,BPCiObIC!$A$2:$A$43,0),MATCH(L$2,BPCiObIC!$B$1:$AG$1,0)))</f>
        <v>0</v>
      </c>
      <c r="M147" s="19">
        <f>L147*(1+INDEX(BPCiObIC!$B$2:$AG$43,MATCH($A147,BPCiObIC!$A$2:$A$43,0),MATCH(M$2,BPCiObIC!$B$1:$AG$1,0)))</f>
        <v>0</v>
      </c>
      <c r="N147" s="19">
        <f>M147*(1+INDEX(BPCiObIC!$B$2:$AG$43,MATCH($A147,BPCiObIC!$A$2:$A$43,0),MATCH(N$2,BPCiObIC!$B$1:$AG$1,0)))</f>
        <v>0</v>
      </c>
      <c r="O147" s="19">
        <f>N147*(1+INDEX(BPCiObIC!$B$2:$AG$43,MATCH($A147,BPCiObIC!$A$2:$A$43,0),MATCH(O$2,BPCiObIC!$B$1:$AG$1,0)))</f>
        <v>0</v>
      </c>
      <c r="P147" s="19">
        <f>O147*(1+INDEX(BPCiObIC!$B$2:$AG$43,MATCH($A147,BPCiObIC!$A$2:$A$43,0),MATCH(P$2,BPCiObIC!$B$1:$AG$1,0)))</f>
        <v>0</v>
      </c>
      <c r="Q147" s="19">
        <f>P147*(1+INDEX(BPCiObIC!$B$2:$AG$43,MATCH($A147,BPCiObIC!$A$2:$A$43,0),MATCH(Q$2,BPCiObIC!$B$1:$AG$1,0)))</f>
        <v>0</v>
      </c>
      <c r="R147" s="19">
        <f>Q147*(1+INDEX(BPCiObIC!$B$2:$AG$43,MATCH($A147,BPCiObIC!$A$2:$A$43,0),MATCH(R$2,BPCiObIC!$B$1:$AG$1,0)))</f>
        <v>0</v>
      </c>
      <c r="S147" s="19">
        <f>R147*(1+INDEX(BPCiObIC!$B$2:$AG$43,MATCH($A147,BPCiObIC!$A$2:$A$43,0),MATCH(S$2,BPCiObIC!$B$1:$AG$1,0)))</f>
        <v>0</v>
      </c>
      <c r="T147" s="19">
        <f>S147*(1+INDEX(BPCiObIC!$B$2:$AG$43,MATCH($A147,BPCiObIC!$A$2:$A$43,0),MATCH(T$2,BPCiObIC!$B$1:$AG$1,0)))</f>
        <v>0</v>
      </c>
      <c r="U147" s="19">
        <f>T147*(1+INDEX(BPCiObIC!$B$2:$AG$43,MATCH($A147,BPCiObIC!$A$2:$A$43,0),MATCH(U$2,BPCiObIC!$B$1:$AG$1,0)))</f>
        <v>0</v>
      </c>
      <c r="V147" s="19">
        <f>U147*(1+INDEX(BPCiObIC!$B$2:$AG$43,MATCH($A147,BPCiObIC!$A$2:$A$43,0),MATCH(V$2,BPCiObIC!$B$1:$AG$1,0)))</f>
        <v>0</v>
      </c>
      <c r="W147" s="19">
        <f>V147*(1+INDEX(BPCiObIC!$B$2:$AG$43,MATCH($A147,BPCiObIC!$A$2:$A$43,0),MATCH(W$2,BPCiObIC!$B$1:$AG$1,0)))</f>
        <v>0</v>
      </c>
      <c r="X147" s="19">
        <f>W147*(1+INDEX(BPCiObIC!$B$2:$AG$43,MATCH($A147,BPCiObIC!$A$2:$A$43,0),MATCH(X$2,BPCiObIC!$B$1:$AG$1,0)))</f>
        <v>0</v>
      </c>
      <c r="Y147" s="19">
        <f>X147*(1+INDEX(BPCiObIC!$B$2:$AG$43,MATCH($A147,BPCiObIC!$A$2:$A$43,0),MATCH(Y$2,BPCiObIC!$B$1:$AG$1,0)))</f>
        <v>0</v>
      </c>
      <c r="Z147" s="19">
        <f>Y147*(1+INDEX(BPCiObIC!$B$2:$AG$43,MATCH($A147,BPCiObIC!$A$2:$A$43,0),MATCH(Z$2,BPCiObIC!$B$1:$AG$1,0)))</f>
        <v>0</v>
      </c>
      <c r="AA147" s="19">
        <f>Z147*(1+INDEX(BPCiObIC!$B$2:$AG$43,MATCH($A147,BPCiObIC!$A$2:$A$43,0),MATCH(AA$2,BPCiObIC!$B$1:$AG$1,0)))</f>
        <v>0</v>
      </c>
      <c r="AB147" s="19">
        <f>AA147*(1+INDEX(BPCiObIC!$B$2:$AG$43,MATCH($A147,BPCiObIC!$A$2:$A$43,0),MATCH(AB$2,BPCiObIC!$B$1:$AG$1,0)))</f>
        <v>0</v>
      </c>
      <c r="AC147" s="19">
        <f>AB147*(1+INDEX(BPCiObIC!$B$2:$AG$43,MATCH($A147,BPCiObIC!$A$2:$A$43,0),MATCH(AC$2,BPCiObIC!$B$1:$AG$1,0)))</f>
        <v>0</v>
      </c>
      <c r="AD147" s="19">
        <f>AC147*(1+INDEX(BPCiObIC!$B$2:$AG$43,MATCH($A147,BPCiObIC!$A$2:$A$43,0),MATCH(AD$2,BPCiObIC!$B$1:$AG$1,0)))</f>
        <v>0</v>
      </c>
      <c r="AE147" s="19">
        <f>AD147*(1+INDEX(BPCiObIC!$B$2:$AG$43,MATCH($A147,BPCiObIC!$A$2:$A$43,0),MATCH(AE$2,BPCiObIC!$B$1:$AG$1,0)))</f>
        <v>0</v>
      </c>
      <c r="AF147" s="19">
        <f>AE147*(1+INDEX(BPCiObIC!$B$2:$AG$43,MATCH($A147,BPCiObIC!$A$2:$A$43,0),MATCH(AF$2,BPCiObIC!$B$1:$AG$1,0)))</f>
        <v>0</v>
      </c>
      <c r="AG147" s="19">
        <f>AF147*(1+INDEX(BPCiObIC!$B$2:$AG$43,MATCH($A147,BPCiObIC!$A$2:$A$43,0),MATCH(AG$2,BPCiObIC!$B$1:$AG$1,0)))</f>
        <v>0</v>
      </c>
      <c r="AH147" s="19">
        <f>AG147*(1+INDEX(BPCiObIC!$B$2:$AG$43,MATCH($A147,BPCiObIC!$A$2:$A$43,0),MATCH(AH$2,BPCiObIC!$B$1:$AG$1,0)))</f>
        <v>0</v>
      </c>
    </row>
    <row r="148" spans="1:34" x14ac:dyDescent="0.25">
      <c r="A148" t="s">
        <v>132</v>
      </c>
      <c r="B148" t="s">
        <v>34</v>
      </c>
      <c r="C148" t="s">
        <v>24</v>
      </c>
      <c r="D148" s="58">
        <f>SUMIFS('Ind gov data'!$B$45:$N$45,'Ind gov data'!$B$41:$N$41,$B148)*SUMIFS(BIFUBC_IEA_Output_energy!$H:$H,BIFUBC_IEA_Output_energy!$C:$C,$B148,BIFUBC_IEA_Output_energy!$B:$B,$C148)</f>
        <v>0</v>
      </c>
      <c r="E148" s="19">
        <f>D148*(1+INDEX(BPCiObIC!$B$2:$AG$43,MATCH($A148,BPCiObIC!$A$2:$A$43,0),MATCH(E$2,BPCiObIC!$B$1:$AG$1,0)))</f>
        <v>0</v>
      </c>
      <c r="F148" s="19">
        <f>E148*(1+INDEX(BPCiObIC!$B$2:$AG$43,MATCH($A148,BPCiObIC!$A$2:$A$43,0),MATCH(F$2,BPCiObIC!$B$1:$AG$1,0)))</f>
        <v>0</v>
      </c>
      <c r="G148" s="19">
        <f>F148*(1+INDEX(BPCiObIC!$B$2:$AG$43,MATCH($A148,BPCiObIC!$A$2:$A$43,0),MATCH(G$2,BPCiObIC!$B$1:$AG$1,0)))</f>
        <v>0</v>
      </c>
      <c r="H148" s="19">
        <f>G148*(1+INDEX(BPCiObIC!$B$2:$AG$43,MATCH($A148,BPCiObIC!$A$2:$A$43,0),MATCH(H$2,BPCiObIC!$B$1:$AG$1,0)))</f>
        <v>0</v>
      </c>
      <c r="I148" s="19">
        <f>H148*(1+INDEX(BPCiObIC!$B$2:$AG$43,MATCH($A148,BPCiObIC!$A$2:$A$43,0),MATCH(I$2,BPCiObIC!$B$1:$AG$1,0)))</f>
        <v>0</v>
      </c>
      <c r="J148" s="19">
        <f>I148*(1+INDEX(BPCiObIC!$B$2:$AG$43,MATCH($A148,BPCiObIC!$A$2:$A$43,0),MATCH(J$2,BPCiObIC!$B$1:$AG$1,0)))</f>
        <v>0</v>
      </c>
      <c r="K148" s="19">
        <f>J148*(1+INDEX(BPCiObIC!$B$2:$AG$43,MATCH($A148,BPCiObIC!$A$2:$A$43,0),MATCH(K$2,BPCiObIC!$B$1:$AG$1,0)))</f>
        <v>0</v>
      </c>
      <c r="L148" s="19">
        <f>K148*(1+INDEX(BPCiObIC!$B$2:$AG$43,MATCH($A148,BPCiObIC!$A$2:$A$43,0),MATCH(L$2,BPCiObIC!$B$1:$AG$1,0)))</f>
        <v>0</v>
      </c>
      <c r="M148" s="19">
        <f>L148*(1+INDEX(BPCiObIC!$B$2:$AG$43,MATCH($A148,BPCiObIC!$A$2:$A$43,0),MATCH(M$2,BPCiObIC!$B$1:$AG$1,0)))</f>
        <v>0</v>
      </c>
      <c r="N148" s="19">
        <f>M148*(1+INDEX(BPCiObIC!$B$2:$AG$43,MATCH($A148,BPCiObIC!$A$2:$A$43,0),MATCH(N$2,BPCiObIC!$B$1:$AG$1,0)))</f>
        <v>0</v>
      </c>
      <c r="O148" s="19">
        <f>N148*(1+INDEX(BPCiObIC!$B$2:$AG$43,MATCH($A148,BPCiObIC!$A$2:$A$43,0),MATCH(O$2,BPCiObIC!$B$1:$AG$1,0)))</f>
        <v>0</v>
      </c>
      <c r="P148" s="19">
        <f>O148*(1+INDEX(BPCiObIC!$B$2:$AG$43,MATCH($A148,BPCiObIC!$A$2:$A$43,0),MATCH(P$2,BPCiObIC!$B$1:$AG$1,0)))</f>
        <v>0</v>
      </c>
      <c r="Q148" s="19">
        <f>P148*(1+INDEX(BPCiObIC!$B$2:$AG$43,MATCH($A148,BPCiObIC!$A$2:$A$43,0),MATCH(Q$2,BPCiObIC!$B$1:$AG$1,0)))</f>
        <v>0</v>
      </c>
      <c r="R148" s="19">
        <f>Q148*(1+INDEX(BPCiObIC!$B$2:$AG$43,MATCH($A148,BPCiObIC!$A$2:$A$43,0),MATCH(R$2,BPCiObIC!$B$1:$AG$1,0)))</f>
        <v>0</v>
      </c>
      <c r="S148" s="19">
        <f>R148*(1+INDEX(BPCiObIC!$B$2:$AG$43,MATCH($A148,BPCiObIC!$A$2:$A$43,0),MATCH(S$2,BPCiObIC!$B$1:$AG$1,0)))</f>
        <v>0</v>
      </c>
      <c r="T148" s="19">
        <f>S148*(1+INDEX(BPCiObIC!$B$2:$AG$43,MATCH($A148,BPCiObIC!$A$2:$A$43,0),MATCH(T$2,BPCiObIC!$B$1:$AG$1,0)))</f>
        <v>0</v>
      </c>
      <c r="U148" s="19">
        <f>T148*(1+INDEX(BPCiObIC!$B$2:$AG$43,MATCH($A148,BPCiObIC!$A$2:$A$43,0),MATCH(U$2,BPCiObIC!$B$1:$AG$1,0)))</f>
        <v>0</v>
      </c>
      <c r="V148" s="19">
        <f>U148*(1+INDEX(BPCiObIC!$B$2:$AG$43,MATCH($A148,BPCiObIC!$A$2:$A$43,0),MATCH(V$2,BPCiObIC!$B$1:$AG$1,0)))</f>
        <v>0</v>
      </c>
      <c r="W148" s="19">
        <f>V148*(1+INDEX(BPCiObIC!$B$2:$AG$43,MATCH($A148,BPCiObIC!$A$2:$A$43,0),MATCH(W$2,BPCiObIC!$B$1:$AG$1,0)))</f>
        <v>0</v>
      </c>
      <c r="X148" s="19">
        <f>W148*(1+INDEX(BPCiObIC!$B$2:$AG$43,MATCH($A148,BPCiObIC!$A$2:$A$43,0),MATCH(X$2,BPCiObIC!$B$1:$AG$1,0)))</f>
        <v>0</v>
      </c>
      <c r="Y148" s="19">
        <f>X148*(1+INDEX(BPCiObIC!$B$2:$AG$43,MATCH($A148,BPCiObIC!$A$2:$A$43,0),MATCH(Y$2,BPCiObIC!$B$1:$AG$1,0)))</f>
        <v>0</v>
      </c>
      <c r="Z148" s="19">
        <f>Y148*(1+INDEX(BPCiObIC!$B$2:$AG$43,MATCH($A148,BPCiObIC!$A$2:$A$43,0),MATCH(Z$2,BPCiObIC!$B$1:$AG$1,0)))</f>
        <v>0</v>
      </c>
      <c r="AA148" s="19">
        <f>Z148*(1+INDEX(BPCiObIC!$B$2:$AG$43,MATCH($A148,BPCiObIC!$A$2:$A$43,0),MATCH(AA$2,BPCiObIC!$B$1:$AG$1,0)))</f>
        <v>0</v>
      </c>
      <c r="AB148" s="19">
        <f>AA148*(1+INDEX(BPCiObIC!$B$2:$AG$43,MATCH($A148,BPCiObIC!$A$2:$A$43,0),MATCH(AB$2,BPCiObIC!$B$1:$AG$1,0)))</f>
        <v>0</v>
      </c>
      <c r="AC148" s="19">
        <f>AB148*(1+INDEX(BPCiObIC!$B$2:$AG$43,MATCH($A148,BPCiObIC!$A$2:$A$43,0),MATCH(AC$2,BPCiObIC!$B$1:$AG$1,0)))</f>
        <v>0</v>
      </c>
      <c r="AD148" s="19">
        <f>AC148*(1+INDEX(BPCiObIC!$B$2:$AG$43,MATCH($A148,BPCiObIC!$A$2:$A$43,0),MATCH(AD$2,BPCiObIC!$B$1:$AG$1,0)))</f>
        <v>0</v>
      </c>
      <c r="AE148" s="19">
        <f>AD148*(1+INDEX(BPCiObIC!$B$2:$AG$43,MATCH($A148,BPCiObIC!$A$2:$A$43,0),MATCH(AE$2,BPCiObIC!$B$1:$AG$1,0)))</f>
        <v>0</v>
      </c>
      <c r="AF148" s="19">
        <f>AE148*(1+INDEX(BPCiObIC!$B$2:$AG$43,MATCH($A148,BPCiObIC!$A$2:$A$43,0),MATCH(AF$2,BPCiObIC!$B$1:$AG$1,0)))</f>
        <v>0</v>
      </c>
      <c r="AG148" s="19">
        <f>AF148*(1+INDEX(BPCiObIC!$B$2:$AG$43,MATCH($A148,BPCiObIC!$A$2:$A$43,0),MATCH(AG$2,BPCiObIC!$B$1:$AG$1,0)))</f>
        <v>0</v>
      </c>
      <c r="AH148" s="19">
        <f>AG148*(1+INDEX(BPCiObIC!$B$2:$AG$43,MATCH($A148,BPCiObIC!$A$2:$A$43,0),MATCH(AH$2,BPCiObIC!$B$1:$AG$1,0)))</f>
        <v>0</v>
      </c>
    </row>
    <row r="149" spans="1:34" x14ac:dyDescent="0.25">
      <c r="A149" t="s">
        <v>133</v>
      </c>
      <c r="B149" t="s">
        <v>34</v>
      </c>
      <c r="C149" t="s">
        <v>25</v>
      </c>
      <c r="D149" s="58">
        <f>SUMIFS('Ind gov data'!$B$45:$N$45,'Ind gov data'!$B$41:$N$41,$B149)*SUMIFS(BIFUBC_IEA_Output_energy!$H:$H,BIFUBC_IEA_Output_energy!$C:$C,$B149,BIFUBC_IEA_Output_energy!$B:$B,$C149)</f>
        <v>0</v>
      </c>
      <c r="E149" s="19">
        <f>D149*(1+INDEX(BPCiObIC!$B$2:$AG$43,MATCH($A149,BPCiObIC!$A$2:$A$43,0),MATCH(E$2,BPCiObIC!$B$1:$AG$1,0)))</f>
        <v>0</v>
      </c>
      <c r="F149" s="19">
        <f>E149*(1+INDEX(BPCiObIC!$B$2:$AG$43,MATCH($A149,BPCiObIC!$A$2:$A$43,0),MATCH(F$2,BPCiObIC!$B$1:$AG$1,0)))</f>
        <v>0</v>
      </c>
      <c r="G149" s="19">
        <f>F149*(1+INDEX(BPCiObIC!$B$2:$AG$43,MATCH($A149,BPCiObIC!$A$2:$A$43,0),MATCH(G$2,BPCiObIC!$B$1:$AG$1,0)))</f>
        <v>0</v>
      </c>
      <c r="H149" s="19">
        <f>G149*(1+INDEX(BPCiObIC!$B$2:$AG$43,MATCH($A149,BPCiObIC!$A$2:$A$43,0),MATCH(H$2,BPCiObIC!$B$1:$AG$1,0)))</f>
        <v>0</v>
      </c>
      <c r="I149" s="19">
        <f>H149*(1+INDEX(BPCiObIC!$B$2:$AG$43,MATCH($A149,BPCiObIC!$A$2:$A$43,0),MATCH(I$2,BPCiObIC!$B$1:$AG$1,0)))</f>
        <v>0</v>
      </c>
      <c r="J149" s="19">
        <f>I149*(1+INDEX(BPCiObIC!$B$2:$AG$43,MATCH($A149,BPCiObIC!$A$2:$A$43,0),MATCH(J$2,BPCiObIC!$B$1:$AG$1,0)))</f>
        <v>0</v>
      </c>
      <c r="K149" s="19">
        <f>J149*(1+INDEX(BPCiObIC!$B$2:$AG$43,MATCH($A149,BPCiObIC!$A$2:$A$43,0),MATCH(K$2,BPCiObIC!$B$1:$AG$1,0)))</f>
        <v>0</v>
      </c>
      <c r="L149" s="19">
        <f>K149*(1+INDEX(BPCiObIC!$B$2:$AG$43,MATCH($A149,BPCiObIC!$A$2:$A$43,0),MATCH(L$2,BPCiObIC!$B$1:$AG$1,0)))</f>
        <v>0</v>
      </c>
      <c r="M149" s="19">
        <f>L149*(1+INDEX(BPCiObIC!$B$2:$AG$43,MATCH($A149,BPCiObIC!$A$2:$A$43,0),MATCH(M$2,BPCiObIC!$B$1:$AG$1,0)))</f>
        <v>0</v>
      </c>
      <c r="N149" s="19">
        <f>M149*(1+INDEX(BPCiObIC!$B$2:$AG$43,MATCH($A149,BPCiObIC!$A$2:$A$43,0),MATCH(N$2,BPCiObIC!$B$1:$AG$1,0)))</f>
        <v>0</v>
      </c>
      <c r="O149" s="19">
        <f>N149*(1+INDEX(BPCiObIC!$B$2:$AG$43,MATCH($A149,BPCiObIC!$A$2:$A$43,0),MATCH(O$2,BPCiObIC!$B$1:$AG$1,0)))</f>
        <v>0</v>
      </c>
      <c r="P149" s="19">
        <f>O149*(1+INDEX(BPCiObIC!$B$2:$AG$43,MATCH($A149,BPCiObIC!$A$2:$A$43,0),MATCH(P$2,BPCiObIC!$B$1:$AG$1,0)))</f>
        <v>0</v>
      </c>
      <c r="Q149" s="19">
        <f>P149*(1+INDEX(BPCiObIC!$B$2:$AG$43,MATCH($A149,BPCiObIC!$A$2:$A$43,0),MATCH(Q$2,BPCiObIC!$B$1:$AG$1,0)))</f>
        <v>0</v>
      </c>
      <c r="R149" s="19">
        <f>Q149*(1+INDEX(BPCiObIC!$B$2:$AG$43,MATCH($A149,BPCiObIC!$A$2:$A$43,0),MATCH(R$2,BPCiObIC!$B$1:$AG$1,0)))</f>
        <v>0</v>
      </c>
      <c r="S149" s="19">
        <f>R149*(1+INDEX(BPCiObIC!$B$2:$AG$43,MATCH($A149,BPCiObIC!$A$2:$A$43,0),MATCH(S$2,BPCiObIC!$B$1:$AG$1,0)))</f>
        <v>0</v>
      </c>
      <c r="T149" s="19">
        <f>S149*(1+INDEX(BPCiObIC!$B$2:$AG$43,MATCH($A149,BPCiObIC!$A$2:$A$43,0),MATCH(T$2,BPCiObIC!$B$1:$AG$1,0)))</f>
        <v>0</v>
      </c>
      <c r="U149" s="19">
        <f>T149*(1+INDEX(BPCiObIC!$B$2:$AG$43,MATCH($A149,BPCiObIC!$A$2:$A$43,0),MATCH(U$2,BPCiObIC!$B$1:$AG$1,0)))</f>
        <v>0</v>
      </c>
      <c r="V149" s="19">
        <f>U149*(1+INDEX(BPCiObIC!$B$2:$AG$43,MATCH($A149,BPCiObIC!$A$2:$A$43,0),MATCH(V$2,BPCiObIC!$B$1:$AG$1,0)))</f>
        <v>0</v>
      </c>
      <c r="W149" s="19">
        <f>V149*(1+INDEX(BPCiObIC!$B$2:$AG$43,MATCH($A149,BPCiObIC!$A$2:$A$43,0),MATCH(W$2,BPCiObIC!$B$1:$AG$1,0)))</f>
        <v>0</v>
      </c>
      <c r="X149" s="19">
        <f>W149*(1+INDEX(BPCiObIC!$B$2:$AG$43,MATCH($A149,BPCiObIC!$A$2:$A$43,0),MATCH(X$2,BPCiObIC!$B$1:$AG$1,0)))</f>
        <v>0</v>
      </c>
      <c r="Y149" s="19">
        <f>X149*(1+INDEX(BPCiObIC!$B$2:$AG$43,MATCH($A149,BPCiObIC!$A$2:$A$43,0),MATCH(Y$2,BPCiObIC!$B$1:$AG$1,0)))</f>
        <v>0</v>
      </c>
      <c r="Z149" s="19">
        <f>Y149*(1+INDEX(BPCiObIC!$B$2:$AG$43,MATCH($A149,BPCiObIC!$A$2:$A$43,0),MATCH(Z$2,BPCiObIC!$B$1:$AG$1,0)))</f>
        <v>0</v>
      </c>
      <c r="AA149" s="19">
        <f>Z149*(1+INDEX(BPCiObIC!$B$2:$AG$43,MATCH($A149,BPCiObIC!$A$2:$A$43,0),MATCH(AA$2,BPCiObIC!$B$1:$AG$1,0)))</f>
        <v>0</v>
      </c>
      <c r="AB149" s="19">
        <f>AA149*(1+INDEX(BPCiObIC!$B$2:$AG$43,MATCH($A149,BPCiObIC!$A$2:$A$43,0),MATCH(AB$2,BPCiObIC!$B$1:$AG$1,0)))</f>
        <v>0</v>
      </c>
      <c r="AC149" s="19">
        <f>AB149*(1+INDEX(BPCiObIC!$B$2:$AG$43,MATCH($A149,BPCiObIC!$A$2:$A$43,0),MATCH(AC$2,BPCiObIC!$B$1:$AG$1,0)))</f>
        <v>0</v>
      </c>
      <c r="AD149" s="19">
        <f>AC149*(1+INDEX(BPCiObIC!$B$2:$AG$43,MATCH($A149,BPCiObIC!$A$2:$A$43,0),MATCH(AD$2,BPCiObIC!$B$1:$AG$1,0)))</f>
        <v>0</v>
      </c>
      <c r="AE149" s="19">
        <f>AD149*(1+INDEX(BPCiObIC!$B$2:$AG$43,MATCH($A149,BPCiObIC!$A$2:$A$43,0),MATCH(AE$2,BPCiObIC!$B$1:$AG$1,0)))</f>
        <v>0</v>
      </c>
      <c r="AF149" s="19">
        <f>AE149*(1+INDEX(BPCiObIC!$B$2:$AG$43,MATCH($A149,BPCiObIC!$A$2:$A$43,0),MATCH(AF$2,BPCiObIC!$B$1:$AG$1,0)))</f>
        <v>0</v>
      </c>
      <c r="AG149" s="19">
        <f>AF149*(1+INDEX(BPCiObIC!$B$2:$AG$43,MATCH($A149,BPCiObIC!$A$2:$A$43,0),MATCH(AG$2,BPCiObIC!$B$1:$AG$1,0)))</f>
        <v>0</v>
      </c>
      <c r="AH149" s="19">
        <f>AG149*(1+INDEX(BPCiObIC!$B$2:$AG$43,MATCH($A149,BPCiObIC!$A$2:$A$43,0),MATCH(AH$2,BPCiObIC!$B$1:$AG$1,0)))</f>
        <v>0</v>
      </c>
    </row>
    <row r="150" spans="1:34" x14ac:dyDescent="0.25">
      <c r="A150" t="s">
        <v>135</v>
      </c>
      <c r="B150" t="s">
        <v>34</v>
      </c>
      <c r="C150" t="s">
        <v>26</v>
      </c>
      <c r="D150" s="58">
        <f>SUMIFS('Ind gov data'!$B$45:$N$45,'Ind gov data'!$B$41:$N$41,$B150)*SUMIFS(BIFUBC_IEA_Output_energy!$H:$H,BIFUBC_IEA_Output_energy!$C:$C,$B150,BIFUBC_IEA_Output_energy!$B:$B,$C150)</f>
        <v>0</v>
      </c>
      <c r="E150" s="19">
        <f>D150*(1+INDEX(BPCiObIC!$B$2:$AG$43,MATCH($A150,BPCiObIC!$A$2:$A$43,0),MATCH(E$2,BPCiObIC!$B$1:$AG$1,0)))</f>
        <v>0</v>
      </c>
      <c r="F150" s="19">
        <f>E150*(1+INDEX(BPCiObIC!$B$2:$AG$43,MATCH($A150,BPCiObIC!$A$2:$A$43,0),MATCH(F$2,BPCiObIC!$B$1:$AG$1,0)))</f>
        <v>0</v>
      </c>
      <c r="G150" s="19">
        <f>F150*(1+INDEX(BPCiObIC!$B$2:$AG$43,MATCH($A150,BPCiObIC!$A$2:$A$43,0),MATCH(G$2,BPCiObIC!$B$1:$AG$1,0)))</f>
        <v>0</v>
      </c>
      <c r="H150" s="19">
        <f>G150*(1+INDEX(BPCiObIC!$B$2:$AG$43,MATCH($A150,BPCiObIC!$A$2:$A$43,0),MATCH(H$2,BPCiObIC!$B$1:$AG$1,0)))</f>
        <v>0</v>
      </c>
      <c r="I150" s="19">
        <f>H150*(1+INDEX(BPCiObIC!$B$2:$AG$43,MATCH($A150,BPCiObIC!$A$2:$A$43,0),MATCH(I$2,BPCiObIC!$B$1:$AG$1,0)))</f>
        <v>0</v>
      </c>
      <c r="J150" s="19">
        <f>I150*(1+INDEX(BPCiObIC!$B$2:$AG$43,MATCH($A150,BPCiObIC!$A$2:$A$43,0),MATCH(J$2,BPCiObIC!$B$1:$AG$1,0)))</f>
        <v>0</v>
      </c>
      <c r="K150" s="19">
        <f>J150*(1+INDEX(BPCiObIC!$B$2:$AG$43,MATCH($A150,BPCiObIC!$A$2:$A$43,0),MATCH(K$2,BPCiObIC!$B$1:$AG$1,0)))</f>
        <v>0</v>
      </c>
      <c r="L150" s="19">
        <f>K150*(1+INDEX(BPCiObIC!$B$2:$AG$43,MATCH($A150,BPCiObIC!$A$2:$A$43,0),MATCH(L$2,BPCiObIC!$B$1:$AG$1,0)))</f>
        <v>0</v>
      </c>
      <c r="M150" s="19">
        <f>L150*(1+INDEX(BPCiObIC!$B$2:$AG$43,MATCH($A150,BPCiObIC!$A$2:$A$43,0),MATCH(M$2,BPCiObIC!$B$1:$AG$1,0)))</f>
        <v>0</v>
      </c>
      <c r="N150" s="19">
        <f>M150*(1+INDEX(BPCiObIC!$B$2:$AG$43,MATCH($A150,BPCiObIC!$A$2:$A$43,0),MATCH(N$2,BPCiObIC!$B$1:$AG$1,0)))</f>
        <v>0</v>
      </c>
      <c r="O150" s="19">
        <f>N150*(1+INDEX(BPCiObIC!$B$2:$AG$43,MATCH($A150,BPCiObIC!$A$2:$A$43,0),MATCH(O$2,BPCiObIC!$B$1:$AG$1,0)))</f>
        <v>0</v>
      </c>
      <c r="P150" s="19">
        <f>O150*(1+INDEX(BPCiObIC!$B$2:$AG$43,MATCH($A150,BPCiObIC!$A$2:$A$43,0),MATCH(P$2,BPCiObIC!$B$1:$AG$1,0)))</f>
        <v>0</v>
      </c>
      <c r="Q150" s="19">
        <f>P150*(1+INDEX(BPCiObIC!$B$2:$AG$43,MATCH($A150,BPCiObIC!$A$2:$A$43,0),MATCH(Q$2,BPCiObIC!$B$1:$AG$1,0)))</f>
        <v>0</v>
      </c>
      <c r="R150" s="19">
        <f>Q150*(1+INDEX(BPCiObIC!$B$2:$AG$43,MATCH($A150,BPCiObIC!$A$2:$A$43,0),MATCH(R$2,BPCiObIC!$B$1:$AG$1,0)))</f>
        <v>0</v>
      </c>
      <c r="S150" s="19">
        <f>R150*(1+INDEX(BPCiObIC!$B$2:$AG$43,MATCH($A150,BPCiObIC!$A$2:$A$43,0),MATCH(S$2,BPCiObIC!$B$1:$AG$1,0)))</f>
        <v>0</v>
      </c>
      <c r="T150" s="19">
        <f>S150*(1+INDEX(BPCiObIC!$B$2:$AG$43,MATCH($A150,BPCiObIC!$A$2:$A$43,0),MATCH(T$2,BPCiObIC!$B$1:$AG$1,0)))</f>
        <v>0</v>
      </c>
      <c r="U150" s="19">
        <f>T150*(1+INDEX(BPCiObIC!$B$2:$AG$43,MATCH($A150,BPCiObIC!$A$2:$A$43,0),MATCH(U$2,BPCiObIC!$B$1:$AG$1,0)))</f>
        <v>0</v>
      </c>
      <c r="V150" s="19">
        <f>U150*(1+INDEX(BPCiObIC!$B$2:$AG$43,MATCH($A150,BPCiObIC!$A$2:$A$43,0),MATCH(V$2,BPCiObIC!$B$1:$AG$1,0)))</f>
        <v>0</v>
      </c>
      <c r="W150" s="19">
        <f>V150*(1+INDEX(BPCiObIC!$B$2:$AG$43,MATCH($A150,BPCiObIC!$A$2:$A$43,0),MATCH(W$2,BPCiObIC!$B$1:$AG$1,0)))</f>
        <v>0</v>
      </c>
      <c r="X150" s="19">
        <f>W150*(1+INDEX(BPCiObIC!$B$2:$AG$43,MATCH($A150,BPCiObIC!$A$2:$A$43,0),MATCH(X$2,BPCiObIC!$B$1:$AG$1,0)))</f>
        <v>0</v>
      </c>
      <c r="Y150" s="19">
        <f>X150*(1+INDEX(BPCiObIC!$B$2:$AG$43,MATCH($A150,BPCiObIC!$A$2:$A$43,0),MATCH(Y$2,BPCiObIC!$B$1:$AG$1,0)))</f>
        <v>0</v>
      </c>
      <c r="Z150" s="19">
        <f>Y150*(1+INDEX(BPCiObIC!$B$2:$AG$43,MATCH($A150,BPCiObIC!$A$2:$A$43,0),MATCH(Z$2,BPCiObIC!$B$1:$AG$1,0)))</f>
        <v>0</v>
      </c>
      <c r="AA150" s="19">
        <f>Z150*(1+INDEX(BPCiObIC!$B$2:$AG$43,MATCH($A150,BPCiObIC!$A$2:$A$43,0),MATCH(AA$2,BPCiObIC!$B$1:$AG$1,0)))</f>
        <v>0</v>
      </c>
      <c r="AB150" s="19">
        <f>AA150*(1+INDEX(BPCiObIC!$B$2:$AG$43,MATCH($A150,BPCiObIC!$A$2:$A$43,0),MATCH(AB$2,BPCiObIC!$B$1:$AG$1,0)))</f>
        <v>0</v>
      </c>
      <c r="AC150" s="19">
        <f>AB150*(1+INDEX(BPCiObIC!$B$2:$AG$43,MATCH($A150,BPCiObIC!$A$2:$A$43,0),MATCH(AC$2,BPCiObIC!$B$1:$AG$1,0)))</f>
        <v>0</v>
      </c>
      <c r="AD150" s="19">
        <f>AC150*(1+INDEX(BPCiObIC!$B$2:$AG$43,MATCH($A150,BPCiObIC!$A$2:$A$43,0),MATCH(AD$2,BPCiObIC!$B$1:$AG$1,0)))</f>
        <v>0</v>
      </c>
      <c r="AE150" s="19">
        <f>AD150*(1+INDEX(BPCiObIC!$B$2:$AG$43,MATCH($A150,BPCiObIC!$A$2:$A$43,0),MATCH(AE$2,BPCiObIC!$B$1:$AG$1,0)))</f>
        <v>0</v>
      </c>
      <c r="AF150" s="19">
        <f>AE150*(1+INDEX(BPCiObIC!$B$2:$AG$43,MATCH($A150,BPCiObIC!$A$2:$A$43,0),MATCH(AF$2,BPCiObIC!$B$1:$AG$1,0)))</f>
        <v>0</v>
      </c>
      <c r="AG150" s="19">
        <f>AF150*(1+INDEX(BPCiObIC!$B$2:$AG$43,MATCH($A150,BPCiObIC!$A$2:$A$43,0),MATCH(AG$2,BPCiObIC!$B$1:$AG$1,0)))</f>
        <v>0</v>
      </c>
      <c r="AH150" s="19">
        <f>AG150*(1+INDEX(BPCiObIC!$B$2:$AG$43,MATCH($A150,BPCiObIC!$A$2:$A$43,0),MATCH(AH$2,BPCiObIC!$B$1:$AG$1,0)))</f>
        <v>0</v>
      </c>
    </row>
    <row r="151" spans="1:34" x14ac:dyDescent="0.25">
      <c r="A151" t="s">
        <v>136</v>
      </c>
      <c r="B151" t="s">
        <v>34</v>
      </c>
      <c r="C151" t="s">
        <v>27</v>
      </c>
      <c r="D151" s="58">
        <f>SUMIFS('Ind gov data'!$B$45:$N$45,'Ind gov data'!$B$41:$N$41,$B151)*SUMIFS(BIFUBC_IEA_Output_energy!$H:$H,BIFUBC_IEA_Output_energy!$C:$C,$B151,BIFUBC_IEA_Output_energy!$B:$B,$C151)</f>
        <v>0</v>
      </c>
      <c r="E151" s="19">
        <f>D151*(1+INDEX(BPCiObIC!$B$2:$AG$43,MATCH($A151,BPCiObIC!$A$2:$A$43,0),MATCH(E$2,BPCiObIC!$B$1:$AG$1,0)))</f>
        <v>0</v>
      </c>
      <c r="F151" s="19">
        <f>E151*(1+INDEX(BPCiObIC!$B$2:$AG$43,MATCH($A151,BPCiObIC!$A$2:$A$43,0),MATCH(F$2,BPCiObIC!$B$1:$AG$1,0)))</f>
        <v>0</v>
      </c>
      <c r="G151" s="19">
        <f>F151*(1+INDEX(BPCiObIC!$B$2:$AG$43,MATCH($A151,BPCiObIC!$A$2:$A$43,0),MATCH(G$2,BPCiObIC!$B$1:$AG$1,0)))</f>
        <v>0</v>
      </c>
      <c r="H151" s="19">
        <f>G151*(1+INDEX(BPCiObIC!$B$2:$AG$43,MATCH($A151,BPCiObIC!$A$2:$A$43,0),MATCH(H$2,BPCiObIC!$B$1:$AG$1,0)))</f>
        <v>0</v>
      </c>
      <c r="I151" s="19">
        <f>H151*(1+INDEX(BPCiObIC!$B$2:$AG$43,MATCH($A151,BPCiObIC!$A$2:$A$43,0),MATCH(I$2,BPCiObIC!$B$1:$AG$1,0)))</f>
        <v>0</v>
      </c>
      <c r="J151" s="19">
        <f>I151*(1+INDEX(BPCiObIC!$B$2:$AG$43,MATCH($A151,BPCiObIC!$A$2:$A$43,0),MATCH(J$2,BPCiObIC!$B$1:$AG$1,0)))</f>
        <v>0</v>
      </c>
      <c r="K151" s="19">
        <f>J151*(1+INDEX(BPCiObIC!$B$2:$AG$43,MATCH($A151,BPCiObIC!$A$2:$A$43,0),MATCH(K$2,BPCiObIC!$B$1:$AG$1,0)))</f>
        <v>0</v>
      </c>
      <c r="L151" s="19">
        <f>K151*(1+INDEX(BPCiObIC!$B$2:$AG$43,MATCH($A151,BPCiObIC!$A$2:$A$43,0),MATCH(L$2,BPCiObIC!$B$1:$AG$1,0)))</f>
        <v>0</v>
      </c>
      <c r="M151" s="19">
        <f>L151*(1+INDEX(BPCiObIC!$B$2:$AG$43,MATCH($A151,BPCiObIC!$A$2:$A$43,0),MATCH(M$2,BPCiObIC!$B$1:$AG$1,0)))</f>
        <v>0</v>
      </c>
      <c r="N151" s="19">
        <f>M151*(1+INDEX(BPCiObIC!$B$2:$AG$43,MATCH($A151,BPCiObIC!$A$2:$A$43,0),MATCH(N$2,BPCiObIC!$B$1:$AG$1,0)))</f>
        <v>0</v>
      </c>
      <c r="O151" s="19">
        <f>N151*(1+INDEX(BPCiObIC!$B$2:$AG$43,MATCH($A151,BPCiObIC!$A$2:$A$43,0),MATCH(O$2,BPCiObIC!$B$1:$AG$1,0)))</f>
        <v>0</v>
      </c>
      <c r="P151" s="19">
        <f>O151*(1+INDEX(BPCiObIC!$B$2:$AG$43,MATCH($A151,BPCiObIC!$A$2:$A$43,0),MATCH(P$2,BPCiObIC!$B$1:$AG$1,0)))</f>
        <v>0</v>
      </c>
      <c r="Q151" s="19">
        <f>P151*(1+INDEX(BPCiObIC!$B$2:$AG$43,MATCH($A151,BPCiObIC!$A$2:$A$43,0),MATCH(Q$2,BPCiObIC!$B$1:$AG$1,0)))</f>
        <v>0</v>
      </c>
      <c r="R151" s="19">
        <f>Q151*(1+INDEX(BPCiObIC!$B$2:$AG$43,MATCH($A151,BPCiObIC!$A$2:$A$43,0),MATCH(R$2,BPCiObIC!$B$1:$AG$1,0)))</f>
        <v>0</v>
      </c>
      <c r="S151" s="19">
        <f>R151*(1+INDEX(BPCiObIC!$B$2:$AG$43,MATCH($A151,BPCiObIC!$A$2:$A$43,0),MATCH(S$2,BPCiObIC!$B$1:$AG$1,0)))</f>
        <v>0</v>
      </c>
      <c r="T151" s="19">
        <f>S151*(1+INDEX(BPCiObIC!$B$2:$AG$43,MATCH($A151,BPCiObIC!$A$2:$A$43,0),MATCH(T$2,BPCiObIC!$B$1:$AG$1,0)))</f>
        <v>0</v>
      </c>
      <c r="U151" s="19">
        <f>T151*(1+INDEX(BPCiObIC!$B$2:$AG$43,MATCH($A151,BPCiObIC!$A$2:$A$43,0),MATCH(U$2,BPCiObIC!$B$1:$AG$1,0)))</f>
        <v>0</v>
      </c>
      <c r="V151" s="19">
        <f>U151*(1+INDEX(BPCiObIC!$B$2:$AG$43,MATCH($A151,BPCiObIC!$A$2:$A$43,0),MATCH(V$2,BPCiObIC!$B$1:$AG$1,0)))</f>
        <v>0</v>
      </c>
      <c r="W151" s="19">
        <f>V151*(1+INDEX(BPCiObIC!$B$2:$AG$43,MATCH($A151,BPCiObIC!$A$2:$A$43,0),MATCH(W$2,BPCiObIC!$B$1:$AG$1,0)))</f>
        <v>0</v>
      </c>
      <c r="X151" s="19">
        <f>W151*(1+INDEX(BPCiObIC!$B$2:$AG$43,MATCH($A151,BPCiObIC!$A$2:$A$43,0),MATCH(X$2,BPCiObIC!$B$1:$AG$1,0)))</f>
        <v>0</v>
      </c>
      <c r="Y151" s="19">
        <f>X151*(1+INDEX(BPCiObIC!$B$2:$AG$43,MATCH($A151,BPCiObIC!$A$2:$A$43,0),MATCH(Y$2,BPCiObIC!$B$1:$AG$1,0)))</f>
        <v>0</v>
      </c>
      <c r="Z151" s="19">
        <f>Y151*(1+INDEX(BPCiObIC!$B$2:$AG$43,MATCH($A151,BPCiObIC!$A$2:$A$43,0),MATCH(Z$2,BPCiObIC!$B$1:$AG$1,0)))</f>
        <v>0</v>
      </c>
      <c r="AA151" s="19">
        <f>Z151*(1+INDEX(BPCiObIC!$B$2:$AG$43,MATCH($A151,BPCiObIC!$A$2:$A$43,0),MATCH(AA$2,BPCiObIC!$B$1:$AG$1,0)))</f>
        <v>0</v>
      </c>
      <c r="AB151" s="19">
        <f>AA151*(1+INDEX(BPCiObIC!$B$2:$AG$43,MATCH($A151,BPCiObIC!$A$2:$A$43,0),MATCH(AB$2,BPCiObIC!$B$1:$AG$1,0)))</f>
        <v>0</v>
      </c>
      <c r="AC151" s="19">
        <f>AB151*(1+INDEX(BPCiObIC!$B$2:$AG$43,MATCH($A151,BPCiObIC!$A$2:$A$43,0),MATCH(AC$2,BPCiObIC!$B$1:$AG$1,0)))</f>
        <v>0</v>
      </c>
      <c r="AD151" s="19">
        <f>AC151*(1+INDEX(BPCiObIC!$B$2:$AG$43,MATCH($A151,BPCiObIC!$A$2:$A$43,0),MATCH(AD$2,BPCiObIC!$B$1:$AG$1,0)))</f>
        <v>0</v>
      </c>
      <c r="AE151" s="19">
        <f>AD151*(1+INDEX(BPCiObIC!$B$2:$AG$43,MATCH($A151,BPCiObIC!$A$2:$A$43,0),MATCH(AE$2,BPCiObIC!$B$1:$AG$1,0)))</f>
        <v>0</v>
      </c>
      <c r="AF151" s="19">
        <f>AE151*(1+INDEX(BPCiObIC!$B$2:$AG$43,MATCH($A151,BPCiObIC!$A$2:$A$43,0),MATCH(AF$2,BPCiObIC!$B$1:$AG$1,0)))</f>
        <v>0</v>
      </c>
      <c r="AG151" s="19">
        <f>AF151*(1+INDEX(BPCiObIC!$B$2:$AG$43,MATCH($A151,BPCiObIC!$A$2:$A$43,0),MATCH(AG$2,BPCiObIC!$B$1:$AG$1,0)))</f>
        <v>0</v>
      </c>
      <c r="AH151" s="19">
        <f>AG151*(1+INDEX(BPCiObIC!$B$2:$AG$43,MATCH($A151,BPCiObIC!$A$2:$A$43,0),MATCH(AH$2,BPCiObIC!$B$1:$AG$1,0)))</f>
        <v>0</v>
      </c>
    </row>
    <row r="152" spans="1:34" s="54" customFormat="1" x14ac:dyDescent="0.25">
      <c r="A152" s="54" t="s">
        <v>137</v>
      </c>
      <c r="B152" s="54" t="s">
        <v>34</v>
      </c>
      <c r="C152" s="54" t="s">
        <v>28</v>
      </c>
      <c r="D152" s="59">
        <f>SUMIFS('Ind gov data'!$B$45:$N$45,'Ind gov data'!$B$41:$N$41,$B152)*SUMIFS(BIFUBC_IEA_Output_energy!$H:$H,BIFUBC_IEA_Output_energy!$C:$C,$B152,BIFUBC_IEA_Output_energy!$B:$B,$C152)</f>
        <v>0</v>
      </c>
      <c r="E152" s="55">
        <f>D152*(1+INDEX(BPCiObIC!$B$2:$AG$43,MATCH($A152,BPCiObIC!$A$2:$A$43,0),MATCH(E$2,BPCiObIC!$B$1:$AG$1,0)))</f>
        <v>0</v>
      </c>
      <c r="F152" s="55">
        <f>E152*(1+INDEX(BPCiObIC!$B$2:$AG$43,MATCH($A152,BPCiObIC!$A$2:$A$43,0),MATCH(F$2,BPCiObIC!$B$1:$AG$1,0)))</f>
        <v>0</v>
      </c>
      <c r="G152" s="55">
        <f>F152*(1+INDEX(BPCiObIC!$B$2:$AG$43,MATCH($A152,BPCiObIC!$A$2:$A$43,0),MATCH(G$2,BPCiObIC!$B$1:$AG$1,0)))</f>
        <v>0</v>
      </c>
      <c r="H152" s="55">
        <f>G152*(1+INDEX(BPCiObIC!$B$2:$AG$43,MATCH($A152,BPCiObIC!$A$2:$A$43,0),MATCH(H$2,BPCiObIC!$B$1:$AG$1,0)))</f>
        <v>0</v>
      </c>
      <c r="I152" s="55">
        <f>H152*(1+INDEX(BPCiObIC!$B$2:$AG$43,MATCH($A152,BPCiObIC!$A$2:$A$43,0),MATCH(I$2,BPCiObIC!$B$1:$AG$1,0)))</f>
        <v>0</v>
      </c>
      <c r="J152" s="55">
        <f>I152*(1+INDEX(BPCiObIC!$B$2:$AG$43,MATCH($A152,BPCiObIC!$A$2:$A$43,0),MATCH(J$2,BPCiObIC!$B$1:$AG$1,0)))</f>
        <v>0</v>
      </c>
      <c r="K152" s="55">
        <f>J152*(1+INDEX(BPCiObIC!$B$2:$AG$43,MATCH($A152,BPCiObIC!$A$2:$A$43,0),MATCH(K$2,BPCiObIC!$B$1:$AG$1,0)))</f>
        <v>0</v>
      </c>
      <c r="L152" s="55">
        <f>K152*(1+INDEX(BPCiObIC!$B$2:$AG$43,MATCH($A152,BPCiObIC!$A$2:$A$43,0),MATCH(L$2,BPCiObIC!$B$1:$AG$1,0)))</f>
        <v>0</v>
      </c>
      <c r="M152" s="55">
        <f>L152*(1+INDEX(BPCiObIC!$B$2:$AG$43,MATCH($A152,BPCiObIC!$A$2:$A$43,0),MATCH(M$2,BPCiObIC!$B$1:$AG$1,0)))</f>
        <v>0</v>
      </c>
      <c r="N152" s="55">
        <f>M152*(1+INDEX(BPCiObIC!$B$2:$AG$43,MATCH($A152,BPCiObIC!$A$2:$A$43,0),MATCH(N$2,BPCiObIC!$B$1:$AG$1,0)))</f>
        <v>0</v>
      </c>
      <c r="O152" s="55">
        <f>N152*(1+INDEX(BPCiObIC!$B$2:$AG$43,MATCH($A152,BPCiObIC!$A$2:$A$43,0),MATCH(O$2,BPCiObIC!$B$1:$AG$1,0)))</f>
        <v>0</v>
      </c>
      <c r="P152" s="55">
        <f>O152*(1+INDEX(BPCiObIC!$B$2:$AG$43,MATCH($A152,BPCiObIC!$A$2:$A$43,0),MATCH(P$2,BPCiObIC!$B$1:$AG$1,0)))</f>
        <v>0</v>
      </c>
      <c r="Q152" s="55">
        <f>P152*(1+INDEX(BPCiObIC!$B$2:$AG$43,MATCH($A152,BPCiObIC!$A$2:$A$43,0),MATCH(Q$2,BPCiObIC!$B$1:$AG$1,0)))</f>
        <v>0</v>
      </c>
      <c r="R152" s="55">
        <f>Q152*(1+INDEX(BPCiObIC!$B$2:$AG$43,MATCH($A152,BPCiObIC!$A$2:$A$43,0),MATCH(R$2,BPCiObIC!$B$1:$AG$1,0)))</f>
        <v>0</v>
      </c>
      <c r="S152" s="55">
        <f>R152*(1+INDEX(BPCiObIC!$B$2:$AG$43,MATCH($A152,BPCiObIC!$A$2:$A$43,0),MATCH(S$2,BPCiObIC!$B$1:$AG$1,0)))</f>
        <v>0</v>
      </c>
      <c r="T152" s="55">
        <f>S152*(1+INDEX(BPCiObIC!$B$2:$AG$43,MATCH($A152,BPCiObIC!$A$2:$A$43,0),MATCH(T$2,BPCiObIC!$B$1:$AG$1,0)))</f>
        <v>0</v>
      </c>
      <c r="U152" s="55">
        <f>T152*(1+INDEX(BPCiObIC!$B$2:$AG$43,MATCH($A152,BPCiObIC!$A$2:$A$43,0),MATCH(U$2,BPCiObIC!$B$1:$AG$1,0)))</f>
        <v>0</v>
      </c>
      <c r="V152" s="55">
        <f>U152*(1+INDEX(BPCiObIC!$B$2:$AG$43,MATCH($A152,BPCiObIC!$A$2:$A$43,0),MATCH(V$2,BPCiObIC!$B$1:$AG$1,0)))</f>
        <v>0</v>
      </c>
      <c r="W152" s="55">
        <f>V152*(1+INDEX(BPCiObIC!$B$2:$AG$43,MATCH($A152,BPCiObIC!$A$2:$A$43,0),MATCH(W$2,BPCiObIC!$B$1:$AG$1,0)))</f>
        <v>0</v>
      </c>
      <c r="X152" s="55">
        <f>W152*(1+INDEX(BPCiObIC!$B$2:$AG$43,MATCH($A152,BPCiObIC!$A$2:$A$43,0),MATCH(X$2,BPCiObIC!$B$1:$AG$1,0)))</f>
        <v>0</v>
      </c>
      <c r="Y152" s="55">
        <f>X152*(1+INDEX(BPCiObIC!$B$2:$AG$43,MATCH($A152,BPCiObIC!$A$2:$A$43,0),MATCH(Y$2,BPCiObIC!$B$1:$AG$1,0)))</f>
        <v>0</v>
      </c>
      <c r="Z152" s="55">
        <f>Y152*(1+INDEX(BPCiObIC!$B$2:$AG$43,MATCH($A152,BPCiObIC!$A$2:$A$43,0),MATCH(Z$2,BPCiObIC!$B$1:$AG$1,0)))</f>
        <v>0</v>
      </c>
      <c r="AA152" s="55">
        <f>Z152*(1+INDEX(BPCiObIC!$B$2:$AG$43,MATCH($A152,BPCiObIC!$A$2:$A$43,0),MATCH(AA$2,BPCiObIC!$B$1:$AG$1,0)))</f>
        <v>0</v>
      </c>
      <c r="AB152" s="55">
        <f>AA152*(1+INDEX(BPCiObIC!$B$2:$AG$43,MATCH($A152,BPCiObIC!$A$2:$A$43,0),MATCH(AB$2,BPCiObIC!$B$1:$AG$1,0)))</f>
        <v>0</v>
      </c>
      <c r="AC152" s="55">
        <f>AB152*(1+INDEX(BPCiObIC!$B$2:$AG$43,MATCH($A152,BPCiObIC!$A$2:$A$43,0),MATCH(AC$2,BPCiObIC!$B$1:$AG$1,0)))</f>
        <v>0</v>
      </c>
      <c r="AD152" s="55">
        <f>AC152*(1+INDEX(BPCiObIC!$B$2:$AG$43,MATCH($A152,BPCiObIC!$A$2:$A$43,0),MATCH(AD$2,BPCiObIC!$B$1:$AG$1,0)))</f>
        <v>0</v>
      </c>
      <c r="AE152" s="55">
        <f>AD152*(1+INDEX(BPCiObIC!$B$2:$AG$43,MATCH($A152,BPCiObIC!$A$2:$A$43,0),MATCH(AE$2,BPCiObIC!$B$1:$AG$1,0)))</f>
        <v>0</v>
      </c>
      <c r="AF152" s="55">
        <f>AE152*(1+INDEX(BPCiObIC!$B$2:$AG$43,MATCH($A152,BPCiObIC!$A$2:$A$43,0),MATCH(AF$2,BPCiObIC!$B$1:$AG$1,0)))</f>
        <v>0</v>
      </c>
      <c r="AG152" s="55">
        <f>AF152*(1+INDEX(BPCiObIC!$B$2:$AG$43,MATCH($A152,BPCiObIC!$A$2:$A$43,0),MATCH(AG$2,BPCiObIC!$B$1:$AG$1,0)))</f>
        <v>0</v>
      </c>
      <c r="AH152" s="55">
        <f>AG152*(1+INDEX(BPCiObIC!$B$2:$AG$43,MATCH($A152,BPCiObIC!$A$2:$A$43,0),MATCH(AH$2,BPCiObIC!$B$1:$AG$1,0)))</f>
        <v>0</v>
      </c>
    </row>
    <row r="153" spans="1:34" s="61" customFormat="1" x14ac:dyDescent="0.25">
      <c r="A153" s="61" t="s">
        <v>110</v>
      </c>
      <c r="B153" s="61" t="s">
        <v>74</v>
      </c>
      <c r="C153" s="61" t="s">
        <v>4</v>
      </c>
      <c r="D153" s="62">
        <f>SUMIFS('Ind gov data'!$B$45:$N$45,'Ind gov data'!$B$41:$N$41,$B153)*SUMIFS(BIFUBC_IEA_Output_energy!$H:$H,BIFUBC_IEA_Output_energy!$C:$C,$B153,BIFUBC_IEA_Output_energy!$B:$B,$C153)</f>
        <v>0</v>
      </c>
      <c r="E153" s="63">
        <f>D153*(1+INDEX(BPCiObIC!$B$2:$AG$43,MATCH($A153,BPCiObIC!$A$2:$A$43,0),MATCH(E$2,BPCiObIC!$B$1:$AG$1,0)))</f>
        <v>0</v>
      </c>
      <c r="F153" s="63">
        <f>E153*(1+INDEX(BPCiObIC!$B$2:$AG$43,MATCH($A153,BPCiObIC!$A$2:$A$43,0),MATCH(F$2,BPCiObIC!$B$1:$AG$1,0)))</f>
        <v>0</v>
      </c>
      <c r="G153" s="63">
        <f>F153*(1+INDEX(BPCiObIC!$B$2:$AG$43,MATCH($A153,BPCiObIC!$A$2:$A$43,0),MATCH(G$2,BPCiObIC!$B$1:$AG$1,0)))</f>
        <v>0</v>
      </c>
      <c r="H153" s="63">
        <f>G153*(1+INDEX(BPCiObIC!$B$2:$AG$43,MATCH($A153,BPCiObIC!$A$2:$A$43,0),MATCH(H$2,BPCiObIC!$B$1:$AG$1,0)))</f>
        <v>0</v>
      </c>
      <c r="I153" s="63">
        <f>H153*(1+INDEX(BPCiObIC!$B$2:$AG$43,MATCH($A153,BPCiObIC!$A$2:$A$43,0),MATCH(I$2,BPCiObIC!$B$1:$AG$1,0)))</f>
        <v>0</v>
      </c>
      <c r="J153" s="63">
        <f>I153*(1+INDEX(BPCiObIC!$B$2:$AG$43,MATCH($A153,BPCiObIC!$A$2:$A$43,0),MATCH(J$2,BPCiObIC!$B$1:$AG$1,0)))</f>
        <v>0</v>
      </c>
      <c r="K153" s="63">
        <f>J153*(1+INDEX(BPCiObIC!$B$2:$AG$43,MATCH($A153,BPCiObIC!$A$2:$A$43,0),MATCH(K$2,BPCiObIC!$B$1:$AG$1,0)))</f>
        <v>0</v>
      </c>
      <c r="L153" s="63">
        <f>K153*(1+INDEX(BPCiObIC!$B$2:$AG$43,MATCH($A153,BPCiObIC!$A$2:$A$43,0),MATCH(L$2,BPCiObIC!$B$1:$AG$1,0)))</f>
        <v>0</v>
      </c>
      <c r="M153" s="63">
        <f>L153*(1+INDEX(BPCiObIC!$B$2:$AG$43,MATCH($A153,BPCiObIC!$A$2:$A$43,0),MATCH(M$2,BPCiObIC!$B$1:$AG$1,0)))</f>
        <v>0</v>
      </c>
      <c r="N153" s="63">
        <f>M153*(1+INDEX(BPCiObIC!$B$2:$AG$43,MATCH($A153,BPCiObIC!$A$2:$A$43,0),MATCH(N$2,BPCiObIC!$B$1:$AG$1,0)))</f>
        <v>0</v>
      </c>
      <c r="O153" s="63">
        <f>N153*(1+INDEX(BPCiObIC!$B$2:$AG$43,MATCH($A153,BPCiObIC!$A$2:$A$43,0),MATCH(O$2,BPCiObIC!$B$1:$AG$1,0)))</f>
        <v>0</v>
      </c>
      <c r="P153" s="63">
        <f>O153*(1+INDEX(BPCiObIC!$B$2:$AG$43,MATCH($A153,BPCiObIC!$A$2:$A$43,0),MATCH(P$2,BPCiObIC!$B$1:$AG$1,0)))</f>
        <v>0</v>
      </c>
      <c r="Q153" s="63">
        <f>P153*(1+INDEX(BPCiObIC!$B$2:$AG$43,MATCH($A153,BPCiObIC!$A$2:$A$43,0),MATCH(Q$2,BPCiObIC!$B$1:$AG$1,0)))</f>
        <v>0</v>
      </c>
      <c r="R153" s="63">
        <f>Q153*(1+INDEX(BPCiObIC!$B$2:$AG$43,MATCH($A153,BPCiObIC!$A$2:$A$43,0),MATCH(R$2,BPCiObIC!$B$1:$AG$1,0)))</f>
        <v>0</v>
      </c>
      <c r="S153" s="63">
        <f>R153*(1+INDEX(BPCiObIC!$B$2:$AG$43,MATCH($A153,BPCiObIC!$A$2:$A$43,0),MATCH(S$2,BPCiObIC!$B$1:$AG$1,0)))</f>
        <v>0</v>
      </c>
      <c r="T153" s="63">
        <f>S153*(1+INDEX(BPCiObIC!$B$2:$AG$43,MATCH($A153,BPCiObIC!$A$2:$A$43,0),MATCH(T$2,BPCiObIC!$B$1:$AG$1,0)))</f>
        <v>0</v>
      </c>
      <c r="U153" s="63">
        <f>T153*(1+INDEX(BPCiObIC!$B$2:$AG$43,MATCH($A153,BPCiObIC!$A$2:$A$43,0),MATCH(U$2,BPCiObIC!$B$1:$AG$1,0)))</f>
        <v>0</v>
      </c>
      <c r="V153" s="63">
        <f>U153*(1+INDEX(BPCiObIC!$B$2:$AG$43,MATCH($A153,BPCiObIC!$A$2:$A$43,0),MATCH(V$2,BPCiObIC!$B$1:$AG$1,0)))</f>
        <v>0</v>
      </c>
      <c r="W153" s="63">
        <f>V153*(1+INDEX(BPCiObIC!$B$2:$AG$43,MATCH($A153,BPCiObIC!$A$2:$A$43,0),MATCH(W$2,BPCiObIC!$B$1:$AG$1,0)))</f>
        <v>0</v>
      </c>
      <c r="X153" s="63">
        <f>W153*(1+INDEX(BPCiObIC!$B$2:$AG$43,MATCH($A153,BPCiObIC!$A$2:$A$43,0),MATCH(X$2,BPCiObIC!$B$1:$AG$1,0)))</f>
        <v>0</v>
      </c>
      <c r="Y153" s="63">
        <f>X153*(1+INDEX(BPCiObIC!$B$2:$AG$43,MATCH($A153,BPCiObIC!$A$2:$A$43,0),MATCH(Y$2,BPCiObIC!$B$1:$AG$1,0)))</f>
        <v>0</v>
      </c>
      <c r="Z153" s="63">
        <f>Y153*(1+INDEX(BPCiObIC!$B$2:$AG$43,MATCH($A153,BPCiObIC!$A$2:$A$43,0),MATCH(Z$2,BPCiObIC!$B$1:$AG$1,0)))</f>
        <v>0</v>
      </c>
      <c r="AA153" s="63">
        <f>Z153*(1+INDEX(BPCiObIC!$B$2:$AG$43,MATCH($A153,BPCiObIC!$A$2:$A$43,0),MATCH(AA$2,BPCiObIC!$B$1:$AG$1,0)))</f>
        <v>0</v>
      </c>
      <c r="AB153" s="63">
        <f>AA153*(1+INDEX(BPCiObIC!$B$2:$AG$43,MATCH($A153,BPCiObIC!$A$2:$A$43,0),MATCH(AB$2,BPCiObIC!$B$1:$AG$1,0)))</f>
        <v>0</v>
      </c>
      <c r="AC153" s="63">
        <f>AB153*(1+INDEX(BPCiObIC!$B$2:$AG$43,MATCH($A153,BPCiObIC!$A$2:$A$43,0),MATCH(AC$2,BPCiObIC!$B$1:$AG$1,0)))</f>
        <v>0</v>
      </c>
      <c r="AD153" s="63">
        <f>AC153*(1+INDEX(BPCiObIC!$B$2:$AG$43,MATCH($A153,BPCiObIC!$A$2:$A$43,0),MATCH(AD$2,BPCiObIC!$B$1:$AG$1,0)))</f>
        <v>0</v>
      </c>
      <c r="AE153" s="63">
        <f>AD153*(1+INDEX(BPCiObIC!$B$2:$AG$43,MATCH($A153,BPCiObIC!$A$2:$A$43,0),MATCH(AE$2,BPCiObIC!$B$1:$AG$1,0)))</f>
        <v>0</v>
      </c>
      <c r="AF153" s="63">
        <f>AE153*(1+INDEX(BPCiObIC!$B$2:$AG$43,MATCH($A153,BPCiObIC!$A$2:$A$43,0),MATCH(AF$2,BPCiObIC!$B$1:$AG$1,0)))</f>
        <v>0</v>
      </c>
      <c r="AG153" s="63">
        <f>AF153*(1+INDEX(BPCiObIC!$B$2:$AG$43,MATCH($A153,BPCiObIC!$A$2:$A$43,0),MATCH(AG$2,BPCiObIC!$B$1:$AG$1,0)))</f>
        <v>0</v>
      </c>
      <c r="AH153" s="63">
        <f>AG153*(1+INDEX(BPCiObIC!$B$2:$AG$43,MATCH($A153,BPCiObIC!$A$2:$A$43,0),MATCH(AH$2,BPCiObIC!$B$1:$AG$1,0)))</f>
        <v>0</v>
      </c>
    </row>
    <row r="154" spans="1:34" x14ac:dyDescent="0.25">
      <c r="A154" t="s">
        <v>111</v>
      </c>
      <c r="B154" t="s">
        <v>74</v>
      </c>
      <c r="C154" t="s">
        <v>5</v>
      </c>
      <c r="D154" s="58">
        <f>SUMIFS('Ind gov data'!$B$45:$N$45,'Ind gov data'!$B$41:$N$41,$B154)*SUMIFS(BIFUBC_IEA_Output_energy!$H:$H,BIFUBC_IEA_Output_energy!$C:$C,$B154,BIFUBC_IEA_Output_energy!$B:$B,$C154)</f>
        <v>0</v>
      </c>
      <c r="E154" s="19">
        <f>D154*(1+INDEX(BPCiObIC!$B$2:$AG$43,MATCH($A154,BPCiObIC!$A$2:$A$43,0),MATCH(E$2,BPCiObIC!$B$1:$AG$1,0)))</f>
        <v>0</v>
      </c>
      <c r="F154" s="19">
        <f>E154*(1+INDEX(BPCiObIC!$B$2:$AG$43,MATCH($A154,BPCiObIC!$A$2:$A$43,0),MATCH(F$2,BPCiObIC!$B$1:$AG$1,0)))</f>
        <v>0</v>
      </c>
      <c r="G154" s="19">
        <f>F154*(1+INDEX(BPCiObIC!$B$2:$AG$43,MATCH($A154,BPCiObIC!$A$2:$A$43,0),MATCH(G$2,BPCiObIC!$B$1:$AG$1,0)))</f>
        <v>0</v>
      </c>
      <c r="H154" s="19">
        <f>G154*(1+INDEX(BPCiObIC!$B$2:$AG$43,MATCH($A154,BPCiObIC!$A$2:$A$43,0),MATCH(H$2,BPCiObIC!$B$1:$AG$1,0)))</f>
        <v>0</v>
      </c>
      <c r="I154" s="19">
        <f>H154*(1+INDEX(BPCiObIC!$B$2:$AG$43,MATCH($A154,BPCiObIC!$A$2:$A$43,0),MATCH(I$2,BPCiObIC!$B$1:$AG$1,0)))</f>
        <v>0</v>
      </c>
      <c r="J154" s="19">
        <f>I154*(1+INDEX(BPCiObIC!$B$2:$AG$43,MATCH($A154,BPCiObIC!$A$2:$A$43,0),MATCH(J$2,BPCiObIC!$B$1:$AG$1,0)))</f>
        <v>0</v>
      </c>
      <c r="K154" s="19">
        <f>J154*(1+INDEX(BPCiObIC!$B$2:$AG$43,MATCH($A154,BPCiObIC!$A$2:$A$43,0),MATCH(K$2,BPCiObIC!$B$1:$AG$1,0)))</f>
        <v>0</v>
      </c>
      <c r="L154" s="19">
        <f>K154*(1+INDEX(BPCiObIC!$B$2:$AG$43,MATCH($A154,BPCiObIC!$A$2:$A$43,0),MATCH(L$2,BPCiObIC!$B$1:$AG$1,0)))</f>
        <v>0</v>
      </c>
      <c r="M154" s="19">
        <f>L154*(1+INDEX(BPCiObIC!$B$2:$AG$43,MATCH($A154,BPCiObIC!$A$2:$A$43,0),MATCH(M$2,BPCiObIC!$B$1:$AG$1,0)))</f>
        <v>0</v>
      </c>
      <c r="N154" s="19">
        <f>M154*(1+INDEX(BPCiObIC!$B$2:$AG$43,MATCH($A154,BPCiObIC!$A$2:$A$43,0),MATCH(N$2,BPCiObIC!$B$1:$AG$1,0)))</f>
        <v>0</v>
      </c>
      <c r="O154" s="19">
        <f>N154*(1+INDEX(BPCiObIC!$B$2:$AG$43,MATCH($A154,BPCiObIC!$A$2:$A$43,0),MATCH(O$2,BPCiObIC!$B$1:$AG$1,0)))</f>
        <v>0</v>
      </c>
      <c r="P154" s="19">
        <f>O154*(1+INDEX(BPCiObIC!$B$2:$AG$43,MATCH($A154,BPCiObIC!$A$2:$A$43,0),MATCH(P$2,BPCiObIC!$B$1:$AG$1,0)))</f>
        <v>0</v>
      </c>
      <c r="Q154" s="19">
        <f>P154*(1+INDEX(BPCiObIC!$B$2:$AG$43,MATCH($A154,BPCiObIC!$A$2:$A$43,0),MATCH(Q$2,BPCiObIC!$B$1:$AG$1,0)))</f>
        <v>0</v>
      </c>
      <c r="R154" s="19">
        <f>Q154*(1+INDEX(BPCiObIC!$B$2:$AG$43,MATCH($A154,BPCiObIC!$A$2:$A$43,0),MATCH(R$2,BPCiObIC!$B$1:$AG$1,0)))</f>
        <v>0</v>
      </c>
      <c r="S154" s="19">
        <f>R154*(1+INDEX(BPCiObIC!$B$2:$AG$43,MATCH($A154,BPCiObIC!$A$2:$A$43,0),MATCH(S$2,BPCiObIC!$B$1:$AG$1,0)))</f>
        <v>0</v>
      </c>
      <c r="T154" s="19">
        <f>S154*(1+INDEX(BPCiObIC!$B$2:$AG$43,MATCH($A154,BPCiObIC!$A$2:$A$43,0),MATCH(T$2,BPCiObIC!$B$1:$AG$1,0)))</f>
        <v>0</v>
      </c>
      <c r="U154" s="19">
        <f>T154*(1+INDEX(BPCiObIC!$B$2:$AG$43,MATCH($A154,BPCiObIC!$A$2:$A$43,0),MATCH(U$2,BPCiObIC!$B$1:$AG$1,0)))</f>
        <v>0</v>
      </c>
      <c r="V154" s="19">
        <f>U154*(1+INDEX(BPCiObIC!$B$2:$AG$43,MATCH($A154,BPCiObIC!$A$2:$A$43,0),MATCH(V$2,BPCiObIC!$B$1:$AG$1,0)))</f>
        <v>0</v>
      </c>
      <c r="W154" s="19">
        <f>V154*(1+INDEX(BPCiObIC!$B$2:$AG$43,MATCH($A154,BPCiObIC!$A$2:$A$43,0),MATCH(W$2,BPCiObIC!$B$1:$AG$1,0)))</f>
        <v>0</v>
      </c>
      <c r="X154" s="19">
        <f>W154*(1+INDEX(BPCiObIC!$B$2:$AG$43,MATCH($A154,BPCiObIC!$A$2:$A$43,0),MATCH(X$2,BPCiObIC!$B$1:$AG$1,0)))</f>
        <v>0</v>
      </c>
      <c r="Y154" s="19">
        <f>X154*(1+INDEX(BPCiObIC!$B$2:$AG$43,MATCH($A154,BPCiObIC!$A$2:$A$43,0),MATCH(Y$2,BPCiObIC!$B$1:$AG$1,0)))</f>
        <v>0</v>
      </c>
      <c r="Z154" s="19">
        <f>Y154*(1+INDEX(BPCiObIC!$B$2:$AG$43,MATCH($A154,BPCiObIC!$A$2:$A$43,0),MATCH(Z$2,BPCiObIC!$B$1:$AG$1,0)))</f>
        <v>0</v>
      </c>
      <c r="AA154" s="19">
        <f>Z154*(1+INDEX(BPCiObIC!$B$2:$AG$43,MATCH($A154,BPCiObIC!$A$2:$A$43,0),MATCH(AA$2,BPCiObIC!$B$1:$AG$1,0)))</f>
        <v>0</v>
      </c>
      <c r="AB154" s="19">
        <f>AA154*(1+INDEX(BPCiObIC!$B$2:$AG$43,MATCH($A154,BPCiObIC!$A$2:$A$43,0),MATCH(AB$2,BPCiObIC!$B$1:$AG$1,0)))</f>
        <v>0</v>
      </c>
      <c r="AC154" s="19">
        <f>AB154*(1+INDEX(BPCiObIC!$B$2:$AG$43,MATCH($A154,BPCiObIC!$A$2:$A$43,0),MATCH(AC$2,BPCiObIC!$B$1:$AG$1,0)))</f>
        <v>0</v>
      </c>
      <c r="AD154" s="19">
        <f>AC154*(1+INDEX(BPCiObIC!$B$2:$AG$43,MATCH($A154,BPCiObIC!$A$2:$A$43,0),MATCH(AD$2,BPCiObIC!$B$1:$AG$1,0)))</f>
        <v>0</v>
      </c>
      <c r="AE154" s="19">
        <f>AD154*(1+INDEX(BPCiObIC!$B$2:$AG$43,MATCH($A154,BPCiObIC!$A$2:$A$43,0),MATCH(AE$2,BPCiObIC!$B$1:$AG$1,0)))</f>
        <v>0</v>
      </c>
      <c r="AF154" s="19">
        <f>AE154*(1+INDEX(BPCiObIC!$B$2:$AG$43,MATCH($A154,BPCiObIC!$A$2:$A$43,0),MATCH(AF$2,BPCiObIC!$B$1:$AG$1,0)))</f>
        <v>0</v>
      </c>
      <c r="AG154" s="19">
        <f>AF154*(1+INDEX(BPCiObIC!$B$2:$AG$43,MATCH($A154,BPCiObIC!$A$2:$A$43,0),MATCH(AG$2,BPCiObIC!$B$1:$AG$1,0)))</f>
        <v>0</v>
      </c>
      <c r="AH154" s="19">
        <f>AG154*(1+INDEX(BPCiObIC!$B$2:$AG$43,MATCH($A154,BPCiObIC!$A$2:$A$43,0),MATCH(AH$2,BPCiObIC!$B$1:$AG$1,0)))</f>
        <v>0</v>
      </c>
    </row>
    <row r="155" spans="1:34" x14ac:dyDescent="0.25">
      <c r="A155" t="s">
        <v>112</v>
      </c>
      <c r="B155" t="s">
        <v>74</v>
      </c>
      <c r="C155" t="s">
        <v>6</v>
      </c>
      <c r="D155" s="58">
        <f>SUMIFS('Ind gov data'!$B$45:$N$45,'Ind gov data'!$B$41:$N$41,$B155)*SUMIFS(BIFUBC_IEA_Output_energy!$H:$H,BIFUBC_IEA_Output_energy!$C:$C,$B155,BIFUBC_IEA_Output_energy!$B:$B,$C155)</f>
        <v>0</v>
      </c>
      <c r="E155" s="19">
        <f>D155*(1+INDEX(BPCiObIC!$B$2:$AG$43,MATCH($A155,BPCiObIC!$A$2:$A$43,0),MATCH(E$2,BPCiObIC!$B$1:$AG$1,0)))</f>
        <v>0</v>
      </c>
      <c r="F155" s="19">
        <f>E155*(1+INDEX(BPCiObIC!$B$2:$AG$43,MATCH($A155,BPCiObIC!$A$2:$A$43,0),MATCH(F$2,BPCiObIC!$B$1:$AG$1,0)))</f>
        <v>0</v>
      </c>
      <c r="G155" s="19">
        <f>F155*(1+INDEX(BPCiObIC!$B$2:$AG$43,MATCH($A155,BPCiObIC!$A$2:$A$43,0),MATCH(G$2,BPCiObIC!$B$1:$AG$1,0)))</f>
        <v>0</v>
      </c>
      <c r="H155" s="19">
        <f>G155*(1+INDEX(BPCiObIC!$B$2:$AG$43,MATCH($A155,BPCiObIC!$A$2:$A$43,0),MATCH(H$2,BPCiObIC!$B$1:$AG$1,0)))</f>
        <v>0</v>
      </c>
      <c r="I155" s="19">
        <f>H155*(1+INDEX(BPCiObIC!$B$2:$AG$43,MATCH($A155,BPCiObIC!$A$2:$A$43,0),MATCH(I$2,BPCiObIC!$B$1:$AG$1,0)))</f>
        <v>0</v>
      </c>
      <c r="J155" s="19">
        <f>I155*(1+INDEX(BPCiObIC!$B$2:$AG$43,MATCH($A155,BPCiObIC!$A$2:$A$43,0),MATCH(J$2,BPCiObIC!$B$1:$AG$1,0)))</f>
        <v>0</v>
      </c>
      <c r="K155" s="19">
        <f>J155*(1+INDEX(BPCiObIC!$B$2:$AG$43,MATCH($A155,BPCiObIC!$A$2:$A$43,0),MATCH(K$2,BPCiObIC!$B$1:$AG$1,0)))</f>
        <v>0</v>
      </c>
      <c r="L155" s="19">
        <f>K155*(1+INDEX(BPCiObIC!$B$2:$AG$43,MATCH($A155,BPCiObIC!$A$2:$A$43,0),MATCH(L$2,BPCiObIC!$B$1:$AG$1,0)))</f>
        <v>0</v>
      </c>
      <c r="M155" s="19">
        <f>L155*(1+INDEX(BPCiObIC!$B$2:$AG$43,MATCH($A155,BPCiObIC!$A$2:$A$43,0),MATCH(M$2,BPCiObIC!$B$1:$AG$1,0)))</f>
        <v>0</v>
      </c>
      <c r="N155" s="19">
        <f>M155*(1+INDEX(BPCiObIC!$B$2:$AG$43,MATCH($A155,BPCiObIC!$A$2:$A$43,0),MATCH(N$2,BPCiObIC!$B$1:$AG$1,0)))</f>
        <v>0</v>
      </c>
      <c r="O155" s="19">
        <f>N155*(1+INDEX(BPCiObIC!$B$2:$AG$43,MATCH($A155,BPCiObIC!$A$2:$A$43,0),MATCH(O$2,BPCiObIC!$B$1:$AG$1,0)))</f>
        <v>0</v>
      </c>
      <c r="P155" s="19">
        <f>O155*(1+INDEX(BPCiObIC!$B$2:$AG$43,MATCH($A155,BPCiObIC!$A$2:$A$43,0),MATCH(P$2,BPCiObIC!$B$1:$AG$1,0)))</f>
        <v>0</v>
      </c>
      <c r="Q155" s="19">
        <f>P155*(1+INDEX(BPCiObIC!$B$2:$AG$43,MATCH($A155,BPCiObIC!$A$2:$A$43,0),MATCH(Q$2,BPCiObIC!$B$1:$AG$1,0)))</f>
        <v>0</v>
      </c>
      <c r="R155" s="19">
        <f>Q155*(1+INDEX(BPCiObIC!$B$2:$AG$43,MATCH($A155,BPCiObIC!$A$2:$A$43,0),MATCH(R$2,BPCiObIC!$B$1:$AG$1,0)))</f>
        <v>0</v>
      </c>
      <c r="S155" s="19">
        <f>R155*(1+INDEX(BPCiObIC!$B$2:$AG$43,MATCH($A155,BPCiObIC!$A$2:$A$43,0),MATCH(S$2,BPCiObIC!$B$1:$AG$1,0)))</f>
        <v>0</v>
      </c>
      <c r="T155" s="19">
        <f>S155*(1+INDEX(BPCiObIC!$B$2:$AG$43,MATCH($A155,BPCiObIC!$A$2:$A$43,0),MATCH(T$2,BPCiObIC!$B$1:$AG$1,0)))</f>
        <v>0</v>
      </c>
      <c r="U155" s="19">
        <f>T155*(1+INDEX(BPCiObIC!$B$2:$AG$43,MATCH($A155,BPCiObIC!$A$2:$A$43,0),MATCH(U$2,BPCiObIC!$B$1:$AG$1,0)))</f>
        <v>0</v>
      </c>
      <c r="V155" s="19">
        <f>U155*(1+INDEX(BPCiObIC!$B$2:$AG$43,MATCH($A155,BPCiObIC!$A$2:$A$43,0),MATCH(V$2,BPCiObIC!$B$1:$AG$1,0)))</f>
        <v>0</v>
      </c>
      <c r="W155" s="19">
        <f>V155*(1+INDEX(BPCiObIC!$B$2:$AG$43,MATCH($A155,BPCiObIC!$A$2:$A$43,0),MATCH(W$2,BPCiObIC!$B$1:$AG$1,0)))</f>
        <v>0</v>
      </c>
      <c r="X155" s="19">
        <f>W155*(1+INDEX(BPCiObIC!$B$2:$AG$43,MATCH($A155,BPCiObIC!$A$2:$A$43,0),MATCH(X$2,BPCiObIC!$B$1:$AG$1,0)))</f>
        <v>0</v>
      </c>
      <c r="Y155" s="19">
        <f>X155*(1+INDEX(BPCiObIC!$B$2:$AG$43,MATCH($A155,BPCiObIC!$A$2:$A$43,0),MATCH(Y$2,BPCiObIC!$B$1:$AG$1,0)))</f>
        <v>0</v>
      </c>
      <c r="Z155" s="19">
        <f>Y155*(1+INDEX(BPCiObIC!$B$2:$AG$43,MATCH($A155,BPCiObIC!$A$2:$A$43,0),MATCH(Z$2,BPCiObIC!$B$1:$AG$1,0)))</f>
        <v>0</v>
      </c>
      <c r="AA155" s="19">
        <f>Z155*(1+INDEX(BPCiObIC!$B$2:$AG$43,MATCH($A155,BPCiObIC!$A$2:$A$43,0),MATCH(AA$2,BPCiObIC!$B$1:$AG$1,0)))</f>
        <v>0</v>
      </c>
      <c r="AB155" s="19">
        <f>AA155*(1+INDEX(BPCiObIC!$B$2:$AG$43,MATCH($A155,BPCiObIC!$A$2:$A$43,0),MATCH(AB$2,BPCiObIC!$B$1:$AG$1,0)))</f>
        <v>0</v>
      </c>
      <c r="AC155" s="19">
        <f>AB155*(1+INDEX(BPCiObIC!$B$2:$AG$43,MATCH($A155,BPCiObIC!$A$2:$A$43,0),MATCH(AC$2,BPCiObIC!$B$1:$AG$1,0)))</f>
        <v>0</v>
      </c>
      <c r="AD155" s="19">
        <f>AC155*(1+INDEX(BPCiObIC!$B$2:$AG$43,MATCH($A155,BPCiObIC!$A$2:$A$43,0),MATCH(AD$2,BPCiObIC!$B$1:$AG$1,0)))</f>
        <v>0</v>
      </c>
      <c r="AE155" s="19">
        <f>AD155*(1+INDEX(BPCiObIC!$B$2:$AG$43,MATCH($A155,BPCiObIC!$A$2:$A$43,0),MATCH(AE$2,BPCiObIC!$B$1:$AG$1,0)))</f>
        <v>0</v>
      </c>
      <c r="AF155" s="19">
        <f>AE155*(1+INDEX(BPCiObIC!$B$2:$AG$43,MATCH($A155,BPCiObIC!$A$2:$A$43,0),MATCH(AF$2,BPCiObIC!$B$1:$AG$1,0)))</f>
        <v>0</v>
      </c>
      <c r="AG155" s="19">
        <f>AF155*(1+INDEX(BPCiObIC!$B$2:$AG$43,MATCH($A155,BPCiObIC!$A$2:$A$43,0),MATCH(AG$2,BPCiObIC!$B$1:$AG$1,0)))</f>
        <v>0</v>
      </c>
      <c r="AH155" s="19">
        <f>AG155*(1+INDEX(BPCiObIC!$B$2:$AG$43,MATCH($A155,BPCiObIC!$A$2:$A$43,0),MATCH(AH$2,BPCiObIC!$B$1:$AG$1,0)))</f>
        <v>0</v>
      </c>
    </row>
    <row r="156" spans="1:34" x14ac:dyDescent="0.25">
      <c r="A156" t="s">
        <v>113</v>
      </c>
      <c r="B156" t="s">
        <v>74</v>
      </c>
      <c r="C156" t="s">
        <v>7</v>
      </c>
      <c r="D156" s="58">
        <f>SUMIFS('Ind gov data'!$B$45:$N$45,'Ind gov data'!$B$41:$N$41,$B156)*SUMIFS(BIFUBC_IEA_Output_energy!$H:$H,BIFUBC_IEA_Output_energy!$C:$C,$B156,BIFUBC_IEA_Output_energy!$B:$B,$C156)</f>
        <v>0</v>
      </c>
      <c r="E156" s="19">
        <f>D156*(1+INDEX(BPCiObIC!$B$2:$AG$43,MATCH($A156,BPCiObIC!$A$2:$A$43,0),MATCH(E$2,BPCiObIC!$B$1:$AG$1,0)))</f>
        <v>0</v>
      </c>
      <c r="F156" s="19">
        <f>E156*(1+INDEX(BPCiObIC!$B$2:$AG$43,MATCH($A156,BPCiObIC!$A$2:$A$43,0),MATCH(F$2,BPCiObIC!$B$1:$AG$1,0)))</f>
        <v>0</v>
      </c>
      <c r="G156" s="19">
        <f>F156*(1+INDEX(BPCiObIC!$B$2:$AG$43,MATCH($A156,BPCiObIC!$A$2:$A$43,0),MATCH(G$2,BPCiObIC!$B$1:$AG$1,0)))</f>
        <v>0</v>
      </c>
      <c r="H156" s="19">
        <f>G156*(1+INDEX(BPCiObIC!$B$2:$AG$43,MATCH($A156,BPCiObIC!$A$2:$A$43,0),MATCH(H$2,BPCiObIC!$B$1:$AG$1,0)))</f>
        <v>0</v>
      </c>
      <c r="I156" s="19">
        <f>H156*(1+INDEX(BPCiObIC!$B$2:$AG$43,MATCH($A156,BPCiObIC!$A$2:$A$43,0),MATCH(I$2,BPCiObIC!$B$1:$AG$1,0)))</f>
        <v>0</v>
      </c>
      <c r="J156" s="19">
        <f>I156*(1+INDEX(BPCiObIC!$B$2:$AG$43,MATCH($A156,BPCiObIC!$A$2:$A$43,0),MATCH(J$2,BPCiObIC!$B$1:$AG$1,0)))</f>
        <v>0</v>
      </c>
      <c r="K156" s="19">
        <f>J156*(1+INDEX(BPCiObIC!$B$2:$AG$43,MATCH($A156,BPCiObIC!$A$2:$A$43,0),MATCH(K$2,BPCiObIC!$B$1:$AG$1,0)))</f>
        <v>0</v>
      </c>
      <c r="L156" s="19">
        <f>K156*(1+INDEX(BPCiObIC!$B$2:$AG$43,MATCH($A156,BPCiObIC!$A$2:$A$43,0),MATCH(L$2,BPCiObIC!$B$1:$AG$1,0)))</f>
        <v>0</v>
      </c>
      <c r="M156" s="19">
        <f>L156*(1+INDEX(BPCiObIC!$B$2:$AG$43,MATCH($A156,BPCiObIC!$A$2:$A$43,0),MATCH(M$2,BPCiObIC!$B$1:$AG$1,0)))</f>
        <v>0</v>
      </c>
      <c r="N156" s="19">
        <f>M156*(1+INDEX(BPCiObIC!$B$2:$AG$43,MATCH($A156,BPCiObIC!$A$2:$A$43,0),MATCH(N$2,BPCiObIC!$B$1:$AG$1,0)))</f>
        <v>0</v>
      </c>
      <c r="O156" s="19">
        <f>N156*(1+INDEX(BPCiObIC!$B$2:$AG$43,MATCH($A156,BPCiObIC!$A$2:$A$43,0),MATCH(O$2,BPCiObIC!$B$1:$AG$1,0)))</f>
        <v>0</v>
      </c>
      <c r="P156" s="19">
        <f>O156*(1+INDEX(BPCiObIC!$B$2:$AG$43,MATCH($A156,BPCiObIC!$A$2:$A$43,0),MATCH(P$2,BPCiObIC!$B$1:$AG$1,0)))</f>
        <v>0</v>
      </c>
      <c r="Q156" s="19">
        <f>P156*(1+INDEX(BPCiObIC!$B$2:$AG$43,MATCH($A156,BPCiObIC!$A$2:$A$43,0),MATCH(Q$2,BPCiObIC!$B$1:$AG$1,0)))</f>
        <v>0</v>
      </c>
      <c r="R156" s="19">
        <f>Q156*(1+INDEX(BPCiObIC!$B$2:$AG$43,MATCH($A156,BPCiObIC!$A$2:$A$43,0),MATCH(R$2,BPCiObIC!$B$1:$AG$1,0)))</f>
        <v>0</v>
      </c>
      <c r="S156" s="19">
        <f>R156*(1+INDEX(BPCiObIC!$B$2:$AG$43,MATCH($A156,BPCiObIC!$A$2:$A$43,0),MATCH(S$2,BPCiObIC!$B$1:$AG$1,0)))</f>
        <v>0</v>
      </c>
      <c r="T156" s="19">
        <f>S156*(1+INDEX(BPCiObIC!$B$2:$AG$43,MATCH($A156,BPCiObIC!$A$2:$A$43,0),MATCH(T$2,BPCiObIC!$B$1:$AG$1,0)))</f>
        <v>0</v>
      </c>
      <c r="U156" s="19">
        <f>T156*(1+INDEX(BPCiObIC!$B$2:$AG$43,MATCH($A156,BPCiObIC!$A$2:$A$43,0),MATCH(U$2,BPCiObIC!$B$1:$AG$1,0)))</f>
        <v>0</v>
      </c>
      <c r="V156" s="19">
        <f>U156*(1+INDEX(BPCiObIC!$B$2:$AG$43,MATCH($A156,BPCiObIC!$A$2:$A$43,0),MATCH(V$2,BPCiObIC!$B$1:$AG$1,0)))</f>
        <v>0</v>
      </c>
      <c r="W156" s="19">
        <f>V156*(1+INDEX(BPCiObIC!$B$2:$AG$43,MATCH($A156,BPCiObIC!$A$2:$A$43,0),MATCH(W$2,BPCiObIC!$B$1:$AG$1,0)))</f>
        <v>0</v>
      </c>
      <c r="X156" s="19">
        <f>W156*(1+INDEX(BPCiObIC!$B$2:$AG$43,MATCH($A156,BPCiObIC!$A$2:$A$43,0),MATCH(X$2,BPCiObIC!$B$1:$AG$1,0)))</f>
        <v>0</v>
      </c>
      <c r="Y156" s="19">
        <f>X156*(1+INDEX(BPCiObIC!$B$2:$AG$43,MATCH($A156,BPCiObIC!$A$2:$A$43,0),MATCH(Y$2,BPCiObIC!$B$1:$AG$1,0)))</f>
        <v>0</v>
      </c>
      <c r="Z156" s="19">
        <f>Y156*(1+INDEX(BPCiObIC!$B$2:$AG$43,MATCH($A156,BPCiObIC!$A$2:$A$43,0),MATCH(Z$2,BPCiObIC!$B$1:$AG$1,0)))</f>
        <v>0</v>
      </c>
      <c r="AA156" s="19">
        <f>Z156*(1+INDEX(BPCiObIC!$B$2:$AG$43,MATCH($A156,BPCiObIC!$A$2:$A$43,0),MATCH(AA$2,BPCiObIC!$B$1:$AG$1,0)))</f>
        <v>0</v>
      </c>
      <c r="AB156" s="19">
        <f>AA156*(1+INDEX(BPCiObIC!$B$2:$AG$43,MATCH($A156,BPCiObIC!$A$2:$A$43,0),MATCH(AB$2,BPCiObIC!$B$1:$AG$1,0)))</f>
        <v>0</v>
      </c>
      <c r="AC156" s="19">
        <f>AB156*(1+INDEX(BPCiObIC!$B$2:$AG$43,MATCH($A156,BPCiObIC!$A$2:$A$43,0),MATCH(AC$2,BPCiObIC!$B$1:$AG$1,0)))</f>
        <v>0</v>
      </c>
      <c r="AD156" s="19">
        <f>AC156*(1+INDEX(BPCiObIC!$B$2:$AG$43,MATCH($A156,BPCiObIC!$A$2:$A$43,0),MATCH(AD$2,BPCiObIC!$B$1:$AG$1,0)))</f>
        <v>0</v>
      </c>
      <c r="AE156" s="19">
        <f>AD156*(1+INDEX(BPCiObIC!$B$2:$AG$43,MATCH($A156,BPCiObIC!$A$2:$A$43,0),MATCH(AE$2,BPCiObIC!$B$1:$AG$1,0)))</f>
        <v>0</v>
      </c>
      <c r="AF156" s="19">
        <f>AE156*(1+INDEX(BPCiObIC!$B$2:$AG$43,MATCH($A156,BPCiObIC!$A$2:$A$43,0),MATCH(AF$2,BPCiObIC!$B$1:$AG$1,0)))</f>
        <v>0</v>
      </c>
      <c r="AG156" s="19">
        <f>AF156*(1+INDEX(BPCiObIC!$B$2:$AG$43,MATCH($A156,BPCiObIC!$A$2:$A$43,0),MATCH(AG$2,BPCiObIC!$B$1:$AG$1,0)))</f>
        <v>0</v>
      </c>
      <c r="AH156" s="19">
        <f>AG156*(1+INDEX(BPCiObIC!$B$2:$AG$43,MATCH($A156,BPCiObIC!$A$2:$A$43,0),MATCH(AH$2,BPCiObIC!$B$1:$AG$1,0)))</f>
        <v>0</v>
      </c>
    </row>
    <row r="157" spans="1:34" x14ac:dyDescent="0.25">
      <c r="A157" t="s">
        <v>115</v>
      </c>
      <c r="B157" t="s">
        <v>74</v>
      </c>
      <c r="C157" t="s">
        <v>8</v>
      </c>
      <c r="D157" s="58">
        <f>SUMIFS('Ind gov data'!$B$45:$N$45,'Ind gov data'!$B$41:$N$41,$B157)*SUMIFS(BIFUBC_IEA_Output_energy!$H:$H,BIFUBC_IEA_Output_energy!$C:$C,$B157,BIFUBC_IEA_Output_energy!$B:$B,$C157)</f>
        <v>0</v>
      </c>
      <c r="E157" s="19">
        <f>D157*(1+INDEX(BPCiObIC!$B$2:$AG$43,MATCH($A157,BPCiObIC!$A$2:$A$43,0),MATCH(E$2,BPCiObIC!$B$1:$AG$1,0)))</f>
        <v>0</v>
      </c>
      <c r="F157" s="19">
        <f>E157*(1+INDEX(BPCiObIC!$B$2:$AG$43,MATCH($A157,BPCiObIC!$A$2:$A$43,0),MATCH(F$2,BPCiObIC!$B$1:$AG$1,0)))</f>
        <v>0</v>
      </c>
      <c r="G157" s="19">
        <f>F157*(1+INDEX(BPCiObIC!$B$2:$AG$43,MATCH($A157,BPCiObIC!$A$2:$A$43,0),MATCH(G$2,BPCiObIC!$B$1:$AG$1,0)))</f>
        <v>0</v>
      </c>
      <c r="H157" s="19">
        <f>G157*(1+INDEX(BPCiObIC!$B$2:$AG$43,MATCH($A157,BPCiObIC!$A$2:$A$43,0),MATCH(H$2,BPCiObIC!$B$1:$AG$1,0)))</f>
        <v>0</v>
      </c>
      <c r="I157" s="19">
        <f>H157*(1+INDEX(BPCiObIC!$B$2:$AG$43,MATCH($A157,BPCiObIC!$A$2:$A$43,0),MATCH(I$2,BPCiObIC!$B$1:$AG$1,0)))</f>
        <v>0</v>
      </c>
      <c r="J157" s="19">
        <f>I157*(1+INDEX(BPCiObIC!$B$2:$AG$43,MATCH($A157,BPCiObIC!$A$2:$A$43,0),MATCH(J$2,BPCiObIC!$B$1:$AG$1,0)))</f>
        <v>0</v>
      </c>
      <c r="K157" s="19">
        <f>J157*(1+INDEX(BPCiObIC!$B$2:$AG$43,MATCH($A157,BPCiObIC!$A$2:$A$43,0),MATCH(K$2,BPCiObIC!$B$1:$AG$1,0)))</f>
        <v>0</v>
      </c>
      <c r="L157" s="19">
        <f>K157*(1+INDEX(BPCiObIC!$B$2:$AG$43,MATCH($A157,BPCiObIC!$A$2:$A$43,0),MATCH(L$2,BPCiObIC!$B$1:$AG$1,0)))</f>
        <v>0</v>
      </c>
      <c r="M157" s="19">
        <f>L157*(1+INDEX(BPCiObIC!$B$2:$AG$43,MATCH($A157,BPCiObIC!$A$2:$A$43,0),MATCH(M$2,BPCiObIC!$B$1:$AG$1,0)))</f>
        <v>0</v>
      </c>
      <c r="N157" s="19">
        <f>M157*(1+INDEX(BPCiObIC!$B$2:$AG$43,MATCH($A157,BPCiObIC!$A$2:$A$43,0),MATCH(N$2,BPCiObIC!$B$1:$AG$1,0)))</f>
        <v>0</v>
      </c>
      <c r="O157" s="19">
        <f>N157*(1+INDEX(BPCiObIC!$B$2:$AG$43,MATCH($A157,BPCiObIC!$A$2:$A$43,0),MATCH(O$2,BPCiObIC!$B$1:$AG$1,0)))</f>
        <v>0</v>
      </c>
      <c r="P157" s="19">
        <f>O157*(1+INDEX(BPCiObIC!$B$2:$AG$43,MATCH($A157,BPCiObIC!$A$2:$A$43,0),MATCH(P$2,BPCiObIC!$B$1:$AG$1,0)))</f>
        <v>0</v>
      </c>
      <c r="Q157" s="19">
        <f>P157*(1+INDEX(BPCiObIC!$B$2:$AG$43,MATCH($A157,BPCiObIC!$A$2:$A$43,0),MATCH(Q$2,BPCiObIC!$B$1:$AG$1,0)))</f>
        <v>0</v>
      </c>
      <c r="R157" s="19">
        <f>Q157*(1+INDEX(BPCiObIC!$B$2:$AG$43,MATCH($A157,BPCiObIC!$A$2:$A$43,0),MATCH(R$2,BPCiObIC!$B$1:$AG$1,0)))</f>
        <v>0</v>
      </c>
      <c r="S157" s="19">
        <f>R157*(1+INDEX(BPCiObIC!$B$2:$AG$43,MATCH($A157,BPCiObIC!$A$2:$A$43,0),MATCH(S$2,BPCiObIC!$B$1:$AG$1,0)))</f>
        <v>0</v>
      </c>
      <c r="T157" s="19">
        <f>S157*(1+INDEX(BPCiObIC!$B$2:$AG$43,MATCH($A157,BPCiObIC!$A$2:$A$43,0),MATCH(T$2,BPCiObIC!$B$1:$AG$1,0)))</f>
        <v>0</v>
      </c>
      <c r="U157" s="19">
        <f>T157*(1+INDEX(BPCiObIC!$B$2:$AG$43,MATCH($A157,BPCiObIC!$A$2:$A$43,0),MATCH(U$2,BPCiObIC!$B$1:$AG$1,0)))</f>
        <v>0</v>
      </c>
      <c r="V157" s="19">
        <f>U157*(1+INDEX(BPCiObIC!$B$2:$AG$43,MATCH($A157,BPCiObIC!$A$2:$A$43,0),MATCH(V$2,BPCiObIC!$B$1:$AG$1,0)))</f>
        <v>0</v>
      </c>
      <c r="W157" s="19">
        <f>V157*(1+INDEX(BPCiObIC!$B$2:$AG$43,MATCH($A157,BPCiObIC!$A$2:$A$43,0),MATCH(W$2,BPCiObIC!$B$1:$AG$1,0)))</f>
        <v>0</v>
      </c>
      <c r="X157" s="19">
        <f>W157*(1+INDEX(BPCiObIC!$B$2:$AG$43,MATCH($A157,BPCiObIC!$A$2:$A$43,0),MATCH(X$2,BPCiObIC!$B$1:$AG$1,0)))</f>
        <v>0</v>
      </c>
      <c r="Y157" s="19">
        <f>X157*(1+INDEX(BPCiObIC!$B$2:$AG$43,MATCH($A157,BPCiObIC!$A$2:$A$43,0),MATCH(Y$2,BPCiObIC!$B$1:$AG$1,0)))</f>
        <v>0</v>
      </c>
      <c r="Z157" s="19">
        <f>Y157*(1+INDEX(BPCiObIC!$B$2:$AG$43,MATCH($A157,BPCiObIC!$A$2:$A$43,0),MATCH(Z$2,BPCiObIC!$B$1:$AG$1,0)))</f>
        <v>0</v>
      </c>
      <c r="AA157" s="19">
        <f>Z157*(1+INDEX(BPCiObIC!$B$2:$AG$43,MATCH($A157,BPCiObIC!$A$2:$A$43,0),MATCH(AA$2,BPCiObIC!$B$1:$AG$1,0)))</f>
        <v>0</v>
      </c>
      <c r="AB157" s="19">
        <f>AA157*(1+INDEX(BPCiObIC!$B$2:$AG$43,MATCH($A157,BPCiObIC!$A$2:$A$43,0),MATCH(AB$2,BPCiObIC!$B$1:$AG$1,0)))</f>
        <v>0</v>
      </c>
      <c r="AC157" s="19">
        <f>AB157*(1+INDEX(BPCiObIC!$B$2:$AG$43,MATCH($A157,BPCiObIC!$A$2:$A$43,0),MATCH(AC$2,BPCiObIC!$B$1:$AG$1,0)))</f>
        <v>0</v>
      </c>
      <c r="AD157" s="19">
        <f>AC157*(1+INDEX(BPCiObIC!$B$2:$AG$43,MATCH($A157,BPCiObIC!$A$2:$A$43,0),MATCH(AD$2,BPCiObIC!$B$1:$AG$1,0)))</f>
        <v>0</v>
      </c>
      <c r="AE157" s="19">
        <f>AD157*(1+INDEX(BPCiObIC!$B$2:$AG$43,MATCH($A157,BPCiObIC!$A$2:$A$43,0),MATCH(AE$2,BPCiObIC!$B$1:$AG$1,0)))</f>
        <v>0</v>
      </c>
      <c r="AF157" s="19">
        <f>AE157*(1+INDEX(BPCiObIC!$B$2:$AG$43,MATCH($A157,BPCiObIC!$A$2:$A$43,0),MATCH(AF$2,BPCiObIC!$B$1:$AG$1,0)))</f>
        <v>0</v>
      </c>
      <c r="AG157" s="19">
        <f>AF157*(1+INDEX(BPCiObIC!$B$2:$AG$43,MATCH($A157,BPCiObIC!$A$2:$A$43,0),MATCH(AG$2,BPCiObIC!$B$1:$AG$1,0)))</f>
        <v>0</v>
      </c>
      <c r="AH157" s="19">
        <f>AG157*(1+INDEX(BPCiObIC!$B$2:$AG$43,MATCH($A157,BPCiObIC!$A$2:$A$43,0),MATCH(AH$2,BPCiObIC!$B$1:$AG$1,0)))</f>
        <v>0</v>
      </c>
    </row>
    <row r="158" spans="1:34" x14ac:dyDescent="0.25">
      <c r="A158" t="s">
        <v>116</v>
      </c>
      <c r="B158" t="s">
        <v>74</v>
      </c>
      <c r="C158" t="s">
        <v>9</v>
      </c>
      <c r="D158" s="58">
        <f>SUMIFS('Ind gov data'!$B$45:$N$45,'Ind gov data'!$B$41:$N$41,$B158)*SUMIFS(BIFUBC_IEA_Output_energy!$H:$H,BIFUBC_IEA_Output_energy!$C:$C,$B158,BIFUBC_IEA_Output_energy!$B:$B,$C158)</f>
        <v>0</v>
      </c>
      <c r="E158" s="19">
        <f>D158*(1+INDEX(BPCiObIC!$B$2:$AG$43,MATCH($A158,BPCiObIC!$A$2:$A$43,0),MATCH(E$2,BPCiObIC!$B$1:$AG$1,0)))</f>
        <v>0</v>
      </c>
      <c r="F158" s="19">
        <f>E158*(1+INDEX(BPCiObIC!$B$2:$AG$43,MATCH($A158,BPCiObIC!$A$2:$A$43,0),MATCH(F$2,BPCiObIC!$B$1:$AG$1,0)))</f>
        <v>0</v>
      </c>
      <c r="G158" s="19">
        <f>F158*(1+INDEX(BPCiObIC!$B$2:$AG$43,MATCH($A158,BPCiObIC!$A$2:$A$43,0),MATCH(G$2,BPCiObIC!$B$1:$AG$1,0)))</f>
        <v>0</v>
      </c>
      <c r="H158" s="19">
        <f>G158*(1+INDEX(BPCiObIC!$B$2:$AG$43,MATCH($A158,BPCiObIC!$A$2:$A$43,0),MATCH(H$2,BPCiObIC!$B$1:$AG$1,0)))</f>
        <v>0</v>
      </c>
      <c r="I158" s="19">
        <f>H158*(1+INDEX(BPCiObIC!$B$2:$AG$43,MATCH($A158,BPCiObIC!$A$2:$A$43,0),MATCH(I$2,BPCiObIC!$B$1:$AG$1,0)))</f>
        <v>0</v>
      </c>
      <c r="J158" s="19">
        <f>I158*(1+INDEX(BPCiObIC!$B$2:$AG$43,MATCH($A158,BPCiObIC!$A$2:$A$43,0),MATCH(J$2,BPCiObIC!$B$1:$AG$1,0)))</f>
        <v>0</v>
      </c>
      <c r="K158" s="19">
        <f>J158*(1+INDEX(BPCiObIC!$B$2:$AG$43,MATCH($A158,BPCiObIC!$A$2:$A$43,0),MATCH(K$2,BPCiObIC!$B$1:$AG$1,0)))</f>
        <v>0</v>
      </c>
      <c r="L158" s="19">
        <f>K158*(1+INDEX(BPCiObIC!$B$2:$AG$43,MATCH($A158,BPCiObIC!$A$2:$A$43,0),MATCH(L$2,BPCiObIC!$B$1:$AG$1,0)))</f>
        <v>0</v>
      </c>
      <c r="M158" s="19">
        <f>L158*(1+INDEX(BPCiObIC!$B$2:$AG$43,MATCH($A158,BPCiObIC!$A$2:$A$43,0),MATCH(M$2,BPCiObIC!$B$1:$AG$1,0)))</f>
        <v>0</v>
      </c>
      <c r="N158" s="19">
        <f>M158*(1+INDEX(BPCiObIC!$B$2:$AG$43,MATCH($A158,BPCiObIC!$A$2:$A$43,0),MATCH(N$2,BPCiObIC!$B$1:$AG$1,0)))</f>
        <v>0</v>
      </c>
      <c r="O158" s="19">
        <f>N158*(1+INDEX(BPCiObIC!$B$2:$AG$43,MATCH($A158,BPCiObIC!$A$2:$A$43,0),MATCH(O$2,BPCiObIC!$B$1:$AG$1,0)))</f>
        <v>0</v>
      </c>
      <c r="P158" s="19">
        <f>O158*(1+INDEX(BPCiObIC!$B$2:$AG$43,MATCH($A158,BPCiObIC!$A$2:$A$43,0),MATCH(P$2,BPCiObIC!$B$1:$AG$1,0)))</f>
        <v>0</v>
      </c>
      <c r="Q158" s="19">
        <f>P158*(1+INDEX(BPCiObIC!$B$2:$AG$43,MATCH($A158,BPCiObIC!$A$2:$A$43,0),MATCH(Q$2,BPCiObIC!$B$1:$AG$1,0)))</f>
        <v>0</v>
      </c>
      <c r="R158" s="19">
        <f>Q158*(1+INDEX(BPCiObIC!$B$2:$AG$43,MATCH($A158,BPCiObIC!$A$2:$A$43,0),MATCH(R$2,BPCiObIC!$B$1:$AG$1,0)))</f>
        <v>0</v>
      </c>
      <c r="S158" s="19">
        <f>R158*(1+INDEX(BPCiObIC!$B$2:$AG$43,MATCH($A158,BPCiObIC!$A$2:$A$43,0),MATCH(S$2,BPCiObIC!$B$1:$AG$1,0)))</f>
        <v>0</v>
      </c>
      <c r="T158" s="19">
        <f>S158*(1+INDEX(BPCiObIC!$B$2:$AG$43,MATCH($A158,BPCiObIC!$A$2:$A$43,0),MATCH(T$2,BPCiObIC!$B$1:$AG$1,0)))</f>
        <v>0</v>
      </c>
      <c r="U158" s="19">
        <f>T158*(1+INDEX(BPCiObIC!$B$2:$AG$43,MATCH($A158,BPCiObIC!$A$2:$A$43,0),MATCH(U$2,BPCiObIC!$B$1:$AG$1,0)))</f>
        <v>0</v>
      </c>
      <c r="V158" s="19">
        <f>U158*(1+INDEX(BPCiObIC!$B$2:$AG$43,MATCH($A158,BPCiObIC!$A$2:$A$43,0),MATCH(V$2,BPCiObIC!$B$1:$AG$1,0)))</f>
        <v>0</v>
      </c>
      <c r="W158" s="19">
        <f>V158*(1+INDEX(BPCiObIC!$B$2:$AG$43,MATCH($A158,BPCiObIC!$A$2:$A$43,0),MATCH(W$2,BPCiObIC!$B$1:$AG$1,0)))</f>
        <v>0</v>
      </c>
      <c r="X158" s="19">
        <f>W158*(1+INDEX(BPCiObIC!$B$2:$AG$43,MATCH($A158,BPCiObIC!$A$2:$A$43,0),MATCH(X$2,BPCiObIC!$B$1:$AG$1,0)))</f>
        <v>0</v>
      </c>
      <c r="Y158" s="19">
        <f>X158*(1+INDEX(BPCiObIC!$B$2:$AG$43,MATCH($A158,BPCiObIC!$A$2:$A$43,0),MATCH(Y$2,BPCiObIC!$B$1:$AG$1,0)))</f>
        <v>0</v>
      </c>
      <c r="Z158" s="19">
        <f>Y158*(1+INDEX(BPCiObIC!$B$2:$AG$43,MATCH($A158,BPCiObIC!$A$2:$A$43,0),MATCH(Z$2,BPCiObIC!$B$1:$AG$1,0)))</f>
        <v>0</v>
      </c>
      <c r="AA158" s="19">
        <f>Z158*(1+INDEX(BPCiObIC!$B$2:$AG$43,MATCH($A158,BPCiObIC!$A$2:$A$43,0),MATCH(AA$2,BPCiObIC!$B$1:$AG$1,0)))</f>
        <v>0</v>
      </c>
      <c r="AB158" s="19">
        <f>AA158*(1+INDEX(BPCiObIC!$B$2:$AG$43,MATCH($A158,BPCiObIC!$A$2:$A$43,0),MATCH(AB$2,BPCiObIC!$B$1:$AG$1,0)))</f>
        <v>0</v>
      </c>
      <c r="AC158" s="19">
        <f>AB158*(1+INDEX(BPCiObIC!$B$2:$AG$43,MATCH($A158,BPCiObIC!$A$2:$A$43,0),MATCH(AC$2,BPCiObIC!$B$1:$AG$1,0)))</f>
        <v>0</v>
      </c>
      <c r="AD158" s="19">
        <f>AC158*(1+INDEX(BPCiObIC!$B$2:$AG$43,MATCH($A158,BPCiObIC!$A$2:$A$43,0),MATCH(AD$2,BPCiObIC!$B$1:$AG$1,0)))</f>
        <v>0</v>
      </c>
      <c r="AE158" s="19">
        <f>AD158*(1+INDEX(BPCiObIC!$B$2:$AG$43,MATCH($A158,BPCiObIC!$A$2:$A$43,0),MATCH(AE$2,BPCiObIC!$B$1:$AG$1,0)))</f>
        <v>0</v>
      </c>
      <c r="AF158" s="19">
        <f>AE158*(1+INDEX(BPCiObIC!$B$2:$AG$43,MATCH($A158,BPCiObIC!$A$2:$A$43,0),MATCH(AF$2,BPCiObIC!$B$1:$AG$1,0)))</f>
        <v>0</v>
      </c>
      <c r="AG158" s="19">
        <f>AF158*(1+INDEX(BPCiObIC!$B$2:$AG$43,MATCH($A158,BPCiObIC!$A$2:$A$43,0),MATCH(AG$2,BPCiObIC!$B$1:$AG$1,0)))</f>
        <v>0</v>
      </c>
      <c r="AH158" s="19">
        <f>AG158*(1+INDEX(BPCiObIC!$B$2:$AG$43,MATCH($A158,BPCiObIC!$A$2:$A$43,0),MATCH(AH$2,BPCiObIC!$B$1:$AG$1,0)))</f>
        <v>0</v>
      </c>
    </row>
    <row r="159" spans="1:34" x14ac:dyDescent="0.25">
      <c r="A159" t="s">
        <v>117</v>
      </c>
      <c r="B159" t="s">
        <v>74</v>
      </c>
      <c r="C159" t="s">
        <v>10</v>
      </c>
      <c r="D159" s="58">
        <f>SUMIFS('Ind gov data'!$B$45:$N$45,'Ind gov data'!$B$41:$N$41,$B159)*SUMIFS(BIFUBC_IEA_Output_energy!$H:$H,BIFUBC_IEA_Output_energy!$C:$C,$B159,BIFUBC_IEA_Output_energy!$B:$B,$C159)</f>
        <v>0</v>
      </c>
      <c r="E159" s="19">
        <f>D159*(1+INDEX(BPCiObIC!$B$2:$AG$43,MATCH($A159,BPCiObIC!$A$2:$A$43,0),MATCH(E$2,BPCiObIC!$B$1:$AG$1,0)))</f>
        <v>0</v>
      </c>
      <c r="F159" s="19">
        <f>E159*(1+INDEX(BPCiObIC!$B$2:$AG$43,MATCH($A159,BPCiObIC!$A$2:$A$43,0),MATCH(F$2,BPCiObIC!$B$1:$AG$1,0)))</f>
        <v>0</v>
      </c>
      <c r="G159" s="19">
        <f>F159*(1+INDEX(BPCiObIC!$B$2:$AG$43,MATCH($A159,BPCiObIC!$A$2:$A$43,0),MATCH(G$2,BPCiObIC!$B$1:$AG$1,0)))</f>
        <v>0</v>
      </c>
      <c r="H159" s="19">
        <f>G159*(1+INDEX(BPCiObIC!$B$2:$AG$43,MATCH($A159,BPCiObIC!$A$2:$A$43,0),MATCH(H$2,BPCiObIC!$B$1:$AG$1,0)))</f>
        <v>0</v>
      </c>
      <c r="I159" s="19">
        <f>H159*(1+INDEX(BPCiObIC!$B$2:$AG$43,MATCH($A159,BPCiObIC!$A$2:$A$43,0),MATCH(I$2,BPCiObIC!$B$1:$AG$1,0)))</f>
        <v>0</v>
      </c>
      <c r="J159" s="19">
        <f>I159*(1+INDEX(BPCiObIC!$B$2:$AG$43,MATCH($A159,BPCiObIC!$A$2:$A$43,0),MATCH(J$2,BPCiObIC!$B$1:$AG$1,0)))</f>
        <v>0</v>
      </c>
      <c r="K159" s="19">
        <f>J159*(1+INDEX(BPCiObIC!$B$2:$AG$43,MATCH($A159,BPCiObIC!$A$2:$A$43,0),MATCH(K$2,BPCiObIC!$B$1:$AG$1,0)))</f>
        <v>0</v>
      </c>
      <c r="L159" s="19">
        <f>K159*(1+INDEX(BPCiObIC!$B$2:$AG$43,MATCH($A159,BPCiObIC!$A$2:$A$43,0),MATCH(L$2,BPCiObIC!$B$1:$AG$1,0)))</f>
        <v>0</v>
      </c>
      <c r="M159" s="19">
        <f>L159*(1+INDEX(BPCiObIC!$B$2:$AG$43,MATCH($A159,BPCiObIC!$A$2:$A$43,0),MATCH(M$2,BPCiObIC!$B$1:$AG$1,0)))</f>
        <v>0</v>
      </c>
      <c r="N159" s="19">
        <f>M159*(1+INDEX(BPCiObIC!$B$2:$AG$43,MATCH($A159,BPCiObIC!$A$2:$A$43,0),MATCH(N$2,BPCiObIC!$B$1:$AG$1,0)))</f>
        <v>0</v>
      </c>
      <c r="O159" s="19">
        <f>N159*(1+INDEX(BPCiObIC!$B$2:$AG$43,MATCH($A159,BPCiObIC!$A$2:$A$43,0),MATCH(O$2,BPCiObIC!$B$1:$AG$1,0)))</f>
        <v>0</v>
      </c>
      <c r="P159" s="19">
        <f>O159*(1+INDEX(BPCiObIC!$B$2:$AG$43,MATCH($A159,BPCiObIC!$A$2:$A$43,0),MATCH(P$2,BPCiObIC!$B$1:$AG$1,0)))</f>
        <v>0</v>
      </c>
      <c r="Q159" s="19">
        <f>P159*(1+INDEX(BPCiObIC!$B$2:$AG$43,MATCH($A159,BPCiObIC!$A$2:$A$43,0),MATCH(Q$2,BPCiObIC!$B$1:$AG$1,0)))</f>
        <v>0</v>
      </c>
      <c r="R159" s="19">
        <f>Q159*(1+INDEX(BPCiObIC!$B$2:$AG$43,MATCH($A159,BPCiObIC!$A$2:$A$43,0),MATCH(R$2,BPCiObIC!$B$1:$AG$1,0)))</f>
        <v>0</v>
      </c>
      <c r="S159" s="19">
        <f>R159*(1+INDEX(BPCiObIC!$B$2:$AG$43,MATCH($A159,BPCiObIC!$A$2:$A$43,0),MATCH(S$2,BPCiObIC!$B$1:$AG$1,0)))</f>
        <v>0</v>
      </c>
      <c r="T159" s="19">
        <f>S159*(1+INDEX(BPCiObIC!$B$2:$AG$43,MATCH($A159,BPCiObIC!$A$2:$A$43,0),MATCH(T$2,BPCiObIC!$B$1:$AG$1,0)))</f>
        <v>0</v>
      </c>
      <c r="U159" s="19">
        <f>T159*(1+INDEX(BPCiObIC!$B$2:$AG$43,MATCH($A159,BPCiObIC!$A$2:$A$43,0),MATCH(U$2,BPCiObIC!$B$1:$AG$1,0)))</f>
        <v>0</v>
      </c>
      <c r="V159" s="19">
        <f>U159*(1+INDEX(BPCiObIC!$B$2:$AG$43,MATCH($A159,BPCiObIC!$A$2:$A$43,0),MATCH(V$2,BPCiObIC!$B$1:$AG$1,0)))</f>
        <v>0</v>
      </c>
      <c r="W159" s="19">
        <f>V159*(1+INDEX(BPCiObIC!$B$2:$AG$43,MATCH($A159,BPCiObIC!$A$2:$A$43,0),MATCH(W$2,BPCiObIC!$B$1:$AG$1,0)))</f>
        <v>0</v>
      </c>
      <c r="X159" s="19">
        <f>W159*(1+INDEX(BPCiObIC!$B$2:$AG$43,MATCH($A159,BPCiObIC!$A$2:$A$43,0),MATCH(X$2,BPCiObIC!$B$1:$AG$1,0)))</f>
        <v>0</v>
      </c>
      <c r="Y159" s="19">
        <f>X159*(1+INDEX(BPCiObIC!$B$2:$AG$43,MATCH($A159,BPCiObIC!$A$2:$A$43,0),MATCH(Y$2,BPCiObIC!$B$1:$AG$1,0)))</f>
        <v>0</v>
      </c>
      <c r="Z159" s="19">
        <f>Y159*(1+INDEX(BPCiObIC!$B$2:$AG$43,MATCH($A159,BPCiObIC!$A$2:$A$43,0),MATCH(Z$2,BPCiObIC!$B$1:$AG$1,0)))</f>
        <v>0</v>
      </c>
      <c r="AA159" s="19">
        <f>Z159*(1+INDEX(BPCiObIC!$B$2:$AG$43,MATCH($A159,BPCiObIC!$A$2:$A$43,0),MATCH(AA$2,BPCiObIC!$B$1:$AG$1,0)))</f>
        <v>0</v>
      </c>
      <c r="AB159" s="19">
        <f>AA159*(1+INDEX(BPCiObIC!$B$2:$AG$43,MATCH($A159,BPCiObIC!$A$2:$A$43,0),MATCH(AB$2,BPCiObIC!$B$1:$AG$1,0)))</f>
        <v>0</v>
      </c>
      <c r="AC159" s="19">
        <f>AB159*(1+INDEX(BPCiObIC!$B$2:$AG$43,MATCH($A159,BPCiObIC!$A$2:$A$43,0),MATCH(AC$2,BPCiObIC!$B$1:$AG$1,0)))</f>
        <v>0</v>
      </c>
      <c r="AD159" s="19">
        <f>AC159*(1+INDEX(BPCiObIC!$B$2:$AG$43,MATCH($A159,BPCiObIC!$A$2:$A$43,0),MATCH(AD$2,BPCiObIC!$B$1:$AG$1,0)))</f>
        <v>0</v>
      </c>
      <c r="AE159" s="19">
        <f>AD159*(1+INDEX(BPCiObIC!$B$2:$AG$43,MATCH($A159,BPCiObIC!$A$2:$A$43,0),MATCH(AE$2,BPCiObIC!$B$1:$AG$1,0)))</f>
        <v>0</v>
      </c>
      <c r="AF159" s="19">
        <f>AE159*(1+INDEX(BPCiObIC!$B$2:$AG$43,MATCH($A159,BPCiObIC!$A$2:$A$43,0),MATCH(AF$2,BPCiObIC!$B$1:$AG$1,0)))</f>
        <v>0</v>
      </c>
      <c r="AG159" s="19">
        <f>AF159*(1+INDEX(BPCiObIC!$B$2:$AG$43,MATCH($A159,BPCiObIC!$A$2:$A$43,0),MATCH(AG$2,BPCiObIC!$B$1:$AG$1,0)))</f>
        <v>0</v>
      </c>
      <c r="AH159" s="19">
        <f>AG159*(1+INDEX(BPCiObIC!$B$2:$AG$43,MATCH($A159,BPCiObIC!$A$2:$A$43,0),MATCH(AH$2,BPCiObIC!$B$1:$AG$1,0)))</f>
        <v>0</v>
      </c>
    </row>
    <row r="160" spans="1:34" x14ac:dyDescent="0.25">
      <c r="A160" t="s">
        <v>118</v>
      </c>
      <c r="B160" t="s">
        <v>74</v>
      </c>
      <c r="C160" t="s">
        <v>11</v>
      </c>
      <c r="D160" s="58">
        <f>SUMIFS('Ind gov data'!$B$45:$N$45,'Ind gov data'!$B$41:$N$41,$B160)*SUMIFS(BIFUBC_IEA_Output_energy!$H:$H,BIFUBC_IEA_Output_energy!$C:$C,$B160,BIFUBC_IEA_Output_energy!$B:$B,$C160)</f>
        <v>0</v>
      </c>
      <c r="E160" s="19">
        <f>D160*(1+INDEX(BPCiObIC!$B$2:$AG$43,MATCH($A160,BPCiObIC!$A$2:$A$43,0),MATCH(E$2,BPCiObIC!$B$1:$AG$1,0)))</f>
        <v>0</v>
      </c>
      <c r="F160" s="19">
        <f>E160*(1+INDEX(BPCiObIC!$B$2:$AG$43,MATCH($A160,BPCiObIC!$A$2:$A$43,0),MATCH(F$2,BPCiObIC!$B$1:$AG$1,0)))</f>
        <v>0</v>
      </c>
      <c r="G160" s="19">
        <f>F160*(1+INDEX(BPCiObIC!$B$2:$AG$43,MATCH($A160,BPCiObIC!$A$2:$A$43,0),MATCH(G$2,BPCiObIC!$B$1:$AG$1,0)))</f>
        <v>0</v>
      </c>
      <c r="H160" s="19">
        <f>G160*(1+INDEX(BPCiObIC!$B$2:$AG$43,MATCH($A160,BPCiObIC!$A$2:$A$43,0),MATCH(H$2,BPCiObIC!$B$1:$AG$1,0)))</f>
        <v>0</v>
      </c>
      <c r="I160" s="19">
        <f>H160*(1+INDEX(BPCiObIC!$B$2:$AG$43,MATCH($A160,BPCiObIC!$A$2:$A$43,0),MATCH(I$2,BPCiObIC!$B$1:$AG$1,0)))</f>
        <v>0</v>
      </c>
      <c r="J160" s="19">
        <f>I160*(1+INDEX(BPCiObIC!$B$2:$AG$43,MATCH($A160,BPCiObIC!$A$2:$A$43,0),MATCH(J$2,BPCiObIC!$B$1:$AG$1,0)))</f>
        <v>0</v>
      </c>
      <c r="K160" s="19">
        <f>J160*(1+INDEX(BPCiObIC!$B$2:$AG$43,MATCH($A160,BPCiObIC!$A$2:$A$43,0),MATCH(K$2,BPCiObIC!$B$1:$AG$1,0)))</f>
        <v>0</v>
      </c>
      <c r="L160" s="19">
        <f>K160*(1+INDEX(BPCiObIC!$B$2:$AG$43,MATCH($A160,BPCiObIC!$A$2:$A$43,0),MATCH(L$2,BPCiObIC!$B$1:$AG$1,0)))</f>
        <v>0</v>
      </c>
      <c r="M160" s="19">
        <f>L160*(1+INDEX(BPCiObIC!$B$2:$AG$43,MATCH($A160,BPCiObIC!$A$2:$A$43,0),MATCH(M$2,BPCiObIC!$B$1:$AG$1,0)))</f>
        <v>0</v>
      </c>
      <c r="N160" s="19">
        <f>M160*(1+INDEX(BPCiObIC!$B$2:$AG$43,MATCH($A160,BPCiObIC!$A$2:$A$43,0),MATCH(N$2,BPCiObIC!$B$1:$AG$1,0)))</f>
        <v>0</v>
      </c>
      <c r="O160" s="19">
        <f>N160*(1+INDEX(BPCiObIC!$B$2:$AG$43,MATCH($A160,BPCiObIC!$A$2:$A$43,0),MATCH(O$2,BPCiObIC!$B$1:$AG$1,0)))</f>
        <v>0</v>
      </c>
      <c r="P160" s="19">
        <f>O160*(1+INDEX(BPCiObIC!$B$2:$AG$43,MATCH($A160,BPCiObIC!$A$2:$A$43,0),MATCH(P$2,BPCiObIC!$B$1:$AG$1,0)))</f>
        <v>0</v>
      </c>
      <c r="Q160" s="19">
        <f>P160*(1+INDEX(BPCiObIC!$B$2:$AG$43,MATCH($A160,BPCiObIC!$A$2:$A$43,0),MATCH(Q$2,BPCiObIC!$B$1:$AG$1,0)))</f>
        <v>0</v>
      </c>
      <c r="R160" s="19">
        <f>Q160*(1+INDEX(BPCiObIC!$B$2:$AG$43,MATCH($A160,BPCiObIC!$A$2:$A$43,0),MATCH(R$2,BPCiObIC!$B$1:$AG$1,0)))</f>
        <v>0</v>
      </c>
      <c r="S160" s="19">
        <f>R160*(1+INDEX(BPCiObIC!$B$2:$AG$43,MATCH($A160,BPCiObIC!$A$2:$A$43,0),MATCH(S$2,BPCiObIC!$B$1:$AG$1,0)))</f>
        <v>0</v>
      </c>
      <c r="T160" s="19">
        <f>S160*(1+INDEX(BPCiObIC!$B$2:$AG$43,MATCH($A160,BPCiObIC!$A$2:$A$43,0),MATCH(T$2,BPCiObIC!$B$1:$AG$1,0)))</f>
        <v>0</v>
      </c>
      <c r="U160" s="19">
        <f>T160*(1+INDEX(BPCiObIC!$B$2:$AG$43,MATCH($A160,BPCiObIC!$A$2:$A$43,0),MATCH(U$2,BPCiObIC!$B$1:$AG$1,0)))</f>
        <v>0</v>
      </c>
      <c r="V160" s="19">
        <f>U160*(1+INDEX(BPCiObIC!$B$2:$AG$43,MATCH($A160,BPCiObIC!$A$2:$A$43,0),MATCH(V$2,BPCiObIC!$B$1:$AG$1,0)))</f>
        <v>0</v>
      </c>
      <c r="W160" s="19">
        <f>V160*(1+INDEX(BPCiObIC!$B$2:$AG$43,MATCH($A160,BPCiObIC!$A$2:$A$43,0),MATCH(W$2,BPCiObIC!$B$1:$AG$1,0)))</f>
        <v>0</v>
      </c>
      <c r="X160" s="19">
        <f>W160*(1+INDEX(BPCiObIC!$B$2:$AG$43,MATCH($A160,BPCiObIC!$A$2:$A$43,0),MATCH(X$2,BPCiObIC!$B$1:$AG$1,0)))</f>
        <v>0</v>
      </c>
      <c r="Y160" s="19">
        <f>X160*(1+INDEX(BPCiObIC!$B$2:$AG$43,MATCH($A160,BPCiObIC!$A$2:$A$43,0),MATCH(Y$2,BPCiObIC!$B$1:$AG$1,0)))</f>
        <v>0</v>
      </c>
      <c r="Z160" s="19">
        <f>Y160*(1+INDEX(BPCiObIC!$B$2:$AG$43,MATCH($A160,BPCiObIC!$A$2:$A$43,0),MATCH(Z$2,BPCiObIC!$B$1:$AG$1,0)))</f>
        <v>0</v>
      </c>
      <c r="AA160" s="19">
        <f>Z160*(1+INDEX(BPCiObIC!$B$2:$AG$43,MATCH($A160,BPCiObIC!$A$2:$A$43,0),MATCH(AA$2,BPCiObIC!$B$1:$AG$1,0)))</f>
        <v>0</v>
      </c>
      <c r="AB160" s="19">
        <f>AA160*(1+INDEX(BPCiObIC!$B$2:$AG$43,MATCH($A160,BPCiObIC!$A$2:$A$43,0),MATCH(AB$2,BPCiObIC!$B$1:$AG$1,0)))</f>
        <v>0</v>
      </c>
      <c r="AC160" s="19">
        <f>AB160*(1+INDEX(BPCiObIC!$B$2:$AG$43,MATCH($A160,BPCiObIC!$A$2:$A$43,0),MATCH(AC$2,BPCiObIC!$B$1:$AG$1,0)))</f>
        <v>0</v>
      </c>
      <c r="AD160" s="19">
        <f>AC160*(1+INDEX(BPCiObIC!$B$2:$AG$43,MATCH($A160,BPCiObIC!$A$2:$A$43,0),MATCH(AD$2,BPCiObIC!$B$1:$AG$1,0)))</f>
        <v>0</v>
      </c>
      <c r="AE160" s="19">
        <f>AD160*(1+INDEX(BPCiObIC!$B$2:$AG$43,MATCH($A160,BPCiObIC!$A$2:$A$43,0),MATCH(AE$2,BPCiObIC!$B$1:$AG$1,0)))</f>
        <v>0</v>
      </c>
      <c r="AF160" s="19">
        <f>AE160*(1+INDEX(BPCiObIC!$B$2:$AG$43,MATCH($A160,BPCiObIC!$A$2:$A$43,0),MATCH(AF$2,BPCiObIC!$B$1:$AG$1,0)))</f>
        <v>0</v>
      </c>
      <c r="AG160" s="19">
        <f>AF160*(1+INDEX(BPCiObIC!$B$2:$AG$43,MATCH($A160,BPCiObIC!$A$2:$A$43,0),MATCH(AG$2,BPCiObIC!$B$1:$AG$1,0)))</f>
        <v>0</v>
      </c>
      <c r="AH160" s="19">
        <f>AG160*(1+INDEX(BPCiObIC!$B$2:$AG$43,MATCH($A160,BPCiObIC!$A$2:$A$43,0),MATCH(AH$2,BPCiObIC!$B$1:$AG$1,0)))</f>
        <v>0</v>
      </c>
    </row>
    <row r="161" spans="1:34" x14ac:dyDescent="0.25">
      <c r="A161" t="s">
        <v>119</v>
      </c>
      <c r="B161" t="s">
        <v>74</v>
      </c>
      <c r="C161" t="s">
        <v>12</v>
      </c>
      <c r="D161" s="58">
        <f>SUMIFS('Ind gov data'!$B$45:$N$45,'Ind gov data'!$B$41:$N$41,$B161)*SUMIFS(BIFUBC_IEA_Output_energy!$H:$H,BIFUBC_IEA_Output_energy!$C:$C,$B161,BIFUBC_IEA_Output_energy!$B:$B,$C161)</f>
        <v>0</v>
      </c>
      <c r="E161" s="19">
        <f>D161*(1+INDEX(BPCiObIC!$B$2:$AG$43,MATCH($A161,BPCiObIC!$A$2:$A$43,0),MATCH(E$2,BPCiObIC!$B$1:$AG$1,0)))</f>
        <v>0</v>
      </c>
      <c r="F161" s="19">
        <f>E161*(1+INDEX(BPCiObIC!$B$2:$AG$43,MATCH($A161,BPCiObIC!$A$2:$A$43,0),MATCH(F$2,BPCiObIC!$B$1:$AG$1,0)))</f>
        <v>0</v>
      </c>
      <c r="G161" s="19">
        <f>F161*(1+INDEX(BPCiObIC!$B$2:$AG$43,MATCH($A161,BPCiObIC!$A$2:$A$43,0),MATCH(G$2,BPCiObIC!$B$1:$AG$1,0)))</f>
        <v>0</v>
      </c>
      <c r="H161" s="19">
        <f>G161*(1+INDEX(BPCiObIC!$B$2:$AG$43,MATCH($A161,BPCiObIC!$A$2:$A$43,0),MATCH(H$2,BPCiObIC!$B$1:$AG$1,0)))</f>
        <v>0</v>
      </c>
      <c r="I161" s="19">
        <f>H161*(1+INDEX(BPCiObIC!$B$2:$AG$43,MATCH($A161,BPCiObIC!$A$2:$A$43,0),MATCH(I$2,BPCiObIC!$B$1:$AG$1,0)))</f>
        <v>0</v>
      </c>
      <c r="J161" s="19">
        <f>I161*(1+INDEX(BPCiObIC!$B$2:$AG$43,MATCH($A161,BPCiObIC!$A$2:$A$43,0),MATCH(J$2,BPCiObIC!$B$1:$AG$1,0)))</f>
        <v>0</v>
      </c>
      <c r="K161" s="19">
        <f>J161*(1+INDEX(BPCiObIC!$B$2:$AG$43,MATCH($A161,BPCiObIC!$A$2:$A$43,0),MATCH(K$2,BPCiObIC!$B$1:$AG$1,0)))</f>
        <v>0</v>
      </c>
      <c r="L161" s="19">
        <f>K161*(1+INDEX(BPCiObIC!$B$2:$AG$43,MATCH($A161,BPCiObIC!$A$2:$A$43,0),MATCH(L$2,BPCiObIC!$B$1:$AG$1,0)))</f>
        <v>0</v>
      </c>
      <c r="M161" s="19">
        <f>L161*(1+INDEX(BPCiObIC!$B$2:$AG$43,MATCH($A161,BPCiObIC!$A$2:$A$43,0),MATCH(M$2,BPCiObIC!$B$1:$AG$1,0)))</f>
        <v>0</v>
      </c>
      <c r="N161" s="19">
        <f>M161*(1+INDEX(BPCiObIC!$B$2:$AG$43,MATCH($A161,BPCiObIC!$A$2:$A$43,0),MATCH(N$2,BPCiObIC!$B$1:$AG$1,0)))</f>
        <v>0</v>
      </c>
      <c r="O161" s="19">
        <f>N161*(1+INDEX(BPCiObIC!$B$2:$AG$43,MATCH($A161,BPCiObIC!$A$2:$A$43,0),MATCH(O$2,BPCiObIC!$B$1:$AG$1,0)))</f>
        <v>0</v>
      </c>
      <c r="P161" s="19">
        <f>O161*(1+INDEX(BPCiObIC!$B$2:$AG$43,MATCH($A161,BPCiObIC!$A$2:$A$43,0),MATCH(P$2,BPCiObIC!$B$1:$AG$1,0)))</f>
        <v>0</v>
      </c>
      <c r="Q161" s="19">
        <f>P161*(1+INDEX(BPCiObIC!$B$2:$AG$43,MATCH($A161,BPCiObIC!$A$2:$A$43,0),MATCH(Q$2,BPCiObIC!$B$1:$AG$1,0)))</f>
        <v>0</v>
      </c>
      <c r="R161" s="19">
        <f>Q161*(1+INDEX(BPCiObIC!$B$2:$AG$43,MATCH($A161,BPCiObIC!$A$2:$A$43,0),MATCH(R$2,BPCiObIC!$B$1:$AG$1,0)))</f>
        <v>0</v>
      </c>
      <c r="S161" s="19">
        <f>R161*(1+INDEX(BPCiObIC!$B$2:$AG$43,MATCH($A161,BPCiObIC!$A$2:$A$43,0),MATCH(S$2,BPCiObIC!$B$1:$AG$1,0)))</f>
        <v>0</v>
      </c>
      <c r="T161" s="19">
        <f>S161*(1+INDEX(BPCiObIC!$B$2:$AG$43,MATCH($A161,BPCiObIC!$A$2:$A$43,0),MATCH(T$2,BPCiObIC!$B$1:$AG$1,0)))</f>
        <v>0</v>
      </c>
      <c r="U161" s="19">
        <f>T161*(1+INDEX(BPCiObIC!$B$2:$AG$43,MATCH($A161,BPCiObIC!$A$2:$A$43,0),MATCH(U$2,BPCiObIC!$B$1:$AG$1,0)))</f>
        <v>0</v>
      </c>
      <c r="V161" s="19">
        <f>U161*(1+INDEX(BPCiObIC!$B$2:$AG$43,MATCH($A161,BPCiObIC!$A$2:$A$43,0),MATCH(V$2,BPCiObIC!$B$1:$AG$1,0)))</f>
        <v>0</v>
      </c>
      <c r="W161" s="19">
        <f>V161*(1+INDEX(BPCiObIC!$B$2:$AG$43,MATCH($A161,BPCiObIC!$A$2:$A$43,0),MATCH(W$2,BPCiObIC!$B$1:$AG$1,0)))</f>
        <v>0</v>
      </c>
      <c r="X161" s="19">
        <f>W161*(1+INDEX(BPCiObIC!$B$2:$AG$43,MATCH($A161,BPCiObIC!$A$2:$A$43,0),MATCH(X$2,BPCiObIC!$B$1:$AG$1,0)))</f>
        <v>0</v>
      </c>
      <c r="Y161" s="19">
        <f>X161*(1+INDEX(BPCiObIC!$B$2:$AG$43,MATCH($A161,BPCiObIC!$A$2:$A$43,0),MATCH(Y$2,BPCiObIC!$B$1:$AG$1,0)))</f>
        <v>0</v>
      </c>
      <c r="Z161" s="19">
        <f>Y161*(1+INDEX(BPCiObIC!$B$2:$AG$43,MATCH($A161,BPCiObIC!$A$2:$A$43,0),MATCH(Z$2,BPCiObIC!$B$1:$AG$1,0)))</f>
        <v>0</v>
      </c>
      <c r="AA161" s="19">
        <f>Z161*(1+INDEX(BPCiObIC!$B$2:$AG$43,MATCH($A161,BPCiObIC!$A$2:$A$43,0),MATCH(AA$2,BPCiObIC!$B$1:$AG$1,0)))</f>
        <v>0</v>
      </c>
      <c r="AB161" s="19">
        <f>AA161*(1+INDEX(BPCiObIC!$B$2:$AG$43,MATCH($A161,BPCiObIC!$A$2:$A$43,0),MATCH(AB$2,BPCiObIC!$B$1:$AG$1,0)))</f>
        <v>0</v>
      </c>
      <c r="AC161" s="19">
        <f>AB161*(1+INDEX(BPCiObIC!$B$2:$AG$43,MATCH($A161,BPCiObIC!$A$2:$A$43,0),MATCH(AC$2,BPCiObIC!$B$1:$AG$1,0)))</f>
        <v>0</v>
      </c>
      <c r="AD161" s="19">
        <f>AC161*(1+INDEX(BPCiObIC!$B$2:$AG$43,MATCH($A161,BPCiObIC!$A$2:$A$43,0),MATCH(AD$2,BPCiObIC!$B$1:$AG$1,0)))</f>
        <v>0</v>
      </c>
      <c r="AE161" s="19">
        <f>AD161*(1+INDEX(BPCiObIC!$B$2:$AG$43,MATCH($A161,BPCiObIC!$A$2:$A$43,0),MATCH(AE$2,BPCiObIC!$B$1:$AG$1,0)))</f>
        <v>0</v>
      </c>
      <c r="AF161" s="19">
        <f>AE161*(1+INDEX(BPCiObIC!$B$2:$AG$43,MATCH($A161,BPCiObIC!$A$2:$A$43,0),MATCH(AF$2,BPCiObIC!$B$1:$AG$1,0)))</f>
        <v>0</v>
      </c>
      <c r="AG161" s="19">
        <f>AF161*(1+INDEX(BPCiObIC!$B$2:$AG$43,MATCH($A161,BPCiObIC!$A$2:$A$43,0),MATCH(AG$2,BPCiObIC!$B$1:$AG$1,0)))</f>
        <v>0</v>
      </c>
      <c r="AH161" s="19">
        <f>AG161*(1+INDEX(BPCiObIC!$B$2:$AG$43,MATCH($A161,BPCiObIC!$A$2:$A$43,0),MATCH(AH$2,BPCiObIC!$B$1:$AG$1,0)))</f>
        <v>0</v>
      </c>
    </row>
    <row r="162" spans="1:34" x14ac:dyDescent="0.25">
      <c r="A162" t="s">
        <v>120</v>
      </c>
      <c r="B162" t="s">
        <v>74</v>
      </c>
      <c r="C162" t="s">
        <v>13</v>
      </c>
      <c r="D162" s="58">
        <f>SUMIFS('Ind gov data'!$B$45:$N$45,'Ind gov data'!$B$41:$N$41,$B162)*SUMIFS(BIFUBC_IEA_Output_energy!$H:$H,BIFUBC_IEA_Output_energy!$C:$C,$B162,BIFUBC_IEA_Output_energy!$B:$B,$C162)</f>
        <v>0</v>
      </c>
      <c r="E162" s="19">
        <f>D162*(1+INDEX(BPCiObIC!$B$2:$AG$43,MATCH($A162,BPCiObIC!$A$2:$A$43,0),MATCH(E$2,BPCiObIC!$B$1:$AG$1,0)))</f>
        <v>0</v>
      </c>
      <c r="F162" s="19">
        <f>E162*(1+INDEX(BPCiObIC!$B$2:$AG$43,MATCH($A162,BPCiObIC!$A$2:$A$43,0),MATCH(F$2,BPCiObIC!$B$1:$AG$1,0)))</f>
        <v>0</v>
      </c>
      <c r="G162" s="19">
        <f>F162*(1+INDEX(BPCiObIC!$B$2:$AG$43,MATCH($A162,BPCiObIC!$A$2:$A$43,0),MATCH(G$2,BPCiObIC!$B$1:$AG$1,0)))</f>
        <v>0</v>
      </c>
      <c r="H162" s="19">
        <f>G162*(1+INDEX(BPCiObIC!$B$2:$AG$43,MATCH($A162,BPCiObIC!$A$2:$A$43,0),MATCH(H$2,BPCiObIC!$B$1:$AG$1,0)))</f>
        <v>0</v>
      </c>
      <c r="I162" s="19">
        <f>H162*(1+INDEX(BPCiObIC!$B$2:$AG$43,MATCH($A162,BPCiObIC!$A$2:$A$43,0),MATCH(I$2,BPCiObIC!$B$1:$AG$1,0)))</f>
        <v>0</v>
      </c>
      <c r="J162" s="19">
        <f>I162*(1+INDEX(BPCiObIC!$B$2:$AG$43,MATCH($A162,BPCiObIC!$A$2:$A$43,0),MATCH(J$2,BPCiObIC!$B$1:$AG$1,0)))</f>
        <v>0</v>
      </c>
      <c r="K162" s="19">
        <f>J162*(1+INDEX(BPCiObIC!$B$2:$AG$43,MATCH($A162,BPCiObIC!$A$2:$A$43,0),MATCH(K$2,BPCiObIC!$B$1:$AG$1,0)))</f>
        <v>0</v>
      </c>
      <c r="L162" s="19">
        <f>K162*(1+INDEX(BPCiObIC!$B$2:$AG$43,MATCH($A162,BPCiObIC!$A$2:$A$43,0),MATCH(L$2,BPCiObIC!$B$1:$AG$1,0)))</f>
        <v>0</v>
      </c>
      <c r="M162" s="19">
        <f>L162*(1+INDEX(BPCiObIC!$B$2:$AG$43,MATCH($A162,BPCiObIC!$A$2:$A$43,0),MATCH(M$2,BPCiObIC!$B$1:$AG$1,0)))</f>
        <v>0</v>
      </c>
      <c r="N162" s="19">
        <f>M162*(1+INDEX(BPCiObIC!$B$2:$AG$43,MATCH($A162,BPCiObIC!$A$2:$A$43,0),MATCH(N$2,BPCiObIC!$B$1:$AG$1,0)))</f>
        <v>0</v>
      </c>
      <c r="O162" s="19">
        <f>N162*(1+INDEX(BPCiObIC!$B$2:$AG$43,MATCH($A162,BPCiObIC!$A$2:$A$43,0),MATCH(O$2,BPCiObIC!$B$1:$AG$1,0)))</f>
        <v>0</v>
      </c>
      <c r="P162" s="19">
        <f>O162*(1+INDEX(BPCiObIC!$B$2:$AG$43,MATCH($A162,BPCiObIC!$A$2:$A$43,0),MATCH(P$2,BPCiObIC!$B$1:$AG$1,0)))</f>
        <v>0</v>
      </c>
      <c r="Q162" s="19">
        <f>P162*(1+INDEX(BPCiObIC!$B$2:$AG$43,MATCH($A162,BPCiObIC!$A$2:$A$43,0),MATCH(Q$2,BPCiObIC!$B$1:$AG$1,0)))</f>
        <v>0</v>
      </c>
      <c r="R162" s="19">
        <f>Q162*(1+INDEX(BPCiObIC!$B$2:$AG$43,MATCH($A162,BPCiObIC!$A$2:$A$43,0),MATCH(R$2,BPCiObIC!$B$1:$AG$1,0)))</f>
        <v>0</v>
      </c>
      <c r="S162" s="19">
        <f>R162*(1+INDEX(BPCiObIC!$B$2:$AG$43,MATCH($A162,BPCiObIC!$A$2:$A$43,0),MATCH(S$2,BPCiObIC!$B$1:$AG$1,0)))</f>
        <v>0</v>
      </c>
      <c r="T162" s="19">
        <f>S162*(1+INDEX(BPCiObIC!$B$2:$AG$43,MATCH($A162,BPCiObIC!$A$2:$A$43,0),MATCH(T$2,BPCiObIC!$B$1:$AG$1,0)))</f>
        <v>0</v>
      </c>
      <c r="U162" s="19">
        <f>T162*(1+INDEX(BPCiObIC!$B$2:$AG$43,MATCH($A162,BPCiObIC!$A$2:$A$43,0),MATCH(U$2,BPCiObIC!$B$1:$AG$1,0)))</f>
        <v>0</v>
      </c>
      <c r="V162" s="19">
        <f>U162*(1+INDEX(BPCiObIC!$B$2:$AG$43,MATCH($A162,BPCiObIC!$A$2:$A$43,0),MATCH(V$2,BPCiObIC!$B$1:$AG$1,0)))</f>
        <v>0</v>
      </c>
      <c r="W162" s="19">
        <f>V162*(1+INDEX(BPCiObIC!$B$2:$AG$43,MATCH($A162,BPCiObIC!$A$2:$A$43,0),MATCH(W$2,BPCiObIC!$B$1:$AG$1,0)))</f>
        <v>0</v>
      </c>
      <c r="X162" s="19">
        <f>W162*(1+INDEX(BPCiObIC!$B$2:$AG$43,MATCH($A162,BPCiObIC!$A$2:$A$43,0),MATCH(X$2,BPCiObIC!$B$1:$AG$1,0)))</f>
        <v>0</v>
      </c>
      <c r="Y162" s="19">
        <f>X162*(1+INDEX(BPCiObIC!$B$2:$AG$43,MATCH($A162,BPCiObIC!$A$2:$A$43,0),MATCH(Y$2,BPCiObIC!$B$1:$AG$1,0)))</f>
        <v>0</v>
      </c>
      <c r="Z162" s="19">
        <f>Y162*(1+INDEX(BPCiObIC!$B$2:$AG$43,MATCH($A162,BPCiObIC!$A$2:$A$43,0),MATCH(Z$2,BPCiObIC!$B$1:$AG$1,0)))</f>
        <v>0</v>
      </c>
      <c r="AA162" s="19">
        <f>Z162*(1+INDEX(BPCiObIC!$B$2:$AG$43,MATCH($A162,BPCiObIC!$A$2:$A$43,0),MATCH(AA$2,BPCiObIC!$B$1:$AG$1,0)))</f>
        <v>0</v>
      </c>
      <c r="AB162" s="19">
        <f>AA162*(1+INDEX(BPCiObIC!$B$2:$AG$43,MATCH($A162,BPCiObIC!$A$2:$A$43,0),MATCH(AB$2,BPCiObIC!$B$1:$AG$1,0)))</f>
        <v>0</v>
      </c>
      <c r="AC162" s="19">
        <f>AB162*(1+INDEX(BPCiObIC!$B$2:$AG$43,MATCH($A162,BPCiObIC!$A$2:$A$43,0),MATCH(AC$2,BPCiObIC!$B$1:$AG$1,0)))</f>
        <v>0</v>
      </c>
      <c r="AD162" s="19">
        <f>AC162*(1+INDEX(BPCiObIC!$B$2:$AG$43,MATCH($A162,BPCiObIC!$A$2:$A$43,0),MATCH(AD$2,BPCiObIC!$B$1:$AG$1,0)))</f>
        <v>0</v>
      </c>
      <c r="AE162" s="19">
        <f>AD162*(1+INDEX(BPCiObIC!$B$2:$AG$43,MATCH($A162,BPCiObIC!$A$2:$A$43,0),MATCH(AE$2,BPCiObIC!$B$1:$AG$1,0)))</f>
        <v>0</v>
      </c>
      <c r="AF162" s="19">
        <f>AE162*(1+INDEX(BPCiObIC!$B$2:$AG$43,MATCH($A162,BPCiObIC!$A$2:$A$43,0),MATCH(AF$2,BPCiObIC!$B$1:$AG$1,0)))</f>
        <v>0</v>
      </c>
      <c r="AG162" s="19">
        <f>AF162*(1+INDEX(BPCiObIC!$B$2:$AG$43,MATCH($A162,BPCiObIC!$A$2:$A$43,0),MATCH(AG$2,BPCiObIC!$B$1:$AG$1,0)))</f>
        <v>0</v>
      </c>
      <c r="AH162" s="19">
        <f>AG162*(1+INDEX(BPCiObIC!$B$2:$AG$43,MATCH($A162,BPCiObIC!$A$2:$A$43,0),MATCH(AH$2,BPCiObIC!$B$1:$AG$1,0)))</f>
        <v>0</v>
      </c>
    </row>
    <row r="163" spans="1:34" x14ac:dyDescent="0.25">
      <c r="A163" t="s">
        <v>122</v>
      </c>
      <c r="B163" t="s">
        <v>74</v>
      </c>
      <c r="C163" t="s">
        <v>14</v>
      </c>
      <c r="D163" s="58">
        <f>SUMIFS('Ind gov data'!$B$45:$N$45,'Ind gov data'!$B$41:$N$41,$B163)*SUMIFS(BIFUBC_IEA_Output_energy!$H:$H,BIFUBC_IEA_Output_energy!$C:$C,$B163,BIFUBC_IEA_Output_energy!$B:$B,$C163)</f>
        <v>0</v>
      </c>
      <c r="E163" s="19">
        <f>D163*(1+INDEX(BPCiObIC!$B$2:$AG$43,MATCH($A163,BPCiObIC!$A$2:$A$43,0),MATCH(E$2,BPCiObIC!$B$1:$AG$1,0)))</f>
        <v>0</v>
      </c>
      <c r="F163" s="19">
        <f>E163*(1+INDEX(BPCiObIC!$B$2:$AG$43,MATCH($A163,BPCiObIC!$A$2:$A$43,0),MATCH(F$2,BPCiObIC!$B$1:$AG$1,0)))</f>
        <v>0</v>
      </c>
      <c r="G163" s="19">
        <f>F163*(1+INDEX(BPCiObIC!$B$2:$AG$43,MATCH($A163,BPCiObIC!$A$2:$A$43,0),MATCH(G$2,BPCiObIC!$B$1:$AG$1,0)))</f>
        <v>0</v>
      </c>
      <c r="H163" s="19">
        <f>G163*(1+INDEX(BPCiObIC!$B$2:$AG$43,MATCH($A163,BPCiObIC!$A$2:$A$43,0),MATCH(H$2,BPCiObIC!$B$1:$AG$1,0)))</f>
        <v>0</v>
      </c>
      <c r="I163" s="19">
        <f>H163*(1+INDEX(BPCiObIC!$B$2:$AG$43,MATCH($A163,BPCiObIC!$A$2:$A$43,0),MATCH(I$2,BPCiObIC!$B$1:$AG$1,0)))</f>
        <v>0</v>
      </c>
      <c r="J163" s="19">
        <f>I163*(1+INDEX(BPCiObIC!$B$2:$AG$43,MATCH($A163,BPCiObIC!$A$2:$A$43,0),MATCH(J$2,BPCiObIC!$B$1:$AG$1,0)))</f>
        <v>0</v>
      </c>
      <c r="K163" s="19">
        <f>J163*(1+INDEX(BPCiObIC!$B$2:$AG$43,MATCH($A163,BPCiObIC!$A$2:$A$43,0),MATCH(K$2,BPCiObIC!$B$1:$AG$1,0)))</f>
        <v>0</v>
      </c>
      <c r="L163" s="19">
        <f>K163*(1+INDEX(BPCiObIC!$B$2:$AG$43,MATCH($A163,BPCiObIC!$A$2:$A$43,0),MATCH(L$2,BPCiObIC!$B$1:$AG$1,0)))</f>
        <v>0</v>
      </c>
      <c r="M163" s="19">
        <f>L163*(1+INDEX(BPCiObIC!$B$2:$AG$43,MATCH($A163,BPCiObIC!$A$2:$A$43,0),MATCH(M$2,BPCiObIC!$B$1:$AG$1,0)))</f>
        <v>0</v>
      </c>
      <c r="N163" s="19">
        <f>M163*(1+INDEX(BPCiObIC!$B$2:$AG$43,MATCH($A163,BPCiObIC!$A$2:$A$43,0),MATCH(N$2,BPCiObIC!$B$1:$AG$1,0)))</f>
        <v>0</v>
      </c>
      <c r="O163" s="19">
        <f>N163*(1+INDEX(BPCiObIC!$B$2:$AG$43,MATCH($A163,BPCiObIC!$A$2:$A$43,0),MATCH(O$2,BPCiObIC!$B$1:$AG$1,0)))</f>
        <v>0</v>
      </c>
      <c r="P163" s="19">
        <f>O163*(1+INDEX(BPCiObIC!$B$2:$AG$43,MATCH($A163,BPCiObIC!$A$2:$A$43,0),MATCH(P$2,BPCiObIC!$B$1:$AG$1,0)))</f>
        <v>0</v>
      </c>
      <c r="Q163" s="19">
        <f>P163*(1+INDEX(BPCiObIC!$B$2:$AG$43,MATCH($A163,BPCiObIC!$A$2:$A$43,0),MATCH(Q$2,BPCiObIC!$B$1:$AG$1,0)))</f>
        <v>0</v>
      </c>
      <c r="R163" s="19">
        <f>Q163*(1+INDEX(BPCiObIC!$B$2:$AG$43,MATCH($A163,BPCiObIC!$A$2:$A$43,0),MATCH(R$2,BPCiObIC!$B$1:$AG$1,0)))</f>
        <v>0</v>
      </c>
      <c r="S163" s="19">
        <f>R163*(1+INDEX(BPCiObIC!$B$2:$AG$43,MATCH($A163,BPCiObIC!$A$2:$A$43,0),MATCH(S$2,BPCiObIC!$B$1:$AG$1,0)))</f>
        <v>0</v>
      </c>
      <c r="T163" s="19">
        <f>S163*(1+INDEX(BPCiObIC!$B$2:$AG$43,MATCH($A163,BPCiObIC!$A$2:$A$43,0),MATCH(T$2,BPCiObIC!$B$1:$AG$1,0)))</f>
        <v>0</v>
      </c>
      <c r="U163" s="19">
        <f>T163*(1+INDEX(BPCiObIC!$B$2:$AG$43,MATCH($A163,BPCiObIC!$A$2:$A$43,0),MATCH(U$2,BPCiObIC!$B$1:$AG$1,0)))</f>
        <v>0</v>
      </c>
      <c r="V163" s="19">
        <f>U163*(1+INDEX(BPCiObIC!$B$2:$AG$43,MATCH($A163,BPCiObIC!$A$2:$A$43,0),MATCH(V$2,BPCiObIC!$B$1:$AG$1,0)))</f>
        <v>0</v>
      </c>
      <c r="W163" s="19">
        <f>V163*(1+INDEX(BPCiObIC!$B$2:$AG$43,MATCH($A163,BPCiObIC!$A$2:$A$43,0),MATCH(W$2,BPCiObIC!$B$1:$AG$1,0)))</f>
        <v>0</v>
      </c>
      <c r="X163" s="19">
        <f>W163*(1+INDEX(BPCiObIC!$B$2:$AG$43,MATCH($A163,BPCiObIC!$A$2:$A$43,0),MATCH(X$2,BPCiObIC!$B$1:$AG$1,0)))</f>
        <v>0</v>
      </c>
      <c r="Y163" s="19">
        <f>X163*(1+INDEX(BPCiObIC!$B$2:$AG$43,MATCH($A163,BPCiObIC!$A$2:$A$43,0),MATCH(Y$2,BPCiObIC!$B$1:$AG$1,0)))</f>
        <v>0</v>
      </c>
      <c r="Z163" s="19">
        <f>Y163*(1+INDEX(BPCiObIC!$B$2:$AG$43,MATCH($A163,BPCiObIC!$A$2:$A$43,0),MATCH(Z$2,BPCiObIC!$B$1:$AG$1,0)))</f>
        <v>0</v>
      </c>
      <c r="AA163" s="19">
        <f>Z163*(1+INDEX(BPCiObIC!$B$2:$AG$43,MATCH($A163,BPCiObIC!$A$2:$A$43,0),MATCH(AA$2,BPCiObIC!$B$1:$AG$1,0)))</f>
        <v>0</v>
      </c>
      <c r="AB163" s="19">
        <f>AA163*(1+INDEX(BPCiObIC!$B$2:$AG$43,MATCH($A163,BPCiObIC!$A$2:$A$43,0),MATCH(AB$2,BPCiObIC!$B$1:$AG$1,0)))</f>
        <v>0</v>
      </c>
      <c r="AC163" s="19">
        <f>AB163*(1+INDEX(BPCiObIC!$B$2:$AG$43,MATCH($A163,BPCiObIC!$A$2:$A$43,0),MATCH(AC$2,BPCiObIC!$B$1:$AG$1,0)))</f>
        <v>0</v>
      </c>
      <c r="AD163" s="19">
        <f>AC163*(1+INDEX(BPCiObIC!$B$2:$AG$43,MATCH($A163,BPCiObIC!$A$2:$A$43,0),MATCH(AD$2,BPCiObIC!$B$1:$AG$1,0)))</f>
        <v>0</v>
      </c>
      <c r="AE163" s="19">
        <f>AD163*(1+INDEX(BPCiObIC!$B$2:$AG$43,MATCH($A163,BPCiObIC!$A$2:$A$43,0),MATCH(AE$2,BPCiObIC!$B$1:$AG$1,0)))</f>
        <v>0</v>
      </c>
      <c r="AF163" s="19">
        <f>AE163*(1+INDEX(BPCiObIC!$B$2:$AG$43,MATCH($A163,BPCiObIC!$A$2:$A$43,0),MATCH(AF$2,BPCiObIC!$B$1:$AG$1,0)))</f>
        <v>0</v>
      </c>
      <c r="AG163" s="19">
        <f>AF163*(1+INDEX(BPCiObIC!$B$2:$AG$43,MATCH($A163,BPCiObIC!$A$2:$A$43,0),MATCH(AG$2,BPCiObIC!$B$1:$AG$1,0)))</f>
        <v>0</v>
      </c>
      <c r="AH163" s="19">
        <f>AG163*(1+INDEX(BPCiObIC!$B$2:$AG$43,MATCH($A163,BPCiObIC!$A$2:$A$43,0),MATCH(AH$2,BPCiObIC!$B$1:$AG$1,0)))</f>
        <v>0</v>
      </c>
    </row>
    <row r="164" spans="1:34" x14ac:dyDescent="0.25">
      <c r="A164" t="s">
        <v>123</v>
      </c>
      <c r="B164" t="s">
        <v>74</v>
      </c>
      <c r="C164" t="s">
        <v>15</v>
      </c>
      <c r="D164" s="58">
        <f>SUMIFS('Ind gov data'!$B$45:$N$45,'Ind gov data'!$B$41:$N$41,$B164)*SUMIFS(BIFUBC_IEA_Output_energy!$H:$H,BIFUBC_IEA_Output_energy!$C:$C,$B164,BIFUBC_IEA_Output_energy!$B:$B,$C164)</f>
        <v>0</v>
      </c>
      <c r="E164" s="19">
        <f>D164*(1+INDEX(BPCiObIC!$B$2:$AG$43,MATCH($A164,BPCiObIC!$A$2:$A$43,0),MATCH(E$2,BPCiObIC!$B$1:$AG$1,0)))</f>
        <v>0</v>
      </c>
      <c r="F164" s="19">
        <f>E164*(1+INDEX(BPCiObIC!$B$2:$AG$43,MATCH($A164,BPCiObIC!$A$2:$A$43,0),MATCH(F$2,BPCiObIC!$B$1:$AG$1,0)))</f>
        <v>0</v>
      </c>
      <c r="G164" s="19">
        <f>F164*(1+INDEX(BPCiObIC!$B$2:$AG$43,MATCH($A164,BPCiObIC!$A$2:$A$43,0),MATCH(G$2,BPCiObIC!$B$1:$AG$1,0)))</f>
        <v>0</v>
      </c>
      <c r="H164" s="19">
        <f>G164*(1+INDEX(BPCiObIC!$B$2:$AG$43,MATCH($A164,BPCiObIC!$A$2:$A$43,0),MATCH(H$2,BPCiObIC!$B$1:$AG$1,0)))</f>
        <v>0</v>
      </c>
      <c r="I164" s="19">
        <f>H164*(1+INDEX(BPCiObIC!$B$2:$AG$43,MATCH($A164,BPCiObIC!$A$2:$A$43,0),MATCH(I$2,BPCiObIC!$B$1:$AG$1,0)))</f>
        <v>0</v>
      </c>
      <c r="J164" s="19">
        <f>I164*(1+INDEX(BPCiObIC!$B$2:$AG$43,MATCH($A164,BPCiObIC!$A$2:$A$43,0),MATCH(J$2,BPCiObIC!$B$1:$AG$1,0)))</f>
        <v>0</v>
      </c>
      <c r="K164" s="19">
        <f>J164*(1+INDEX(BPCiObIC!$B$2:$AG$43,MATCH($A164,BPCiObIC!$A$2:$A$43,0),MATCH(K$2,BPCiObIC!$B$1:$AG$1,0)))</f>
        <v>0</v>
      </c>
      <c r="L164" s="19">
        <f>K164*(1+INDEX(BPCiObIC!$B$2:$AG$43,MATCH($A164,BPCiObIC!$A$2:$A$43,0),MATCH(L$2,BPCiObIC!$B$1:$AG$1,0)))</f>
        <v>0</v>
      </c>
      <c r="M164" s="19">
        <f>L164*(1+INDEX(BPCiObIC!$B$2:$AG$43,MATCH($A164,BPCiObIC!$A$2:$A$43,0),MATCH(M$2,BPCiObIC!$B$1:$AG$1,0)))</f>
        <v>0</v>
      </c>
      <c r="N164" s="19">
        <f>M164*(1+INDEX(BPCiObIC!$B$2:$AG$43,MATCH($A164,BPCiObIC!$A$2:$A$43,0),MATCH(N$2,BPCiObIC!$B$1:$AG$1,0)))</f>
        <v>0</v>
      </c>
      <c r="O164" s="19">
        <f>N164*(1+INDEX(BPCiObIC!$B$2:$AG$43,MATCH($A164,BPCiObIC!$A$2:$A$43,0),MATCH(O$2,BPCiObIC!$B$1:$AG$1,0)))</f>
        <v>0</v>
      </c>
      <c r="P164" s="19">
        <f>O164*(1+INDEX(BPCiObIC!$B$2:$AG$43,MATCH($A164,BPCiObIC!$A$2:$A$43,0),MATCH(P$2,BPCiObIC!$B$1:$AG$1,0)))</f>
        <v>0</v>
      </c>
      <c r="Q164" s="19">
        <f>P164*(1+INDEX(BPCiObIC!$B$2:$AG$43,MATCH($A164,BPCiObIC!$A$2:$A$43,0),MATCH(Q$2,BPCiObIC!$B$1:$AG$1,0)))</f>
        <v>0</v>
      </c>
      <c r="R164" s="19">
        <f>Q164*(1+INDEX(BPCiObIC!$B$2:$AG$43,MATCH($A164,BPCiObIC!$A$2:$A$43,0),MATCH(R$2,BPCiObIC!$B$1:$AG$1,0)))</f>
        <v>0</v>
      </c>
      <c r="S164" s="19">
        <f>R164*(1+INDEX(BPCiObIC!$B$2:$AG$43,MATCH($A164,BPCiObIC!$A$2:$A$43,0),MATCH(S$2,BPCiObIC!$B$1:$AG$1,0)))</f>
        <v>0</v>
      </c>
      <c r="T164" s="19">
        <f>S164*(1+INDEX(BPCiObIC!$B$2:$AG$43,MATCH($A164,BPCiObIC!$A$2:$A$43,0),MATCH(T$2,BPCiObIC!$B$1:$AG$1,0)))</f>
        <v>0</v>
      </c>
      <c r="U164" s="19">
        <f>T164*(1+INDEX(BPCiObIC!$B$2:$AG$43,MATCH($A164,BPCiObIC!$A$2:$A$43,0),MATCH(U$2,BPCiObIC!$B$1:$AG$1,0)))</f>
        <v>0</v>
      </c>
      <c r="V164" s="19">
        <f>U164*(1+INDEX(BPCiObIC!$B$2:$AG$43,MATCH($A164,BPCiObIC!$A$2:$A$43,0),MATCH(V$2,BPCiObIC!$B$1:$AG$1,0)))</f>
        <v>0</v>
      </c>
      <c r="W164" s="19">
        <f>V164*(1+INDEX(BPCiObIC!$B$2:$AG$43,MATCH($A164,BPCiObIC!$A$2:$A$43,0),MATCH(W$2,BPCiObIC!$B$1:$AG$1,0)))</f>
        <v>0</v>
      </c>
      <c r="X164" s="19">
        <f>W164*(1+INDEX(BPCiObIC!$B$2:$AG$43,MATCH($A164,BPCiObIC!$A$2:$A$43,0),MATCH(X$2,BPCiObIC!$B$1:$AG$1,0)))</f>
        <v>0</v>
      </c>
      <c r="Y164" s="19">
        <f>X164*(1+INDEX(BPCiObIC!$B$2:$AG$43,MATCH($A164,BPCiObIC!$A$2:$A$43,0),MATCH(Y$2,BPCiObIC!$B$1:$AG$1,0)))</f>
        <v>0</v>
      </c>
      <c r="Z164" s="19">
        <f>Y164*(1+INDEX(BPCiObIC!$B$2:$AG$43,MATCH($A164,BPCiObIC!$A$2:$A$43,0),MATCH(Z$2,BPCiObIC!$B$1:$AG$1,0)))</f>
        <v>0</v>
      </c>
      <c r="AA164" s="19">
        <f>Z164*(1+INDEX(BPCiObIC!$B$2:$AG$43,MATCH($A164,BPCiObIC!$A$2:$A$43,0),MATCH(AA$2,BPCiObIC!$B$1:$AG$1,0)))</f>
        <v>0</v>
      </c>
      <c r="AB164" s="19">
        <f>AA164*(1+INDEX(BPCiObIC!$B$2:$AG$43,MATCH($A164,BPCiObIC!$A$2:$A$43,0),MATCH(AB$2,BPCiObIC!$B$1:$AG$1,0)))</f>
        <v>0</v>
      </c>
      <c r="AC164" s="19">
        <f>AB164*(1+INDEX(BPCiObIC!$B$2:$AG$43,MATCH($A164,BPCiObIC!$A$2:$A$43,0),MATCH(AC$2,BPCiObIC!$B$1:$AG$1,0)))</f>
        <v>0</v>
      </c>
      <c r="AD164" s="19">
        <f>AC164*(1+INDEX(BPCiObIC!$B$2:$AG$43,MATCH($A164,BPCiObIC!$A$2:$A$43,0),MATCH(AD$2,BPCiObIC!$B$1:$AG$1,0)))</f>
        <v>0</v>
      </c>
      <c r="AE164" s="19">
        <f>AD164*(1+INDEX(BPCiObIC!$B$2:$AG$43,MATCH($A164,BPCiObIC!$A$2:$A$43,0),MATCH(AE$2,BPCiObIC!$B$1:$AG$1,0)))</f>
        <v>0</v>
      </c>
      <c r="AF164" s="19">
        <f>AE164*(1+INDEX(BPCiObIC!$B$2:$AG$43,MATCH($A164,BPCiObIC!$A$2:$A$43,0),MATCH(AF$2,BPCiObIC!$B$1:$AG$1,0)))</f>
        <v>0</v>
      </c>
      <c r="AG164" s="19">
        <f>AF164*(1+INDEX(BPCiObIC!$B$2:$AG$43,MATCH($A164,BPCiObIC!$A$2:$A$43,0),MATCH(AG$2,BPCiObIC!$B$1:$AG$1,0)))</f>
        <v>0</v>
      </c>
      <c r="AH164" s="19">
        <f>AG164*(1+INDEX(BPCiObIC!$B$2:$AG$43,MATCH($A164,BPCiObIC!$A$2:$A$43,0),MATCH(AH$2,BPCiObIC!$B$1:$AG$1,0)))</f>
        <v>0</v>
      </c>
    </row>
    <row r="165" spans="1:34" x14ac:dyDescent="0.25">
      <c r="A165" t="s">
        <v>124</v>
      </c>
      <c r="B165" t="s">
        <v>74</v>
      </c>
      <c r="C165" t="s">
        <v>16</v>
      </c>
      <c r="D165" s="58">
        <f>SUMIFS('Ind gov data'!$B$45:$N$45,'Ind gov data'!$B$41:$N$41,$B165)*SUMIFS(BIFUBC_IEA_Output_energy!$H:$H,BIFUBC_IEA_Output_energy!$C:$C,$B165,BIFUBC_IEA_Output_energy!$B:$B,$C165)</f>
        <v>0</v>
      </c>
      <c r="E165" s="19">
        <f>D165*(1+INDEX(BPCiObIC!$B$2:$AG$43,MATCH($A165,BPCiObIC!$A$2:$A$43,0),MATCH(E$2,BPCiObIC!$B$1:$AG$1,0)))</f>
        <v>0</v>
      </c>
      <c r="F165" s="19">
        <f>E165*(1+INDEX(BPCiObIC!$B$2:$AG$43,MATCH($A165,BPCiObIC!$A$2:$A$43,0),MATCH(F$2,BPCiObIC!$B$1:$AG$1,0)))</f>
        <v>0</v>
      </c>
      <c r="G165" s="19">
        <f>F165*(1+INDEX(BPCiObIC!$B$2:$AG$43,MATCH($A165,BPCiObIC!$A$2:$A$43,0),MATCH(G$2,BPCiObIC!$B$1:$AG$1,0)))</f>
        <v>0</v>
      </c>
      <c r="H165" s="19">
        <f>G165*(1+INDEX(BPCiObIC!$B$2:$AG$43,MATCH($A165,BPCiObIC!$A$2:$A$43,0),MATCH(H$2,BPCiObIC!$B$1:$AG$1,0)))</f>
        <v>0</v>
      </c>
      <c r="I165" s="19">
        <f>H165*(1+INDEX(BPCiObIC!$B$2:$AG$43,MATCH($A165,BPCiObIC!$A$2:$A$43,0),MATCH(I$2,BPCiObIC!$B$1:$AG$1,0)))</f>
        <v>0</v>
      </c>
      <c r="J165" s="19">
        <f>I165*(1+INDEX(BPCiObIC!$B$2:$AG$43,MATCH($A165,BPCiObIC!$A$2:$A$43,0),MATCH(J$2,BPCiObIC!$B$1:$AG$1,0)))</f>
        <v>0</v>
      </c>
      <c r="K165" s="19">
        <f>J165*(1+INDEX(BPCiObIC!$B$2:$AG$43,MATCH($A165,BPCiObIC!$A$2:$A$43,0),MATCH(K$2,BPCiObIC!$B$1:$AG$1,0)))</f>
        <v>0</v>
      </c>
      <c r="L165" s="19">
        <f>K165*(1+INDEX(BPCiObIC!$B$2:$AG$43,MATCH($A165,BPCiObIC!$A$2:$A$43,0),MATCH(L$2,BPCiObIC!$B$1:$AG$1,0)))</f>
        <v>0</v>
      </c>
      <c r="M165" s="19">
        <f>L165*(1+INDEX(BPCiObIC!$B$2:$AG$43,MATCH($A165,BPCiObIC!$A$2:$A$43,0),MATCH(M$2,BPCiObIC!$B$1:$AG$1,0)))</f>
        <v>0</v>
      </c>
      <c r="N165" s="19">
        <f>M165*(1+INDEX(BPCiObIC!$B$2:$AG$43,MATCH($A165,BPCiObIC!$A$2:$A$43,0),MATCH(N$2,BPCiObIC!$B$1:$AG$1,0)))</f>
        <v>0</v>
      </c>
      <c r="O165" s="19">
        <f>N165*(1+INDEX(BPCiObIC!$B$2:$AG$43,MATCH($A165,BPCiObIC!$A$2:$A$43,0),MATCH(O$2,BPCiObIC!$B$1:$AG$1,0)))</f>
        <v>0</v>
      </c>
      <c r="P165" s="19">
        <f>O165*(1+INDEX(BPCiObIC!$B$2:$AG$43,MATCH($A165,BPCiObIC!$A$2:$A$43,0),MATCH(P$2,BPCiObIC!$B$1:$AG$1,0)))</f>
        <v>0</v>
      </c>
      <c r="Q165" s="19">
        <f>P165*(1+INDEX(BPCiObIC!$B$2:$AG$43,MATCH($A165,BPCiObIC!$A$2:$A$43,0),MATCH(Q$2,BPCiObIC!$B$1:$AG$1,0)))</f>
        <v>0</v>
      </c>
      <c r="R165" s="19">
        <f>Q165*(1+INDEX(BPCiObIC!$B$2:$AG$43,MATCH($A165,BPCiObIC!$A$2:$A$43,0),MATCH(R$2,BPCiObIC!$B$1:$AG$1,0)))</f>
        <v>0</v>
      </c>
      <c r="S165" s="19">
        <f>R165*(1+INDEX(BPCiObIC!$B$2:$AG$43,MATCH($A165,BPCiObIC!$A$2:$A$43,0),MATCH(S$2,BPCiObIC!$B$1:$AG$1,0)))</f>
        <v>0</v>
      </c>
      <c r="T165" s="19">
        <f>S165*(1+INDEX(BPCiObIC!$B$2:$AG$43,MATCH($A165,BPCiObIC!$A$2:$A$43,0),MATCH(T$2,BPCiObIC!$B$1:$AG$1,0)))</f>
        <v>0</v>
      </c>
      <c r="U165" s="19">
        <f>T165*(1+INDEX(BPCiObIC!$B$2:$AG$43,MATCH($A165,BPCiObIC!$A$2:$A$43,0),MATCH(U$2,BPCiObIC!$B$1:$AG$1,0)))</f>
        <v>0</v>
      </c>
      <c r="V165" s="19">
        <f>U165*(1+INDEX(BPCiObIC!$B$2:$AG$43,MATCH($A165,BPCiObIC!$A$2:$A$43,0),MATCH(V$2,BPCiObIC!$B$1:$AG$1,0)))</f>
        <v>0</v>
      </c>
      <c r="W165" s="19">
        <f>V165*(1+INDEX(BPCiObIC!$B$2:$AG$43,MATCH($A165,BPCiObIC!$A$2:$A$43,0),MATCH(W$2,BPCiObIC!$B$1:$AG$1,0)))</f>
        <v>0</v>
      </c>
      <c r="X165" s="19">
        <f>W165*(1+INDEX(BPCiObIC!$B$2:$AG$43,MATCH($A165,BPCiObIC!$A$2:$A$43,0),MATCH(X$2,BPCiObIC!$B$1:$AG$1,0)))</f>
        <v>0</v>
      </c>
      <c r="Y165" s="19">
        <f>X165*(1+INDEX(BPCiObIC!$B$2:$AG$43,MATCH($A165,BPCiObIC!$A$2:$A$43,0),MATCH(Y$2,BPCiObIC!$B$1:$AG$1,0)))</f>
        <v>0</v>
      </c>
      <c r="Z165" s="19">
        <f>Y165*(1+INDEX(BPCiObIC!$B$2:$AG$43,MATCH($A165,BPCiObIC!$A$2:$A$43,0),MATCH(Z$2,BPCiObIC!$B$1:$AG$1,0)))</f>
        <v>0</v>
      </c>
      <c r="AA165" s="19">
        <f>Z165*(1+INDEX(BPCiObIC!$B$2:$AG$43,MATCH($A165,BPCiObIC!$A$2:$A$43,0),MATCH(AA$2,BPCiObIC!$B$1:$AG$1,0)))</f>
        <v>0</v>
      </c>
      <c r="AB165" s="19">
        <f>AA165*(1+INDEX(BPCiObIC!$B$2:$AG$43,MATCH($A165,BPCiObIC!$A$2:$A$43,0),MATCH(AB$2,BPCiObIC!$B$1:$AG$1,0)))</f>
        <v>0</v>
      </c>
      <c r="AC165" s="19">
        <f>AB165*(1+INDEX(BPCiObIC!$B$2:$AG$43,MATCH($A165,BPCiObIC!$A$2:$A$43,0),MATCH(AC$2,BPCiObIC!$B$1:$AG$1,0)))</f>
        <v>0</v>
      </c>
      <c r="AD165" s="19">
        <f>AC165*(1+INDEX(BPCiObIC!$B$2:$AG$43,MATCH($A165,BPCiObIC!$A$2:$A$43,0),MATCH(AD$2,BPCiObIC!$B$1:$AG$1,0)))</f>
        <v>0</v>
      </c>
      <c r="AE165" s="19">
        <f>AD165*(1+INDEX(BPCiObIC!$B$2:$AG$43,MATCH($A165,BPCiObIC!$A$2:$A$43,0),MATCH(AE$2,BPCiObIC!$B$1:$AG$1,0)))</f>
        <v>0</v>
      </c>
      <c r="AF165" s="19">
        <f>AE165*(1+INDEX(BPCiObIC!$B$2:$AG$43,MATCH($A165,BPCiObIC!$A$2:$A$43,0),MATCH(AF$2,BPCiObIC!$B$1:$AG$1,0)))</f>
        <v>0</v>
      </c>
      <c r="AG165" s="19">
        <f>AF165*(1+INDEX(BPCiObIC!$B$2:$AG$43,MATCH($A165,BPCiObIC!$A$2:$A$43,0),MATCH(AG$2,BPCiObIC!$B$1:$AG$1,0)))</f>
        <v>0</v>
      </c>
      <c r="AH165" s="19">
        <f>AG165*(1+INDEX(BPCiObIC!$B$2:$AG$43,MATCH($A165,BPCiObIC!$A$2:$A$43,0),MATCH(AH$2,BPCiObIC!$B$1:$AG$1,0)))</f>
        <v>0</v>
      </c>
    </row>
    <row r="166" spans="1:34" x14ac:dyDescent="0.25">
      <c r="A166" t="s">
        <v>125</v>
      </c>
      <c r="B166" t="s">
        <v>74</v>
      </c>
      <c r="C166" t="s">
        <v>17</v>
      </c>
      <c r="D166" s="58">
        <f>SUMIFS('Ind gov data'!$B$45:$N$45,'Ind gov data'!$B$41:$N$41,$B166)*SUMIFS(BIFUBC_IEA_Output_energy!$H:$H,BIFUBC_IEA_Output_energy!$C:$C,$B166,BIFUBC_IEA_Output_energy!$B:$B,$C166)</f>
        <v>0</v>
      </c>
      <c r="E166" s="19">
        <f>D166*(1+INDEX(BPCiObIC!$B$2:$AG$43,MATCH($A166,BPCiObIC!$A$2:$A$43,0),MATCH(E$2,BPCiObIC!$B$1:$AG$1,0)))</f>
        <v>0</v>
      </c>
      <c r="F166" s="19">
        <f>E166*(1+INDEX(BPCiObIC!$B$2:$AG$43,MATCH($A166,BPCiObIC!$A$2:$A$43,0),MATCH(F$2,BPCiObIC!$B$1:$AG$1,0)))</f>
        <v>0</v>
      </c>
      <c r="G166" s="19">
        <f>F166*(1+INDEX(BPCiObIC!$B$2:$AG$43,MATCH($A166,BPCiObIC!$A$2:$A$43,0),MATCH(G$2,BPCiObIC!$B$1:$AG$1,0)))</f>
        <v>0</v>
      </c>
      <c r="H166" s="19">
        <f>G166*(1+INDEX(BPCiObIC!$B$2:$AG$43,MATCH($A166,BPCiObIC!$A$2:$A$43,0),MATCH(H$2,BPCiObIC!$B$1:$AG$1,0)))</f>
        <v>0</v>
      </c>
      <c r="I166" s="19">
        <f>H166*(1+INDEX(BPCiObIC!$B$2:$AG$43,MATCH($A166,BPCiObIC!$A$2:$A$43,0),MATCH(I$2,BPCiObIC!$B$1:$AG$1,0)))</f>
        <v>0</v>
      </c>
      <c r="J166" s="19">
        <f>I166*(1+INDEX(BPCiObIC!$B$2:$AG$43,MATCH($A166,BPCiObIC!$A$2:$A$43,0),MATCH(J$2,BPCiObIC!$B$1:$AG$1,0)))</f>
        <v>0</v>
      </c>
      <c r="K166" s="19">
        <f>J166*(1+INDEX(BPCiObIC!$B$2:$AG$43,MATCH($A166,BPCiObIC!$A$2:$A$43,0),MATCH(K$2,BPCiObIC!$B$1:$AG$1,0)))</f>
        <v>0</v>
      </c>
      <c r="L166" s="19">
        <f>K166*(1+INDEX(BPCiObIC!$B$2:$AG$43,MATCH($A166,BPCiObIC!$A$2:$A$43,0),MATCH(L$2,BPCiObIC!$B$1:$AG$1,0)))</f>
        <v>0</v>
      </c>
      <c r="M166" s="19">
        <f>L166*(1+INDEX(BPCiObIC!$B$2:$AG$43,MATCH($A166,BPCiObIC!$A$2:$A$43,0),MATCH(M$2,BPCiObIC!$B$1:$AG$1,0)))</f>
        <v>0</v>
      </c>
      <c r="N166" s="19">
        <f>M166*(1+INDEX(BPCiObIC!$B$2:$AG$43,MATCH($A166,BPCiObIC!$A$2:$A$43,0),MATCH(N$2,BPCiObIC!$B$1:$AG$1,0)))</f>
        <v>0</v>
      </c>
      <c r="O166" s="19">
        <f>N166*(1+INDEX(BPCiObIC!$B$2:$AG$43,MATCH($A166,BPCiObIC!$A$2:$A$43,0),MATCH(O$2,BPCiObIC!$B$1:$AG$1,0)))</f>
        <v>0</v>
      </c>
      <c r="P166" s="19">
        <f>O166*(1+INDEX(BPCiObIC!$B$2:$AG$43,MATCH($A166,BPCiObIC!$A$2:$A$43,0),MATCH(P$2,BPCiObIC!$B$1:$AG$1,0)))</f>
        <v>0</v>
      </c>
      <c r="Q166" s="19">
        <f>P166*(1+INDEX(BPCiObIC!$B$2:$AG$43,MATCH($A166,BPCiObIC!$A$2:$A$43,0),MATCH(Q$2,BPCiObIC!$B$1:$AG$1,0)))</f>
        <v>0</v>
      </c>
      <c r="R166" s="19">
        <f>Q166*(1+INDEX(BPCiObIC!$B$2:$AG$43,MATCH($A166,BPCiObIC!$A$2:$A$43,0),MATCH(R$2,BPCiObIC!$B$1:$AG$1,0)))</f>
        <v>0</v>
      </c>
      <c r="S166" s="19">
        <f>R166*(1+INDEX(BPCiObIC!$B$2:$AG$43,MATCH($A166,BPCiObIC!$A$2:$A$43,0),MATCH(S$2,BPCiObIC!$B$1:$AG$1,0)))</f>
        <v>0</v>
      </c>
      <c r="T166" s="19">
        <f>S166*(1+INDEX(BPCiObIC!$B$2:$AG$43,MATCH($A166,BPCiObIC!$A$2:$A$43,0),MATCH(T$2,BPCiObIC!$B$1:$AG$1,0)))</f>
        <v>0</v>
      </c>
      <c r="U166" s="19">
        <f>T166*(1+INDEX(BPCiObIC!$B$2:$AG$43,MATCH($A166,BPCiObIC!$A$2:$A$43,0),MATCH(U$2,BPCiObIC!$B$1:$AG$1,0)))</f>
        <v>0</v>
      </c>
      <c r="V166" s="19">
        <f>U166*(1+INDEX(BPCiObIC!$B$2:$AG$43,MATCH($A166,BPCiObIC!$A$2:$A$43,0),MATCH(V$2,BPCiObIC!$B$1:$AG$1,0)))</f>
        <v>0</v>
      </c>
      <c r="W166" s="19">
        <f>V166*(1+INDEX(BPCiObIC!$B$2:$AG$43,MATCH($A166,BPCiObIC!$A$2:$A$43,0),MATCH(W$2,BPCiObIC!$B$1:$AG$1,0)))</f>
        <v>0</v>
      </c>
      <c r="X166" s="19">
        <f>W166*(1+INDEX(BPCiObIC!$B$2:$AG$43,MATCH($A166,BPCiObIC!$A$2:$A$43,0),MATCH(X$2,BPCiObIC!$B$1:$AG$1,0)))</f>
        <v>0</v>
      </c>
      <c r="Y166" s="19">
        <f>X166*(1+INDEX(BPCiObIC!$B$2:$AG$43,MATCH($A166,BPCiObIC!$A$2:$A$43,0),MATCH(Y$2,BPCiObIC!$B$1:$AG$1,0)))</f>
        <v>0</v>
      </c>
      <c r="Z166" s="19">
        <f>Y166*(1+INDEX(BPCiObIC!$B$2:$AG$43,MATCH($A166,BPCiObIC!$A$2:$A$43,0),MATCH(Z$2,BPCiObIC!$B$1:$AG$1,0)))</f>
        <v>0</v>
      </c>
      <c r="AA166" s="19">
        <f>Z166*(1+INDEX(BPCiObIC!$B$2:$AG$43,MATCH($A166,BPCiObIC!$A$2:$A$43,0),MATCH(AA$2,BPCiObIC!$B$1:$AG$1,0)))</f>
        <v>0</v>
      </c>
      <c r="AB166" s="19">
        <f>AA166*(1+INDEX(BPCiObIC!$B$2:$AG$43,MATCH($A166,BPCiObIC!$A$2:$A$43,0),MATCH(AB$2,BPCiObIC!$B$1:$AG$1,0)))</f>
        <v>0</v>
      </c>
      <c r="AC166" s="19">
        <f>AB166*(1+INDEX(BPCiObIC!$B$2:$AG$43,MATCH($A166,BPCiObIC!$A$2:$A$43,0),MATCH(AC$2,BPCiObIC!$B$1:$AG$1,0)))</f>
        <v>0</v>
      </c>
      <c r="AD166" s="19">
        <f>AC166*(1+INDEX(BPCiObIC!$B$2:$AG$43,MATCH($A166,BPCiObIC!$A$2:$A$43,0),MATCH(AD$2,BPCiObIC!$B$1:$AG$1,0)))</f>
        <v>0</v>
      </c>
      <c r="AE166" s="19">
        <f>AD166*(1+INDEX(BPCiObIC!$B$2:$AG$43,MATCH($A166,BPCiObIC!$A$2:$A$43,0),MATCH(AE$2,BPCiObIC!$B$1:$AG$1,0)))</f>
        <v>0</v>
      </c>
      <c r="AF166" s="19">
        <f>AE166*(1+INDEX(BPCiObIC!$B$2:$AG$43,MATCH($A166,BPCiObIC!$A$2:$A$43,0),MATCH(AF$2,BPCiObIC!$B$1:$AG$1,0)))</f>
        <v>0</v>
      </c>
      <c r="AG166" s="19">
        <f>AF166*(1+INDEX(BPCiObIC!$B$2:$AG$43,MATCH($A166,BPCiObIC!$A$2:$A$43,0),MATCH(AG$2,BPCiObIC!$B$1:$AG$1,0)))</f>
        <v>0</v>
      </c>
      <c r="AH166" s="19">
        <f>AG166*(1+INDEX(BPCiObIC!$B$2:$AG$43,MATCH($A166,BPCiObIC!$A$2:$A$43,0),MATCH(AH$2,BPCiObIC!$B$1:$AG$1,0)))</f>
        <v>0</v>
      </c>
    </row>
    <row r="167" spans="1:34" x14ac:dyDescent="0.25">
      <c r="A167" t="s">
        <v>126</v>
      </c>
      <c r="B167" t="s">
        <v>74</v>
      </c>
      <c r="C167" t="s">
        <v>18</v>
      </c>
      <c r="D167" s="58">
        <f>SUMIFS('Ind gov data'!$B$45:$N$45,'Ind gov data'!$B$41:$N$41,$B167)*SUMIFS(BIFUBC_IEA_Output_energy!$H:$H,BIFUBC_IEA_Output_energy!$C:$C,$B167,BIFUBC_IEA_Output_energy!$B:$B,$C167)</f>
        <v>0</v>
      </c>
      <c r="E167" s="19">
        <f>D167*(1+INDEX(BPCiObIC!$B$2:$AG$43,MATCH($A167,BPCiObIC!$A$2:$A$43,0),MATCH(E$2,BPCiObIC!$B$1:$AG$1,0)))</f>
        <v>0</v>
      </c>
      <c r="F167" s="19">
        <f>E167*(1+INDEX(BPCiObIC!$B$2:$AG$43,MATCH($A167,BPCiObIC!$A$2:$A$43,0),MATCH(F$2,BPCiObIC!$B$1:$AG$1,0)))</f>
        <v>0</v>
      </c>
      <c r="G167" s="19">
        <f>F167*(1+INDEX(BPCiObIC!$B$2:$AG$43,MATCH($A167,BPCiObIC!$A$2:$A$43,0),MATCH(G$2,BPCiObIC!$B$1:$AG$1,0)))</f>
        <v>0</v>
      </c>
      <c r="H167" s="19">
        <f>G167*(1+INDEX(BPCiObIC!$B$2:$AG$43,MATCH($A167,BPCiObIC!$A$2:$A$43,0),MATCH(H$2,BPCiObIC!$B$1:$AG$1,0)))</f>
        <v>0</v>
      </c>
      <c r="I167" s="19">
        <f>H167*(1+INDEX(BPCiObIC!$B$2:$AG$43,MATCH($A167,BPCiObIC!$A$2:$A$43,0),MATCH(I$2,BPCiObIC!$B$1:$AG$1,0)))</f>
        <v>0</v>
      </c>
      <c r="J167" s="19">
        <f>I167*(1+INDEX(BPCiObIC!$B$2:$AG$43,MATCH($A167,BPCiObIC!$A$2:$A$43,0),MATCH(J$2,BPCiObIC!$B$1:$AG$1,0)))</f>
        <v>0</v>
      </c>
      <c r="K167" s="19">
        <f>J167*(1+INDEX(BPCiObIC!$B$2:$AG$43,MATCH($A167,BPCiObIC!$A$2:$A$43,0),MATCH(K$2,BPCiObIC!$B$1:$AG$1,0)))</f>
        <v>0</v>
      </c>
      <c r="L167" s="19">
        <f>K167*(1+INDEX(BPCiObIC!$B$2:$AG$43,MATCH($A167,BPCiObIC!$A$2:$A$43,0),MATCH(L$2,BPCiObIC!$B$1:$AG$1,0)))</f>
        <v>0</v>
      </c>
      <c r="M167" s="19">
        <f>L167*(1+INDEX(BPCiObIC!$B$2:$AG$43,MATCH($A167,BPCiObIC!$A$2:$A$43,0),MATCH(M$2,BPCiObIC!$B$1:$AG$1,0)))</f>
        <v>0</v>
      </c>
      <c r="N167" s="19">
        <f>M167*(1+INDEX(BPCiObIC!$B$2:$AG$43,MATCH($A167,BPCiObIC!$A$2:$A$43,0),MATCH(N$2,BPCiObIC!$B$1:$AG$1,0)))</f>
        <v>0</v>
      </c>
      <c r="O167" s="19">
        <f>N167*(1+INDEX(BPCiObIC!$B$2:$AG$43,MATCH($A167,BPCiObIC!$A$2:$A$43,0),MATCH(O$2,BPCiObIC!$B$1:$AG$1,0)))</f>
        <v>0</v>
      </c>
      <c r="P167" s="19">
        <f>O167*(1+INDEX(BPCiObIC!$B$2:$AG$43,MATCH($A167,BPCiObIC!$A$2:$A$43,0),MATCH(P$2,BPCiObIC!$B$1:$AG$1,0)))</f>
        <v>0</v>
      </c>
      <c r="Q167" s="19">
        <f>P167*(1+INDEX(BPCiObIC!$B$2:$AG$43,MATCH($A167,BPCiObIC!$A$2:$A$43,0),MATCH(Q$2,BPCiObIC!$B$1:$AG$1,0)))</f>
        <v>0</v>
      </c>
      <c r="R167" s="19">
        <f>Q167*(1+INDEX(BPCiObIC!$B$2:$AG$43,MATCH($A167,BPCiObIC!$A$2:$A$43,0),MATCH(R$2,BPCiObIC!$B$1:$AG$1,0)))</f>
        <v>0</v>
      </c>
      <c r="S167" s="19">
        <f>R167*(1+INDEX(BPCiObIC!$B$2:$AG$43,MATCH($A167,BPCiObIC!$A$2:$A$43,0),MATCH(S$2,BPCiObIC!$B$1:$AG$1,0)))</f>
        <v>0</v>
      </c>
      <c r="T167" s="19">
        <f>S167*(1+INDEX(BPCiObIC!$B$2:$AG$43,MATCH($A167,BPCiObIC!$A$2:$A$43,0),MATCH(T$2,BPCiObIC!$B$1:$AG$1,0)))</f>
        <v>0</v>
      </c>
      <c r="U167" s="19">
        <f>T167*(1+INDEX(BPCiObIC!$B$2:$AG$43,MATCH($A167,BPCiObIC!$A$2:$A$43,0),MATCH(U$2,BPCiObIC!$B$1:$AG$1,0)))</f>
        <v>0</v>
      </c>
      <c r="V167" s="19">
        <f>U167*(1+INDEX(BPCiObIC!$B$2:$AG$43,MATCH($A167,BPCiObIC!$A$2:$A$43,0),MATCH(V$2,BPCiObIC!$B$1:$AG$1,0)))</f>
        <v>0</v>
      </c>
      <c r="W167" s="19">
        <f>V167*(1+INDEX(BPCiObIC!$B$2:$AG$43,MATCH($A167,BPCiObIC!$A$2:$A$43,0),MATCH(W$2,BPCiObIC!$B$1:$AG$1,0)))</f>
        <v>0</v>
      </c>
      <c r="X167" s="19">
        <f>W167*(1+INDEX(BPCiObIC!$B$2:$AG$43,MATCH($A167,BPCiObIC!$A$2:$A$43,0),MATCH(X$2,BPCiObIC!$B$1:$AG$1,0)))</f>
        <v>0</v>
      </c>
      <c r="Y167" s="19">
        <f>X167*(1+INDEX(BPCiObIC!$B$2:$AG$43,MATCH($A167,BPCiObIC!$A$2:$A$43,0),MATCH(Y$2,BPCiObIC!$B$1:$AG$1,0)))</f>
        <v>0</v>
      </c>
      <c r="Z167" s="19">
        <f>Y167*(1+INDEX(BPCiObIC!$B$2:$AG$43,MATCH($A167,BPCiObIC!$A$2:$A$43,0),MATCH(Z$2,BPCiObIC!$B$1:$AG$1,0)))</f>
        <v>0</v>
      </c>
      <c r="AA167" s="19">
        <f>Z167*(1+INDEX(BPCiObIC!$B$2:$AG$43,MATCH($A167,BPCiObIC!$A$2:$A$43,0),MATCH(AA$2,BPCiObIC!$B$1:$AG$1,0)))</f>
        <v>0</v>
      </c>
      <c r="AB167" s="19">
        <f>AA167*(1+INDEX(BPCiObIC!$B$2:$AG$43,MATCH($A167,BPCiObIC!$A$2:$A$43,0),MATCH(AB$2,BPCiObIC!$B$1:$AG$1,0)))</f>
        <v>0</v>
      </c>
      <c r="AC167" s="19">
        <f>AB167*(1+INDEX(BPCiObIC!$B$2:$AG$43,MATCH($A167,BPCiObIC!$A$2:$A$43,0),MATCH(AC$2,BPCiObIC!$B$1:$AG$1,0)))</f>
        <v>0</v>
      </c>
      <c r="AD167" s="19">
        <f>AC167*(1+INDEX(BPCiObIC!$B$2:$AG$43,MATCH($A167,BPCiObIC!$A$2:$A$43,0),MATCH(AD$2,BPCiObIC!$B$1:$AG$1,0)))</f>
        <v>0</v>
      </c>
      <c r="AE167" s="19">
        <f>AD167*(1+INDEX(BPCiObIC!$B$2:$AG$43,MATCH($A167,BPCiObIC!$A$2:$A$43,0),MATCH(AE$2,BPCiObIC!$B$1:$AG$1,0)))</f>
        <v>0</v>
      </c>
      <c r="AF167" s="19">
        <f>AE167*(1+INDEX(BPCiObIC!$B$2:$AG$43,MATCH($A167,BPCiObIC!$A$2:$A$43,0),MATCH(AF$2,BPCiObIC!$B$1:$AG$1,0)))</f>
        <v>0</v>
      </c>
      <c r="AG167" s="19">
        <f>AF167*(1+INDEX(BPCiObIC!$B$2:$AG$43,MATCH($A167,BPCiObIC!$A$2:$A$43,0),MATCH(AG$2,BPCiObIC!$B$1:$AG$1,0)))</f>
        <v>0</v>
      </c>
      <c r="AH167" s="19">
        <f>AG167*(1+INDEX(BPCiObIC!$B$2:$AG$43,MATCH($A167,BPCiObIC!$A$2:$A$43,0),MATCH(AH$2,BPCiObIC!$B$1:$AG$1,0)))</f>
        <v>0</v>
      </c>
    </row>
    <row r="168" spans="1:34" x14ac:dyDescent="0.25">
      <c r="A168" t="s">
        <v>127</v>
      </c>
      <c r="B168" t="s">
        <v>74</v>
      </c>
      <c r="C168" t="s">
        <v>19</v>
      </c>
      <c r="D168" s="58">
        <f>SUMIFS('Ind gov data'!$B$45:$N$45,'Ind gov data'!$B$41:$N$41,$B168)*SUMIFS(BIFUBC_IEA_Output_energy!$H:$H,BIFUBC_IEA_Output_energy!$C:$C,$B168,BIFUBC_IEA_Output_energy!$B:$B,$C168)</f>
        <v>0</v>
      </c>
      <c r="E168" s="19">
        <f>D168*(1+INDEX(BPCiObIC!$B$2:$AG$43,MATCH($A168,BPCiObIC!$A$2:$A$43,0),MATCH(E$2,BPCiObIC!$B$1:$AG$1,0)))</f>
        <v>0</v>
      </c>
      <c r="F168" s="19">
        <f>E168*(1+INDEX(BPCiObIC!$B$2:$AG$43,MATCH($A168,BPCiObIC!$A$2:$A$43,0),MATCH(F$2,BPCiObIC!$B$1:$AG$1,0)))</f>
        <v>0</v>
      </c>
      <c r="G168" s="19">
        <f>F168*(1+INDEX(BPCiObIC!$B$2:$AG$43,MATCH($A168,BPCiObIC!$A$2:$A$43,0),MATCH(G$2,BPCiObIC!$B$1:$AG$1,0)))</f>
        <v>0</v>
      </c>
      <c r="H168" s="19">
        <f>G168*(1+INDEX(BPCiObIC!$B$2:$AG$43,MATCH($A168,BPCiObIC!$A$2:$A$43,0),MATCH(H$2,BPCiObIC!$B$1:$AG$1,0)))</f>
        <v>0</v>
      </c>
      <c r="I168" s="19">
        <f>H168*(1+INDEX(BPCiObIC!$B$2:$AG$43,MATCH($A168,BPCiObIC!$A$2:$A$43,0),MATCH(I$2,BPCiObIC!$B$1:$AG$1,0)))</f>
        <v>0</v>
      </c>
      <c r="J168" s="19">
        <f>I168*(1+INDEX(BPCiObIC!$B$2:$AG$43,MATCH($A168,BPCiObIC!$A$2:$A$43,0),MATCH(J$2,BPCiObIC!$B$1:$AG$1,0)))</f>
        <v>0</v>
      </c>
      <c r="K168" s="19">
        <f>J168*(1+INDEX(BPCiObIC!$B$2:$AG$43,MATCH($A168,BPCiObIC!$A$2:$A$43,0),MATCH(K$2,BPCiObIC!$B$1:$AG$1,0)))</f>
        <v>0</v>
      </c>
      <c r="L168" s="19">
        <f>K168*(1+INDEX(BPCiObIC!$B$2:$AG$43,MATCH($A168,BPCiObIC!$A$2:$A$43,0),MATCH(L$2,BPCiObIC!$B$1:$AG$1,0)))</f>
        <v>0</v>
      </c>
      <c r="M168" s="19">
        <f>L168*(1+INDEX(BPCiObIC!$B$2:$AG$43,MATCH($A168,BPCiObIC!$A$2:$A$43,0),MATCH(M$2,BPCiObIC!$B$1:$AG$1,0)))</f>
        <v>0</v>
      </c>
      <c r="N168" s="19">
        <f>M168*(1+INDEX(BPCiObIC!$B$2:$AG$43,MATCH($A168,BPCiObIC!$A$2:$A$43,0),MATCH(N$2,BPCiObIC!$B$1:$AG$1,0)))</f>
        <v>0</v>
      </c>
      <c r="O168" s="19">
        <f>N168*(1+INDEX(BPCiObIC!$B$2:$AG$43,MATCH($A168,BPCiObIC!$A$2:$A$43,0),MATCH(O$2,BPCiObIC!$B$1:$AG$1,0)))</f>
        <v>0</v>
      </c>
      <c r="P168" s="19">
        <f>O168*(1+INDEX(BPCiObIC!$B$2:$AG$43,MATCH($A168,BPCiObIC!$A$2:$A$43,0),MATCH(P$2,BPCiObIC!$B$1:$AG$1,0)))</f>
        <v>0</v>
      </c>
      <c r="Q168" s="19">
        <f>P168*(1+INDEX(BPCiObIC!$B$2:$AG$43,MATCH($A168,BPCiObIC!$A$2:$A$43,0),MATCH(Q$2,BPCiObIC!$B$1:$AG$1,0)))</f>
        <v>0</v>
      </c>
      <c r="R168" s="19">
        <f>Q168*(1+INDEX(BPCiObIC!$B$2:$AG$43,MATCH($A168,BPCiObIC!$A$2:$A$43,0),MATCH(R$2,BPCiObIC!$B$1:$AG$1,0)))</f>
        <v>0</v>
      </c>
      <c r="S168" s="19">
        <f>R168*(1+INDEX(BPCiObIC!$B$2:$AG$43,MATCH($A168,BPCiObIC!$A$2:$A$43,0),MATCH(S$2,BPCiObIC!$B$1:$AG$1,0)))</f>
        <v>0</v>
      </c>
      <c r="T168" s="19">
        <f>S168*(1+INDEX(BPCiObIC!$B$2:$AG$43,MATCH($A168,BPCiObIC!$A$2:$A$43,0),MATCH(T$2,BPCiObIC!$B$1:$AG$1,0)))</f>
        <v>0</v>
      </c>
      <c r="U168" s="19">
        <f>T168*(1+INDEX(BPCiObIC!$B$2:$AG$43,MATCH($A168,BPCiObIC!$A$2:$A$43,0),MATCH(U$2,BPCiObIC!$B$1:$AG$1,0)))</f>
        <v>0</v>
      </c>
      <c r="V168" s="19">
        <f>U168*(1+INDEX(BPCiObIC!$B$2:$AG$43,MATCH($A168,BPCiObIC!$A$2:$A$43,0),MATCH(V$2,BPCiObIC!$B$1:$AG$1,0)))</f>
        <v>0</v>
      </c>
      <c r="W168" s="19">
        <f>V168*(1+INDEX(BPCiObIC!$B$2:$AG$43,MATCH($A168,BPCiObIC!$A$2:$A$43,0),MATCH(W$2,BPCiObIC!$B$1:$AG$1,0)))</f>
        <v>0</v>
      </c>
      <c r="X168" s="19">
        <f>W168*(1+INDEX(BPCiObIC!$B$2:$AG$43,MATCH($A168,BPCiObIC!$A$2:$A$43,0),MATCH(X$2,BPCiObIC!$B$1:$AG$1,0)))</f>
        <v>0</v>
      </c>
      <c r="Y168" s="19">
        <f>X168*(1+INDEX(BPCiObIC!$B$2:$AG$43,MATCH($A168,BPCiObIC!$A$2:$A$43,0),MATCH(Y$2,BPCiObIC!$B$1:$AG$1,0)))</f>
        <v>0</v>
      </c>
      <c r="Z168" s="19">
        <f>Y168*(1+INDEX(BPCiObIC!$B$2:$AG$43,MATCH($A168,BPCiObIC!$A$2:$A$43,0),MATCH(Z$2,BPCiObIC!$B$1:$AG$1,0)))</f>
        <v>0</v>
      </c>
      <c r="AA168" s="19">
        <f>Z168*(1+INDEX(BPCiObIC!$B$2:$AG$43,MATCH($A168,BPCiObIC!$A$2:$A$43,0),MATCH(AA$2,BPCiObIC!$B$1:$AG$1,0)))</f>
        <v>0</v>
      </c>
      <c r="AB168" s="19">
        <f>AA168*(1+INDEX(BPCiObIC!$B$2:$AG$43,MATCH($A168,BPCiObIC!$A$2:$A$43,0),MATCH(AB$2,BPCiObIC!$B$1:$AG$1,0)))</f>
        <v>0</v>
      </c>
      <c r="AC168" s="19">
        <f>AB168*(1+INDEX(BPCiObIC!$B$2:$AG$43,MATCH($A168,BPCiObIC!$A$2:$A$43,0),MATCH(AC$2,BPCiObIC!$B$1:$AG$1,0)))</f>
        <v>0</v>
      </c>
      <c r="AD168" s="19">
        <f>AC168*(1+INDEX(BPCiObIC!$B$2:$AG$43,MATCH($A168,BPCiObIC!$A$2:$A$43,0),MATCH(AD$2,BPCiObIC!$B$1:$AG$1,0)))</f>
        <v>0</v>
      </c>
      <c r="AE168" s="19">
        <f>AD168*(1+INDEX(BPCiObIC!$B$2:$AG$43,MATCH($A168,BPCiObIC!$A$2:$A$43,0),MATCH(AE$2,BPCiObIC!$B$1:$AG$1,0)))</f>
        <v>0</v>
      </c>
      <c r="AF168" s="19">
        <f>AE168*(1+INDEX(BPCiObIC!$B$2:$AG$43,MATCH($A168,BPCiObIC!$A$2:$A$43,0),MATCH(AF$2,BPCiObIC!$B$1:$AG$1,0)))</f>
        <v>0</v>
      </c>
      <c r="AG168" s="19">
        <f>AF168*(1+INDEX(BPCiObIC!$B$2:$AG$43,MATCH($A168,BPCiObIC!$A$2:$A$43,0),MATCH(AG$2,BPCiObIC!$B$1:$AG$1,0)))</f>
        <v>0</v>
      </c>
      <c r="AH168" s="19">
        <f>AG168*(1+INDEX(BPCiObIC!$B$2:$AG$43,MATCH($A168,BPCiObIC!$A$2:$A$43,0),MATCH(AH$2,BPCiObIC!$B$1:$AG$1,0)))</f>
        <v>0</v>
      </c>
    </row>
    <row r="169" spans="1:34" x14ac:dyDescent="0.25">
      <c r="A169" t="s">
        <v>128</v>
      </c>
      <c r="B169" t="s">
        <v>74</v>
      </c>
      <c r="C169" t="s">
        <v>20</v>
      </c>
      <c r="D169" s="58">
        <f>SUMIFS('Ind gov data'!$B$45:$N$45,'Ind gov data'!$B$41:$N$41,$B169)*SUMIFS(BIFUBC_IEA_Output_energy!$H:$H,BIFUBC_IEA_Output_energy!$C:$C,$B169,BIFUBC_IEA_Output_energy!$B:$B,$C169)</f>
        <v>0</v>
      </c>
      <c r="E169" s="19">
        <f>D169*(1+INDEX(BPCiObIC!$B$2:$AG$43,MATCH($A169,BPCiObIC!$A$2:$A$43,0),MATCH(E$2,BPCiObIC!$B$1:$AG$1,0)))</f>
        <v>0</v>
      </c>
      <c r="F169" s="19">
        <f>E169*(1+INDEX(BPCiObIC!$B$2:$AG$43,MATCH($A169,BPCiObIC!$A$2:$A$43,0),MATCH(F$2,BPCiObIC!$B$1:$AG$1,0)))</f>
        <v>0</v>
      </c>
      <c r="G169" s="19">
        <f>F169*(1+INDEX(BPCiObIC!$B$2:$AG$43,MATCH($A169,BPCiObIC!$A$2:$A$43,0),MATCH(G$2,BPCiObIC!$B$1:$AG$1,0)))</f>
        <v>0</v>
      </c>
      <c r="H169" s="19">
        <f>G169*(1+INDEX(BPCiObIC!$B$2:$AG$43,MATCH($A169,BPCiObIC!$A$2:$A$43,0),MATCH(H$2,BPCiObIC!$B$1:$AG$1,0)))</f>
        <v>0</v>
      </c>
      <c r="I169" s="19">
        <f>H169*(1+INDEX(BPCiObIC!$B$2:$AG$43,MATCH($A169,BPCiObIC!$A$2:$A$43,0),MATCH(I$2,BPCiObIC!$B$1:$AG$1,0)))</f>
        <v>0</v>
      </c>
      <c r="J169" s="19">
        <f>I169*(1+INDEX(BPCiObIC!$B$2:$AG$43,MATCH($A169,BPCiObIC!$A$2:$A$43,0),MATCH(J$2,BPCiObIC!$B$1:$AG$1,0)))</f>
        <v>0</v>
      </c>
      <c r="K169" s="19">
        <f>J169*(1+INDEX(BPCiObIC!$B$2:$AG$43,MATCH($A169,BPCiObIC!$A$2:$A$43,0),MATCH(K$2,BPCiObIC!$B$1:$AG$1,0)))</f>
        <v>0</v>
      </c>
      <c r="L169" s="19">
        <f>K169*(1+INDEX(BPCiObIC!$B$2:$AG$43,MATCH($A169,BPCiObIC!$A$2:$A$43,0),MATCH(L$2,BPCiObIC!$B$1:$AG$1,0)))</f>
        <v>0</v>
      </c>
      <c r="M169" s="19">
        <f>L169*(1+INDEX(BPCiObIC!$B$2:$AG$43,MATCH($A169,BPCiObIC!$A$2:$A$43,0),MATCH(M$2,BPCiObIC!$B$1:$AG$1,0)))</f>
        <v>0</v>
      </c>
      <c r="N169" s="19">
        <f>M169*(1+INDEX(BPCiObIC!$B$2:$AG$43,MATCH($A169,BPCiObIC!$A$2:$A$43,0),MATCH(N$2,BPCiObIC!$B$1:$AG$1,0)))</f>
        <v>0</v>
      </c>
      <c r="O169" s="19">
        <f>N169*(1+INDEX(BPCiObIC!$B$2:$AG$43,MATCH($A169,BPCiObIC!$A$2:$A$43,0),MATCH(O$2,BPCiObIC!$B$1:$AG$1,0)))</f>
        <v>0</v>
      </c>
      <c r="P169" s="19">
        <f>O169*(1+INDEX(BPCiObIC!$B$2:$AG$43,MATCH($A169,BPCiObIC!$A$2:$A$43,0),MATCH(P$2,BPCiObIC!$B$1:$AG$1,0)))</f>
        <v>0</v>
      </c>
      <c r="Q169" s="19">
        <f>P169*(1+INDEX(BPCiObIC!$B$2:$AG$43,MATCH($A169,BPCiObIC!$A$2:$A$43,0),MATCH(Q$2,BPCiObIC!$B$1:$AG$1,0)))</f>
        <v>0</v>
      </c>
      <c r="R169" s="19">
        <f>Q169*(1+INDEX(BPCiObIC!$B$2:$AG$43,MATCH($A169,BPCiObIC!$A$2:$A$43,0),MATCH(R$2,BPCiObIC!$B$1:$AG$1,0)))</f>
        <v>0</v>
      </c>
      <c r="S169" s="19">
        <f>R169*(1+INDEX(BPCiObIC!$B$2:$AG$43,MATCH($A169,BPCiObIC!$A$2:$A$43,0),MATCH(S$2,BPCiObIC!$B$1:$AG$1,0)))</f>
        <v>0</v>
      </c>
      <c r="T169" s="19">
        <f>S169*(1+INDEX(BPCiObIC!$B$2:$AG$43,MATCH($A169,BPCiObIC!$A$2:$A$43,0),MATCH(T$2,BPCiObIC!$B$1:$AG$1,0)))</f>
        <v>0</v>
      </c>
      <c r="U169" s="19">
        <f>T169*(1+INDEX(BPCiObIC!$B$2:$AG$43,MATCH($A169,BPCiObIC!$A$2:$A$43,0),MATCH(U$2,BPCiObIC!$B$1:$AG$1,0)))</f>
        <v>0</v>
      </c>
      <c r="V169" s="19">
        <f>U169*(1+INDEX(BPCiObIC!$B$2:$AG$43,MATCH($A169,BPCiObIC!$A$2:$A$43,0),MATCH(V$2,BPCiObIC!$B$1:$AG$1,0)))</f>
        <v>0</v>
      </c>
      <c r="W169" s="19">
        <f>V169*(1+INDEX(BPCiObIC!$B$2:$AG$43,MATCH($A169,BPCiObIC!$A$2:$A$43,0),MATCH(W$2,BPCiObIC!$B$1:$AG$1,0)))</f>
        <v>0</v>
      </c>
      <c r="X169" s="19">
        <f>W169*(1+INDEX(BPCiObIC!$B$2:$AG$43,MATCH($A169,BPCiObIC!$A$2:$A$43,0),MATCH(X$2,BPCiObIC!$B$1:$AG$1,0)))</f>
        <v>0</v>
      </c>
      <c r="Y169" s="19">
        <f>X169*(1+INDEX(BPCiObIC!$B$2:$AG$43,MATCH($A169,BPCiObIC!$A$2:$A$43,0),MATCH(Y$2,BPCiObIC!$B$1:$AG$1,0)))</f>
        <v>0</v>
      </c>
      <c r="Z169" s="19">
        <f>Y169*(1+INDEX(BPCiObIC!$B$2:$AG$43,MATCH($A169,BPCiObIC!$A$2:$A$43,0),MATCH(Z$2,BPCiObIC!$B$1:$AG$1,0)))</f>
        <v>0</v>
      </c>
      <c r="AA169" s="19">
        <f>Z169*(1+INDEX(BPCiObIC!$B$2:$AG$43,MATCH($A169,BPCiObIC!$A$2:$A$43,0),MATCH(AA$2,BPCiObIC!$B$1:$AG$1,0)))</f>
        <v>0</v>
      </c>
      <c r="AB169" s="19">
        <f>AA169*(1+INDEX(BPCiObIC!$B$2:$AG$43,MATCH($A169,BPCiObIC!$A$2:$A$43,0),MATCH(AB$2,BPCiObIC!$B$1:$AG$1,0)))</f>
        <v>0</v>
      </c>
      <c r="AC169" s="19">
        <f>AB169*(1+INDEX(BPCiObIC!$B$2:$AG$43,MATCH($A169,BPCiObIC!$A$2:$A$43,0),MATCH(AC$2,BPCiObIC!$B$1:$AG$1,0)))</f>
        <v>0</v>
      </c>
      <c r="AD169" s="19">
        <f>AC169*(1+INDEX(BPCiObIC!$B$2:$AG$43,MATCH($A169,BPCiObIC!$A$2:$A$43,0),MATCH(AD$2,BPCiObIC!$B$1:$AG$1,0)))</f>
        <v>0</v>
      </c>
      <c r="AE169" s="19">
        <f>AD169*(1+INDEX(BPCiObIC!$B$2:$AG$43,MATCH($A169,BPCiObIC!$A$2:$A$43,0),MATCH(AE$2,BPCiObIC!$B$1:$AG$1,0)))</f>
        <v>0</v>
      </c>
      <c r="AF169" s="19">
        <f>AE169*(1+INDEX(BPCiObIC!$B$2:$AG$43,MATCH($A169,BPCiObIC!$A$2:$A$43,0),MATCH(AF$2,BPCiObIC!$B$1:$AG$1,0)))</f>
        <v>0</v>
      </c>
      <c r="AG169" s="19">
        <f>AF169*(1+INDEX(BPCiObIC!$B$2:$AG$43,MATCH($A169,BPCiObIC!$A$2:$A$43,0),MATCH(AG$2,BPCiObIC!$B$1:$AG$1,0)))</f>
        <v>0</v>
      </c>
      <c r="AH169" s="19">
        <f>AG169*(1+INDEX(BPCiObIC!$B$2:$AG$43,MATCH($A169,BPCiObIC!$A$2:$A$43,0),MATCH(AH$2,BPCiObIC!$B$1:$AG$1,0)))</f>
        <v>0</v>
      </c>
    </row>
    <row r="170" spans="1:34" x14ac:dyDescent="0.25">
      <c r="A170" t="s">
        <v>129</v>
      </c>
      <c r="B170" t="s">
        <v>74</v>
      </c>
      <c r="C170" t="s">
        <v>21</v>
      </c>
      <c r="D170" s="58">
        <f>SUMIFS('Ind gov data'!$B$45:$N$45,'Ind gov data'!$B$41:$N$41,$B170)*SUMIFS(BIFUBC_IEA_Output_energy!$H:$H,BIFUBC_IEA_Output_energy!$C:$C,$B170,BIFUBC_IEA_Output_energy!$B:$B,$C170)</f>
        <v>0</v>
      </c>
      <c r="E170" s="19">
        <f>D170*(1+INDEX(BPCiObIC!$B$2:$AG$43,MATCH($A170,BPCiObIC!$A$2:$A$43,0),MATCH(E$2,BPCiObIC!$B$1:$AG$1,0)))</f>
        <v>0</v>
      </c>
      <c r="F170" s="19">
        <f>E170*(1+INDEX(BPCiObIC!$B$2:$AG$43,MATCH($A170,BPCiObIC!$A$2:$A$43,0),MATCH(F$2,BPCiObIC!$B$1:$AG$1,0)))</f>
        <v>0</v>
      </c>
      <c r="G170" s="19">
        <f>F170*(1+INDEX(BPCiObIC!$B$2:$AG$43,MATCH($A170,BPCiObIC!$A$2:$A$43,0),MATCH(G$2,BPCiObIC!$B$1:$AG$1,0)))</f>
        <v>0</v>
      </c>
      <c r="H170" s="19">
        <f>G170*(1+INDEX(BPCiObIC!$B$2:$AG$43,MATCH($A170,BPCiObIC!$A$2:$A$43,0),MATCH(H$2,BPCiObIC!$B$1:$AG$1,0)))</f>
        <v>0</v>
      </c>
      <c r="I170" s="19">
        <f>H170*(1+INDEX(BPCiObIC!$B$2:$AG$43,MATCH($A170,BPCiObIC!$A$2:$A$43,0),MATCH(I$2,BPCiObIC!$B$1:$AG$1,0)))</f>
        <v>0</v>
      </c>
      <c r="J170" s="19">
        <f>I170*(1+INDEX(BPCiObIC!$B$2:$AG$43,MATCH($A170,BPCiObIC!$A$2:$A$43,0),MATCH(J$2,BPCiObIC!$B$1:$AG$1,0)))</f>
        <v>0</v>
      </c>
      <c r="K170" s="19">
        <f>J170*(1+INDEX(BPCiObIC!$B$2:$AG$43,MATCH($A170,BPCiObIC!$A$2:$A$43,0),MATCH(K$2,BPCiObIC!$B$1:$AG$1,0)))</f>
        <v>0</v>
      </c>
      <c r="L170" s="19">
        <f>K170*(1+INDEX(BPCiObIC!$B$2:$AG$43,MATCH($A170,BPCiObIC!$A$2:$A$43,0),MATCH(L$2,BPCiObIC!$B$1:$AG$1,0)))</f>
        <v>0</v>
      </c>
      <c r="M170" s="19">
        <f>L170*(1+INDEX(BPCiObIC!$B$2:$AG$43,MATCH($A170,BPCiObIC!$A$2:$A$43,0),MATCH(M$2,BPCiObIC!$B$1:$AG$1,0)))</f>
        <v>0</v>
      </c>
      <c r="N170" s="19">
        <f>M170*(1+INDEX(BPCiObIC!$B$2:$AG$43,MATCH($A170,BPCiObIC!$A$2:$A$43,0),MATCH(N$2,BPCiObIC!$B$1:$AG$1,0)))</f>
        <v>0</v>
      </c>
      <c r="O170" s="19">
        <f>N170*(1+INDEX(BPCiObIC!$B$2:$AG$43,MATCH($A170,BPCiObIC!$A$2:$A$43,0),MATCH(O$2,BPCiObIC!$B$1:$AG$1,0)))</f>
        <v>0</v>
      </c>
      <c r="P170" s="19">
        <f>O170*(1+INDEX(BPCiObIC!$B$2:$AG$43,MATCH($A170,BPCiObIC!$A$2:$A$43,0),MATCH(P$2,BPCiObIC!$B$1:$AG$1,0)))</f>
        <v>0</v>
      </c>
      <c r="Q170" s="19">
        <f>P170*(1+INDEX(BPCiObIC!$B$2:$AG$43,MATCH($A170,BPCiObIC!$A$2:$A$43,0),MATCH(Q$2,BPCiObIC!$B$1:$AG$1,0)))</f>
        <v>0</v>
      </c>
      <c r="R170" s="19">
        <f>Q170*(1+INDEX(BPCiObIC!$B$2:$AG$43,MATCH($A170,BPCiObIC!$A$2:$A$43,0),MATCH(R$2,BPCiObIC!$B$1:$AG$1,0)))</f>
        <v>0</v>
      </c>
      <c r="S170" s="19">
        <f>R170*(1+INDEX(BPCiObIC!$B$2:$AG$43,MATCH($A170,BPCiObIC!$A$2:$A$43,0),MATCH(S$2,BPCiObIC!$B$1:$AG$1,0)))</f>
        <v>0</v>
      </c>
      <c r="T170" s="19">
        <f>S170*(1+INDEX(BPCiObIC!$B$2:$AG$43,MATCH($A170,BPCiObIC!$A$2:$A$43,0),MATCH(T$2,BPCiObIC!$B$1:$AG$1,0)))</f>
        <v>0</v>
      </c>
      <c r="U170" s="19">
        <f>T170*(1+INDEX(BPCiObIC!$B$2:$AG$43,MATCH($A170,BPCiObIC!$A$2:$A$43,0),MATCH(U$2,BPCiObIC!$B$1:$AG$1,0)))</f>
        <v>0</v>
      </c>
      <c r="V170" s="19">
        <f>U170*(1+INDEX(BPCiObIC!$B$2:$AG$43,MATCH($A170,BPCiObIC!$A$2:$A$43,0),MATCH(V$2,BPCiObIC!$B$1:$AG$1,0)))</f>
        <v>0</v>
      </c>
      <c r="W170" s="19">
        <f>V170*(1+INDEX(BPCiObIC!$B$2:$AG$43,MATCH($A170,BPCiObIC!$A$2:$A$43,0),MATCH(W$2,BPCiObIC!$B$1:$AG$1,0)))</f>
        <v>0</v>
      </c>
      <c r="X170" s="19">
        <f>W170*(1+INDEX(BPCiObIC!$B$2:$AG$43,MATCH($A170,BPCiObIC!$A$2:$A$43,0),MATCH(X$2,BPCiObIC!$B$1:$AG$1,0)))</f>
        <v>0</v>
      </c>
      <c r="Y170" s="19">
        <f>X170*(1+INDEX(BPCiObIC!$B$2:$AG$43,MATCH($A170,BPCiObIC!$A$2:$A$43,0),MATCH(Y$2,BPCiObIC!$B$1:$AG$1,0)))</f>
        <v>0</v>
      </c>
      <c r="Z170" s="19">
        <f>Y170*(1+INDEX(BPCiObIC!$B$2:$AG$43,MATCH($A170,BPCiObIC!$A$2:$A$43,0),MATCH(Z$2,BPCiObIC!$B$1:$AG$1,0)))</f>
        <v>0</v>
      </c>
      <c r="AA170" s="19">
        <f>Z170*(1+INDEX(BPCiObIC!$B$2:$AG$43,MATCH($A170,BPCiObIC!$A$2:$A$43,0),MATCH(AA$2,BPCiObIC!$B$1:$AG$1,0)))</f>
        <v>0</v>
      </c>
      <c r="AB170" s="19">
        <f>AA170*(1+INDEX(BPCiObIC!$B$2:$AG$43,MATCH($A170,BPCiObIC!$A$2:$A$43,0),MATCH(AB$2,BPCiObIC!$B$1:$AG$1,0)))</f>
        <v>0</v>
      </c>
      <c r="AC170" s="19">
        <f>AB170*(1+INDEX(BPCiObIC!$B$2:$AG$43,MATCH($A170,BPCiObIC!$A$2:$A$43,0),MATCH(AC$2,BPCiObIC!$B$1:$AG$1,0)))</f>
        <v>0</v>
      </c>
      <c r="AD170" s="19">
        <f>AC170*(1+INDEX(BPCiObIC!$B$2:$AG$43,MATCH($A170,BPCiObIC!$A$2:$A$43,0),MATCH(AD$2,BPCiObIC!$B$1:$AG$1,0)))</f>
        <v>0</v>
      </c>
      <c r="AE170" s="19">
        <f>AD170*(1+INDEX(BPCiObIC!$B$2:$AG$43,MATCH($A170,BPCiObIC!$A$2:$A$43,0),MATCH(AE$2,BPCiObIC!$B$1:$AG$1,0)))</f>
        <v>0</v>
      </c>
      <c r="AF170" s="19">
        <f>AE170*(1+INDEX(BPCiObIC!$B$2:$AG$43,MATCH($A170,BPCiObIC!$A$2:$A$43,0),MATCH(AF$2,BPCiObIC!$B$1:$AG$1,0)))</f>
        <v>0</v>
      </c>
      <c r="AG170" s="19">
        <f>AF170*(1+INDEX(BPCiObIC!$B$2:$AG$43,MATCH($A170,BPCiObIC!$A$2:$A$43,0),MATCH(AG$2,BPCiObIC!$B$1:$AG$1,0)))</f>
        <v>0</v>
      </c>
      <c r="AH170" s="19">
        <f>AG170*(1+INDEX(BPCiObIC!$B$2:$AG$43,MATCH($A170,BPCiObIC!$A$2:$A$43,0),MATCH(AH$2,BPCiObIC!$B$1:$AG$1,0)))</f>
        <v>0</v>
      </c>
    </row>
    <row r="171" spans="1:34" x14ac:dyDescent="0.25">
      <c r="A171" t="s">
        <v>130</v>
      </c>
      <c r="B171" t="s">
        <v>74</v>
      </c>
      <c r="C171" t="s">
        <v>22</v>
      </c>
      <c r="D171" s="58">
        <f>SUMIFS('Ind gov data'!$B$45:$N$45,'Ind gov data'!$B$41:$N$41,$B171)*SUMIFS(BIFUBC_IEA_Output_energy!$H:$H,BIFUBC_IEA_Output_energy!$C:$C,$B171,BIFUBC_IEA_Output_energy!$B:$B,$C171)</f>
        <v>0</v>
      </c>
      <c r="E171" s="19">
        <f>D171*(1+INDEX(BPCiObIC!$B$2:$AG$43,MATCH($A171,BPCiObIC!$A$2:$A$43,0),MATCH(E$2,BPCiObIC!$B$1:$AG$1,0)))</f>
        <v>0</v>
      </c>
      <c r="F171" s="19">
        <f>E171*(1+INDEX(BPCiObIC!$B$2:$AG$43,MATCH($A171,BPCiObIC!$A$2:$A$43,0),MATCH(F$2,BPCiObIC!$B$1:$AG$1,0)))</f>
        <v>0</v>
      </c>
      <c r="G171" s="19">
        <f>F171*(1+INDEX(BPCiObIC!$B$2:$AG$43,MATCH($A171,BPCiObIC!$A$2:$A$43,0),MATCH(G$2,BPCiObIC!$B$1:$AG$1,0)))</f>
        <v>0</v>
      </c>
      <c r="H171" s="19">
        <f>G171*(1+INDEX(BPCiObIC!$B$2:$AG$43,MATCH($A171,BPCiObIC!$A$2:$A$43,0),MATCH(H$2,BPCiObIC!$B$1:$AG$1,0)))</f>
        <v>0</v>
      </c>
      <c r="I171" s="19">
        <f>H171*(1+INDEX(BPCiObIC!$B$2:$AG$43,MATCH($A171,BPCiObIC!$A$2:$A$43,0),MATCH(I$2,BPCiObIC!$B$1:$AG$1,0)))</f>
        <v>0</v>
      </c>
      <c r="J171" s="19">
        <f>I171*(1+INDEX(BPCiObIC!$B$2:$AG$43,MATCH($A171,BPCiObIC!$A$2:$A$43,0),MATCH(J$2,BPCiObIC!$B$1:$AG$1,0)))</f>
        <v>0</v>
      </c>
      <c r="K171" s="19">
        <f>J171*(1+INDEX(BPCiObIC!$B$2:$AG$43,MATCH($A171,BPCiObIC!$A$2:$A$43,0),MATCH(K$2,BPCiObIC!$B$1:$AG$1,0)))</f>
        <v>0</v>
      </c>
      <c r="L171" s="19">
        <f>K171*(1+INDEX(BPCiObIC!$B$2:$AG$43,MATCH($A171,BPCiObIC!$A$2:$A$43,0),MATCH(L$2,BPCiObIC!$B$1:$AG$1,0)))</f>
        <v>0</v>
      </c>
      <c r="M171" s="19">
        <f>L171*(1+INDEX(BPCiObIC!$B$2:$AG$43,MATCH($A171,BPCiObIC!$A$2:$A$43,0),MATCH(M$2,BPCiObIC!$B$1:$AG$1,0)))</f>
        <v>0</v>
      </c>
      <c r="N171" s="19">
        <f>M171*(1+INDEX(BPCiObIC!$B$2:$AG$43,MATCH($A171,BPCiObIC!$A$2:$A$43,0),MATCH(N$2,BPCiObIC!$B$1:$AG$1,0)))</f>
        <v>0</v>
      </c>
      <c r="O171" s="19">
        <f>N171*(1+INDEX(BPCiObIC!$B$2:$AG$43,MATCH($A171,BPCiObIC!$A$2:$A$43,0),MATCH(O$2,BPCiObIC!$B$1:$AG$1,0)))</f>
        <v>0</v>
      </c>
      <c r="P171" s="19">
        <f>O171*(1+INDEX(BPCiObIC!$B$2:$AG$43,MATCH($A171,BPCiObIC!$A$2:$A$43,0),MATCH(P$2,BPCiObIC!$B$1:$AG$1,0)))</f>
        <v>0</v>
      </c>
      <c r="Q171" s="19">
        <f>P171*(1+INDEX(BPCiObIC!$B$2:$AG$43,MATCH($A171,BPCiObIC!$A$2:$A$43,0),MATCH(Q$2,BPCiObIC!$B$1:$AG$1,0)))</f>
        <v>0</v>
      </c>
      <c r="R171" s="19">
        <f>Q171*(1+INDEX(BPCiObIC!$B$2:$AG$43,MATCH($A171,BPCiObIC!$A$2:$A$43,0),MATCH(R$2,BPCiObIC!$B$1:$AG$1,0)))</f>
        <v>0</v>
      </c>
      <c r="S171" s="19">
        <f>R171*(1+INDEX(BPCiObIC!$B$2:$AG$43,MATCH($A171,BPCiObIC!$A$2:$A$43,0),MATCH(S$2,BPCiObIC!$B$1:$AG$1,0)))</f>
        <v>0</v>
      </c>
      <c r="T171" s="19">
        <f>S171*(1+INDEX(BPCiObIC!$B$2:$AG$43,MATCH($A171,BPCiObIC!$A$2:$A$43,0),MATCH(T$2,BPCiObIC!$B$1:$AG$1,0)))</f>
        <v>0</v>
      </c>
      <c r="U171" s="19">
        <f>T171*(1+INDEX(BPCiObIC!$B$2:$AG$43,MATCH($A171,BPCiObIC!$A$2:$A$43,0),MATCH(U$2,BPCiObIC!$B$1:$AG$1,0)))</f>
        <v>0</v>
      </c>
      <c r="V171" s="19">
        <f>U171*(1+INDEX(BPCiObIC!$B$2:$AG$43,MATCH($A171,BPCiObIC!$A$2:$A$43,0),MATCH(V$2,BPCiObIC!$B$1:$AG$1,0)))</f>
        <v>0</v>
      </c>
      <c r="W171" s="19">
        <f>V171*(1+INDEX(BPCiObIC!$B$2:$AG$43,MATCH($A171,BPCiObIC!$A$2:$A$43,0),MATCH(W$2,BPCiObIC!$B$1:$AG$1,0)))</f>
        <v>0</v>
      </c>
      <c r="X171" s="19">
        <f>W171*(1+INDEX(BPCiObIC!$B$2:$AG$43,MATCH($A171,BPCiObIC!$A$2:$A$43,0),MATCH(X$2,BPCiObIC!$B$1:$AG$1,0)))</f>
        <v>0</v>
      </c>
      <c r="Y171" s="19">
        <f>X171*(1+INDEX(BPCiObIC!$B$2:$AG$43,MATCH($A171,BPCiObIC!$A$2:$A$43,0),MATCH(Y$2,BPCiObIC!$B$1:$AG$1,0)))</f>
        <v>0</v>
      </c>
      <c r="Z171" s="19">
        <f>Y171*(1+INDEX(BPCiObIC!$B$2:$AG$43,MATCH($A171,BPCiObIC!$A$2:$A$43,0),MATCH(Z$2,BPCiObIC!$B$1:$AG$1,0)))</f>
        <v>0</v>
      </c>
      <c r="AA171" s="19">
        <f>Z171*(1+INDEX(BPCiObIC!$B$2:$AG$43,MATCH($A171,BPCiObIC!$A$2:$A$43,0),MATCH(AA$2,BPCiObIC!$B$1:$AG$1,0)))</f>
        <v>0</v>
      </c>
      <c r="AB171" s="19">
        <f>AA171*(1+INDEX(BPCiObIC!$B$2:$AG$43,MATCH($A171,BPCiObIC!$A$2:$A$43,0),MATCH(AB$2,BPCiObIC!$B$1:$AG$1,0)))</f>
        <v>0</v>
      </c>
      <c r="AC171" s="19">
        <f>AB171*(1+INDEX(BPCiObIC!$B$2:$AG$43,MATCH($A171,BPCiObIC!$A$2:$A$43,0),MATCH(AC$2,BPCiObIC!$B$1:$AG$1,0)))</f>
        <v>0</v>
      </c>
      <c r="AD171" s="19">
        <f>AC171*(1+INDEX(BPCiObIC!$B$2:$AG$43,MATCH($A171,BPCiObIC!$A$2:$A$43,0),MATCH(AD$2,BPCiObIC!$B$1:$AG$1,0)))</f>
        <v>0</v>
      </c>
      <c r="AE171" s="19">
        <f>AD171*(1+INDEX(BPCiObIC!$B$2:$AG$43,MATCH($A171,BPCiObIC!$A$2:$A$43,0),MATCH(AE$2,BPCiObIC!$B$1:$AG$1,0)))</f>
        <v>0</v>
      </c>
      <c r="AF171" s="19">
        <f>AE171*(1+INDEX(BPCiObIC!$B$2:$AG$43,MATCH($A171,BPCiObIC!$A$2:$A$43,0),MATCH(AF$2,BPCiObIC!$B$1:$AG$1,0)))</f>
        <v>0</v>
      </c>
      <c r="AG171" s="19">
        <f>AF171*(1+INDEX(BPCiObIC!$B$2:$AG$43,MATCH($A171,BPCiObIC!$A$2:$A$43,0),MATCH(AG$2,BPCiObIC!$B$1:$AG$1,0)))</f>
        <v>0</v>
      </c>
      <c r="AH171" s="19">
        <f>AG171*(1+INDEX(BPCiObIC!$B$2:$AG$43,MATCH($A171,BPCiObIC!$A$2:$A$43,0),MATCH(AH$2,BPCiObIC!$B$1:$AG$1,0)))</f>
        <v>0</v>
      </c>
    </row>
    <row r="172" spans="1:34" x14ac:dyDescent="0.25">
      <c r="A172" t="s">
        <v>131</v>
      </c>
      <c r="B172" t="s">
        <v>74</v>
      </c>
      <c r="C172" t="s">
        <v>23</v>
      </c>
      <c r="D172" s="58">
        <f>SUMIFS('Ind gov data'!$B$45:$N$45,'Ind gov data'!$B$41:$N$41,$B172)*SUMIFS(BIFUBC_IEA_Output_energy!$H:$H,BIFUBC_IEA_Output_energy!$C:$C,$B172,BIFUBC_IEA_Output_energy!$B:$B,$C172)</f>
        <v>0</v>
      </c>
      <c r="E172" s="19">
        <f>D172*(1+INDEX(BPCiObIC!$B$2:$AG$43,MATCH($A172,BPCiObIC!$A$2:$A$43,0),MATCH(E$2,BPCiObIC!$B$1:$AG$1,0)))</f>
        <v>0</v>
      </c>
      <c r="F172" s="19">
        <f>E172*(1+INDEX(BPCiObIC!$B$2:$AG$43,MATCH($A172,BPCiObIC!$A$2:$A$43,0),MATCH(F$2,BPCiObIC!$B$1:$AG$1,0)))</f>
        <v>0</v>
      </c>
      <c r="G172" s="19">
        <f>F172*(1+INDEX(BPCiObIC!$B$2:$AG$43,MATCH($A172,BPCiObIC!$A$2:$A$43,0),MATCH(G$2,BPCiObIC!$B$1:$AG$1,0)))</f>
        <v>0</v>
      </c>
      <c r="H172" s="19">
        <f>G172*(1+INDEX(BPCiObIC!$B$2:$AG$43,MATCH($A172,BPCiObIC!$A$2:$A$43,0),MATCH(H$2,BPCiObIC!$B$1:$AG$1,0)))</f>
        <v>0</v>
      </c>
      <c r="I172" s="19">
        <f>H172*(1+INDEX(BPCiObIC!$B$2:$AG$43,MATCH($A172,BPCiObIC!$A$2:$A$43,0),MATCH(I$2,BPCiObIC!$B$1:$AG$1,0)))</f>
        <v>0</v>
      </c>
      <c r="J172" s="19">
        <f>I172*(1+INDEX(BPCiObIC!$B$2:$AG$43,MATCH($A172,BPCiObIC!$A$2:$A$43,0),MATCH(J$2,BPCiObIC!$B$1:$AG$1,0)))</f>
        <v>0</v>
      </c>
      <c r="K172" s="19">
        <f>J172*(1+INDEX(BPCiObIC!$B$2:$AG$43,MATCH($A172,BPCiObIC!$A$2:$A$43,0),MATCH(K$2,BPCiObIC!$B$1:$AG$1,0)))</f>
        <v>0</v>
      </c>
      <c r="L172" s="19">
        <f>K172*(1+INDEX(BPCiObIC!$B$2:$AG$43,MATCH($A172,BPCiObIC!$A$2:$A$43,0),MATCH(L$2,BPCiObIC!$B$1:$AG$1,0)))</f>
        <v>0</v>
      </c>
      <c r="M172" s="19">
        <f>L172*(1+INDEX(BPCiObIC!$B$2:$AG$43,MATCH($A172,BPCiObIC!$A$2:$A$43,0),MATCH(M$2,BPCiObIC!$B$1:$AG$1,0)))</f>
        <v>0</v>
      </c>
      <c r="N172" s="19">
        <f>M172*(1+INDEX(BPCiObIC!$B$2:$AG$43,MATCH($A172,BPCiObIC!$A$2:$A$43,0),MATCH(N$2,BPCiObIC!$B$1:$AG$1,0)))</f>
        <v>0</v>
      </c>
      <c r="O172" s="19">
        <f>N172*(1+INDEX(BPCiObIC!$B$2:$AG$43,MATCH($A172,BPCiObIC!$A$2:$A$43,0),MATCH(O$2,BPCiObIC!$B$1:$AG$1,0)))</f>
        <v>0</v>
      </c>
      <c r="P172" s="19">
        <f>O172*(1+INDEX(BPCiObIC!$B$2:$AG$43,MATCH($A172,BPCiObIC!$A$2:$A$43,0),MATCH(P$2,BPCiObIC!$B$1:$AG$1,0)))</f>
        <v>0</v>
      </c>
      <c r="Q172" s="19">
        <f>P172*(1+INDEX(BPCiObIC!$B$2:$AG$43,MATCH($A172,BPCiObIC!$A$2:$A$43,0),MATCH(Q$2,BPCiObIC!$B$1:$AG$1,0)))</f>
        <v>0</v>
      </c>
      <c r="R172" s="19">
        <f>Q172*(1+INDEX(BPCiObIC!$B$2:$AG$43,MATCH($A172,BPCiObIC!$A$2:$A$43,0),MATCH(R$2,BPCiObIC!$B$1:$AG$1,0)))</f>
        <v>0</v>
      </c>
      <c r="S172" s="19">
        <f>R172*(1+INDEX(BPCiObIC!$B$2:$AG$43,MATCH($A172,BPCiObIC!$A$2:$A$43,0),MATCH(S$2,BPCiObIC!$B$1:$AG$1,0)))</f>
        <v>0</v>
      </c>
      <c r="T172" s="19">
        <f>S172*(1+INDEX(BPCiObIC!$B$2:$AG$43,MATCH($A172,BPCiObIC!$A$2:$A$43,0),MATCH(T$2,BPCiObIC!$B$1:$AG$1,0)))</f>
        <v>0</v>
      </c>
      <c r="U172" s="19">
        <f>T172*(1+INDEX(BPCiObIC!$B$2:$AG$43,MATCH($A172,BPCiObIC!$A$2:$A$43,0),MATCH(U$2,BPCiObIC!$B$1:$AG$1,0)))</f>
        <v>0</v>
      </c>
      <c r="V172" s="19">
        <f>U172*(1+INDEX(BPCiObIC!$B$2:$AG$43,MATCH($A172,BPCiObIC!$A$2:$A$43,0),MATCH(V$2,BPCiObIC!$B$1:$AG$1,0)))</f>
        <v>0</v>
      </c>
      <c r="W172" s="19">
        <f>V172*(1+INDEX(BPCiObIC!$B$2:$AG$43,MATCH($A172,BPCiObIC!$A$2:$A$43,0),MATCH(W$2,BPCiObIC!$B$1:$AG$1,0)))</f>
        <v>0</v>
      </c>
      <c r="X172" s="19">
        <f>W172*(1+INDEX(BPCiObIC!$B$2:$AG$43,MATCH($A172,BPCiObIC!$A$2:$A$43,0),MATCH(X$2,BPCiObIC!$B$1:$AG$1,0)))</f>
        <v>0</v>
      </c>
      <c r="Y172" s="19">
        <f>X172*(1+INDEX(BPCiObIC!$B$2:$AG$43,MATCH($A172,BPCiObIC!$A$2:$A$43,0),MATCH(Y$2,BPCiObIC!$B$1:$AG$1,0)))</f>
        <v>0</v>
      </c>
      <c r="Z172" s="19">
        <f>Y172*(1+INDEX(BPCiObIC!$B$2:$AG$43,MATCH($A172,BPCiObIC!$A$2:$A$43,0),MATCH(Z$2,BPCiObIC!$B$1:$AG$1,0)))</f>
        <v>0</v>
      </c>
      <c r="AA172" s="19">
        <f>Z172*(1+INDEX(BPCiObIC!$B$2:$AG$43,MATCH($A172,BPCiObIC!$A$2:$A$43,0),MATCH(AA$2,BPCiObIC!$B$1:$AG$1,0)))</f>
        <v>0</v>
      </c>
      <c r="AB172" s="19">
        <f>AA172*(1+INDEX(BPCiObIC!$B$2:$AG$43,MATCH($A172,BPCiObIC!$A$2:$A$43,0),MATCH(AB$2,BPCiObIC!$B$1:$AG$1,0)))</f>
        <v>0</v>
      </c>
      <c r="AC172" s="19">
        <f>AB172*(1+INDEX(BPCiObIC!$B$2:$AG$43,MATCH($A172,BPCiObIC!$A$2:$A$43,0),MATCH(AC$2,BPCiObIC!$B$1:$AG$1,0)))</f>
        <v>0</v>
      </c>
      <c r="AD172" s="19">
        <f>AC172*(1+INDEX(BPCiObIC!$B$2:$AG$43,MATCH($A172,BPCiObIC!$A$2:$A$43,0),MATCH(AD$2,BPCiObIC!$B$1:$AG$1,0)))</f>
        <v>0</v>
      </c>
      <c r="AE172" s="19">
        <f>AD172*(1+INDEX(BPCiObIC!$B$2:$AG$43,MATCH($A172,BPCiObIC!$A$2:$A$43,0),MATCH(AE$2,BPCiObIC!$B$1:$AG$1,0)))</f>
        <v>0</v>
      </c>
      <c r="AF172" s="19">
        <f>AE172*(1+INDEX(BPCiObIC!$B$2:$AG$43,MATCH($A172,BPCiObIC!$A$2:$A$43,0),MATCH(AF$2,BPCiObIC!$B$1:$AG$1,0)))</f>
        <v>0</v>
      </c>
      <c r="AG172" s="19">
        <f>AF172*(1+INDEX(BPCiObIC!$B$2:$AG$43,MATCH($A172,BPCiObIC!$A$2:$A$43,0),MATCH(AG$2,BPCiObIC!$B$1:$AG$1,0)))</f>
        <v>0</v>
      </c>
      <c r="AH172" s="19">
        <f>AG172*(1+INDEX(BPCiObIC!$B$2:$AG$43,MATCH($A172,BPCiObIC!$A$2:$A$43,0),MATCH(AH$2,BPCiObIC!$B$1:$AG$1,0)))</f>
        <v>0</v>
      </c>
    </row>
    <row r="173" spans="1:34" x14ac:dyDescent="0.25">
      <c r="A173" t="s">
        <v>132</v>
      </c>
      <c r="B173" t="s">
        <v>74</v>
      </c>
      <c r="C173" t="s">
        <v>24</v>
      </c>
      <c r="D173" s="58">
        <f>SUMIFS('Ind gov data'!$B$45:$N$45,'Ind gov data'!$B$41:$N$41,$B173)*SUMIFS(BIFUBC_IEA_Output_energy!$H:$H,BIFUBC_IEA_Output_energy!$C:$C,$B173,BIFUBC_IEA_Output_energy!$B:$B,$C173)</f>
        <v>0</v>
      </c>
      <c r="E173" s="19">
        <f>D173*(1+INDEX(BPCiObIC!$B$2:$AG$43,MATCH($A173,BPCiObIC!$A$2:$A$43,0),MATCH(E$2,BPCiObIC!$B$1:$AG$1,0)))</f>
        <v>0</v>
      </c>
      <c r="F173" s="19">
        <f>E173*(1+INDEX(BPCiObIC!$B$2:$AG$43,MATCH($A173,BPCiObIC!$A$2:$A$43,0),MATCH(F$2,BPCiObIC!$B$1:$AG$1,0)))</f>
        <v>0</v>
      </c>
      <c r="G173" s="19">
        <f>F173*(1+INDEX(BPCiObIC!$B$2:$AG$43,MATCH($A173,BPCiObIC!$A$2:$A$43,0),MATCH(G$2,BPCiObIC!$B$1:$AG$1,0)))</f>
        <v>0</v>
      </c>
      <c r="H173" s="19">
        <f>G173*(1+INDEX(BPCiObIC!$B$2:$AG$43,MATCH($A173,BPCiObIC!$A$2:$A$43,0),MATCH(H$2,BPCiObIC!$B$1:$AG$1,0)))</f>
        <v>0</v>
      </c>
      <c r="I173" s="19">
        <f>H173*(1+INDEX(BPCiObIC!$B$2:$AG$43,MATCH($A173,BPCiObIC!$A$2:$A$43,0),MATCH(I$2,BPCiObIC!$B$1:$AG$1,0)))</f>
        <v>0</v>
      </c>
      <c r="J173" s="19">
        <f>I173*(1+INDEX(BPCiObIC!$B$2:$AG$43,MATCH($A173,BPCiObIC!$A$2:$A$43,0),MATCH(J$2,BPCiObIC!$B$1:$AG$1,0)))</f>
        <v>0</v>
      </c>
      <c r="K173" s="19">
        <f>J173*(1+INDEX(BPCiObIC!$B$2:$AG$43,MATCH($A173,BPCiObIC!$A$2:$A$43,0),MATCH(K$2,BPCiObIC!$B$1:$AG$1,0)))</f>
        <v>0</v>
      </c>
      <c r="L173" s="19">
        <f>K173*(1+INDEX(BPCiObIC!$B$2:$AG$43,MATCH($A173,BPCiObIC!$A$2:$A$43,0),MATCH(L$2,BPCiObIC!$B$1:$AG$1,0)))</f>
        <v>0</v>
      </c>
      <c r="M173" s="19">
        <f>L173*(1+INDEX(BPCiObIC!$B$2:$AG$43,MATCH($A173,BPCiObIC!$A$2:$A$43,0),MATCH(M$2,BPCiObIC!$B$1:$AG$1,0)))</f>
        <v>0</v>
      </c>
      <c r="N173" s="19">
        <f>M173*(1+INDEX(BPCiObIC!$B$2:$AG$43,MATCH($A173,BPCiObIC!$A$2:$A$43,0),MATCH(N$2,BPCiObIC!$B$1:$AG$1,0)))</f>
        <v>0</v>
      </c>
      <c r="O173" s="19">
        <f>N173*(1+INDEX(BPCiObIC!$B$2:$AG$43,MATCH($A173,BPCiObIC!$A$2:$A$43,0),MATCH(O$2,BPCiObIC!$B$1:$AG$1,0)))</f>
        <v>0</v>
      </c>
      <c r="P173" s="19">
        <f>O173*(1+INDEX(BPCiObIC!$B$2:$AG$43,MATCH($A173,BPCiObIC!$A$2:$A$43,0),MATCH(P$2,BPCiObIC!$B$1:$AG$1,0)))</f>
        <v>0</v>
      </c>
      <c r="Q173" s="19">
        <f>P173*(1+INDEX(BPCiObIC!$B$2:$AG$43,MATCH($A173,BPCiObIC!$A$2:$A$43,0),MATCH(Q$2,BPCiObIC!$B$1:$AG$1,0)))</f>
        <v>0</v>
      </c>
      <c r="R173" s="19">
        <f>Q173*(1+INDEX(BPCiObIC!$B$2:$AG$43,MATCH($A173,BPCiObIC!$A$2:$A$43,0),MATCH(R$2,BPCiObIC!$B$1:$AG$1,0)))</f>
        <v>0</v>
      </c>
      <c r="S173" s="19">
        <f>R173*(1+INDEX(BPCiObIC!$B$2:$AG$43,MATCH($A173,BPCiObIC!$A$2:$A$43,0),MATCH(S$2,BPCiObIC!$B$1:$AG$1,0)))</f>
        <v>0</v>
      </c>
      <c r="T173" s="19">
        <f>S173*(1+INDEX(BPCiObIC!$B$2:$AG$43,MATCH($A173,BPCiObIC!$A$2:$A$43,0),MATCH(T$2,BPCiObIC!$B$1:$AG$1,0)))</f>
        <v>0</v>
      </c>
      <c r="U173" s="19">
        <f>T173*(1+INDEX(BPCiObIC!$B$2:$AG$43,MATCH($A173,BPCiObIC!$A$2:$A$43,0),MATCH(U$2,BPCiObIC!$B$1:$AG$1,0)))</f>
        <v>0</v>
      </c>
      <c r="V173" s="19">
        <f>U173*(1+INDEX(BPCiObIC!$B$2:$AG$43,MATCH($A173,BPCiObIC!$A$2:$A$43,0),MATCH(V$2,BPCiObIC!$B$1:$AG$1,0)))</f>
        <v>0</v>
      </c>
      <c r="W173" s="19">
        <f>V173*(1+INDEX(BPCiObIC!$B$2:$AG$43,MATCH($A173,BPCiObIC!$A$2:$A$43,0),MATCH(W$2,BPCiObIC!$B$1:$AG$1,0)))</f>
        <v>0</v>
      </c>
      <c r="X173" s="19">
        <f>W173*(1+INDEX(BPCiObIC!$B$2:$AG$43,MATCH($A173,BPCiObIC!$A$2:$A$43,0),MATCH(X$2,BPCiObIC!$B$1:$AG$1,0)))</f>
        <v>0</v>
      </c>
      <c r="Y173" s="19">
        <f>X173*(1+INDEX(BPCiObIC!$B$2:$AG$43,MATCH($A173,BPCiObIC!$A$2:$A$43,0),MATCH(Y$2,BPCiObIC!$B$1:$AG$1,0)))</f>
        <v>0</v>
      </c>
      <c r="Z173" s="19">
        <f>Y173*(1+INDEX(BPCiObIC!$B$2:$AG$43,MATCH($A173,BPCiObIC!$A$2:$A$43,0),MATCH(Z$2,BPCiObIC!$B$1:$AG$1,0)))</f>
        <v>0</v>
      </c>
      <c r="AA173" s="19">
        <f>Z173*(1+INDEX(BPCiObIC!$B$2:$AG$43,MATCH($A173,BPCiObIC!$A$2:$A$43,0),MATCH(AA$2,BPCiObIC!$B$1:$AG$1,0)))</f>
        <v>0</v>
      </c>
      <c r="AB173" s="19">
        <f>AA173*(1+INDEX(BPCiObIC!$B$2:$AG$43,MATCH($A173,BPCiObIC!$A$2:$A$43,0),MATCH(AB$2,BPCiObIC!$B$1:$AG$1,0)))</f>
        <v>0</v>
      </c>
      <c r="AC173" s="19">
        <f>AB173*(1+INDEX(BPCiObIC!$B$2:$AG$43,MATCH($A173,BPCiObIC!$A$2:$A$43,0),MATCH(AC$2,BPCiObIC!$B$1:$AG$1,0)))</f>
        <v>0</v>
      </c>
      <c r="AD173" s="19">
        <f>AC173*(1+INDEX(BPCiObIC!$B$2:$AG$43,MATCH($A173,BPCiObIC!$A$2:$A$43,0),MATCH(AD$2,BPCiObIC!$B$1:$AG$1,0)))</f>
        <v>0</v>
      </c>
      <c r="AE173" s="19">
        <f>AD173*(1+INDEX(BPCiObIC!$B$2:$AG$43,MATCH($A173,BPCiObIC!$A$2:$A$43,0),MATCH(AE$2,BPCiObIC!$B$1:$AG$1,0)))</f>
        <v>0</v>
      </c>
      <c r="AF173" s="19">
        <f>AE173*(1+INDEX(BPCiObIC!$B$2:$AG$43,MATCH($A173,BPCiObIC!$A$2:$A$43,0),MATCH(AF$2,BPCiObIC!$B$1:$AG$1,0)))</f>
        <v>0</v>
      </c>
      <c r="AG173" s="19">
        <f>AF173*(1+INDEX(BPCiObIC!$B$2:$AG$43,MATCH($A173,BPCiObIC!$A$2:$A$43,0),MATCH(AG$2,BPCiObIC!$B$1:$AG$1,0)))</f>
        <v>0</v>
      </c>
      <c r="AH173" s="19">
        <f>AG173*(1+INDEX(BPCiObIC!$B$2:$AG$43,MATCH($A173,BPCiObIC!$A$2:$A$43,0),MATCH(AH$2,BPCiObIC!$B$1:$AG$1,0)))</f>
        <v>0</v>
      </c>
    </row>
    <row r="174" spans="1:34" x14ac:dyDescent="0.25">
      <c r="A174" t="s">
        <v>133</v>
      </c>
      <c r="B174" t="s">
        <v>74</v>
      </c>
      <c r="C174" t="s">
        <v>25</v>
      </c>
      <c r="D174" s="58">
        <f>SUMIFS('Ind gov data'!$B$45:$N$45,'Ind gov data'!$B$41:$N$41,$B174)*SUMIFS(BIFUBC_IEA_Output_energy!$H:$H,BIFUBC_IEA_Output_energy!$C:$C,$B174,BIFUBC_IEA_Output_energy!$B:$B,$C174)</f>
        <v>5746809000000</v>
      </c>
      <c r="E174" s="19">
        <f>D174*(1+INDEX(BPCiObIC!$B$2:$AG$43,MATCH($A174,BPCiObIC!$A$2:$A$43,0),MATCH(E$2,BPCiObIC!$B$1:$AG$1,0)))</f>
        <v>6009027126953.6777</v>
      </c>
      <c r="F174" s="19">
        <f>E174*(1+INDEX(BPCiObIC!$B$2:$AG$43,MATCH($A174,BPCiObIC!$A$2:$A$43,0),MATCH(F$2,BPCiObIC!$B$1:$AG$1,0)))</f>
        <v>6271245253907.4482</v>
      </c>
      <c r="G174" s="19">
        <f>F174*(1+INDEX(BPCiObIC!$B$2:$AG$43,MATCH($A174,BPCiObIC!$A$2:$A$43,0),MATCH(G$2,BPCiObIC!$B$1:$AG$1,0)))</f>
        <v>6533463380861.125</v>
      </c>
      <c r="H174" s="19">
        <f>G174*(1+INDEX(BPCiObIC!$B$2:$AG$43,MATCH($A174,BPCiObIC!$A$2:$A$43,0),MATCH(H$2,BPCiObIC!$B$1:$AG$1,0)))</f>
        <v>6795681507814.8018</v>
      </c>
      <c r="I174" s="19">
        <f>H174*(1+INDEX(BPCiObIC!$B$2:$AG$43,MATCH($A174,BPCiObIC!$A$2:$A$43,0),MATCH(I$2,BPCiObIC!$B$1:$AG$1,0)))</f>
        <v>7057899634768.5732</v>
      </c>
      <c r="J174" s="19">
        <f>I174*(1+INDEX(BPCiObIC!$B$2:$AG$43,MATCH($A174,BPCiObIC!$A$2:$A$43,0),MATCH(J$2,BPCiObIC!$B$1:$AG$1,0)))</f>
        <v>7320117761722.251</v>
      </c>
      <c r="K174" s="19">
        <f>J174*(1+INDEX(BPCiObIC!$B$2:$AG$43,MATCH($A174,BPCiObIC!$A$2:$A$43,0),MATCH(K$2,BPCiObIC!$B$1:$AG$1,0)))</f>
        <v>7582335888676.0225</v>
      </c>
      <c r="L174" s="19">
        <f>K174*(1+INDEX(BPCiObIC!$B$2:$AG$43,MATCH($A174,BPCiObIC!$A$2:$A$43,0),MATCH(L$2,BPCiObIC!$B$1:$AG$1,0)))</f>
        <v>7844554015629.7002</v>
      </c>
      <c r="M174" s="19">
        <f>L174*(1+INDEX(BPCiObIC!$B$2:$AG$43,MATCH($A174,BPCiObIC!$A$2:$A$43,0),MATCH(M$2,BPCiObIC!$B$1:$AG$1,0)))</f>
        <v>8106772142583.377</v>
      </c>
      <c r="N174" s="19">
        <f>M174*(1+INDEX(BPCiObIC!$B$2:$AG$43,MATCH($A174,BPCiObIC!$A$2:$A$43,0),MATCH(N$2,BPCiObIC!$B$1:$AG$1,0)))</f>
        <v>8368990269537.1484</v>
      </c>
      <c r="O174" s="19">
        <f>N174*(1+INDEX(BPCiObIC!$B$2:$AG$43,MATCH($A174,BPCiObIC!$A$2:$A$43,0),MATCH(O$2,BPCiObIC!$B$1:$AG$1,0)))</f>
        <v>8631208396490.8262</v>
      </c>
      <c r="P174" s="19">
        <f>O174*(1+INDEX(BPCiObIC!$B$2:$AG$43,MATCH($A174,BPCiObIC!$A$2:$A$43,0),MATCH(P$2,BPCiObIC!$B$1:$AG$1,0)))</f>
        <v>8893426523444.5039</v>
      </c>
      <c r="Q174" s="19">
        <f>P174*(1+INDEX(BPCiObIC!$B$2:$AG$43,MATCH($A174,BPCiObIC!$A$2:$A$43,0),MATCH(Q$2,BPCiObIC!$B$1:$AG$1,0)))</f>
        <v>9155644650398.2754</v>
      </c>
      <c r="R174" s="19">
        <f>Q174*(1+INDEX(BPCiObIC!$B$2:$AG$43,MATCH($A174,BPCiObIC!$A$2:$A$43,0),MATCH(R$2,BPCiObIC!$B$1:$AG$1,0)))</f>
        <v>9417862777351.9531</v>
      </c>
      <c r="S174" s="19">
        <f>R174*(1+INDEX(BPCiObIC!$B$2:$AG$43,MATCH($A174,BPCiObIC!$A$2:$A$43,0),MATCH(S$2,BPCiObIC!$B$1:$AG$1,0)))</f>
        <v>9680080904305.6309</v>
      </c>
      <c r="T174" s="19">
        <f>S174*(1+INDEX(BPCiObIC!$B$2:$AG$43,MATCH($A174,BPCiObIC!$A$2:$A$43,0),MATCH(T$2,BPCiObIC!$B$1:$AG$1,0)))</f>
        <v>9942299031259.4004</v>
      </c>
      <c r="U174" s="19">
        <f>T174*(1+INDEX(BPCiObIC!$B$2:$AG$43,MATCH($A174,BPCiObIC!$A$2:$A$43,0),MATCH(U$2,BPCiObIC!$B$1:$AG$1,0)))</f>
        <v>10204517158213.078</v>
      </c>
      <c r="V174" s="19">
        <f>U174*(1+INDEX(BPCiObIC!$B$2:$AG$43,MATCH($A174,BPCiObIC!$A$2:$A$43,0),MATCH(V$2,BPCiObIC!$B$1:$AG$1,0)))</f>
        <v>10466735285166.756</v>
      </c>
      <c r="W174" s="19">
        <f>V174*(1+INDEX(BPCiObIC!$B$2:$AG$43,MATCH($A174,BPCiObIC!$A$2:$A$43,0),MATCH(W$2,BPCiObIC!$B$1:$AG$1,0)))</f>
        <v>10728953412120.525</v>
      </c>
      <c r="X174" s="19">
        <f>W174*(1+INDEX(BPCiObIC!$B$2:$AG$43,MATCH($A174,BPCiObIC!$A$2:$A$43,0),MATCH(X$2,BPCiObIC!$B$1:$AG$1,0)))</f>
        <v>10991171539074.203</v>
      </c>
      <c r="Y174" s="19">
        <f>X174*(1+INDEX(BPCiObIC!$B$2:$AG$43,MATCH($A174,BPCiObIC!$A$2:$A$43,0),MATCH(Y$2,BPCiObIC!$B$1:$AG$1,0)))</f>
        <v>11253389666027.975</v>
      </c>
      <c r="Z174" s="19">
        <f>Y174*(1+INDEX(BPCiObIC!$B$2:$AG$43,MATCH($A174,BPCiObIC!$A$2:$A$43,0),MATCH(Z$2,BPCiObIC!$B$1:$AG$1,0)))</f>
        <v>11515607792981.652</v>
      </c>
      <c r="AA174" s="19">
        <f>Z174*(1+INDEX(BPCiObIC!$B$2:$AG$43,MATCH($A174,BPCiObIC!$A$2:$A$43,0),MATCH(AA$2,BPCiObIC!$B$1:$AG$1,0)))</f>
        <v>11777825919935.33</v>
      </c>
      <c r="AB174" s="19">
        <f>AA174*(1+INDEX(BPCiObIC!$B$2:$AG$43,MATCH($A174,BPCiObIC!$A$2:$A$43,0),MATCH(AB$2,BPCiObIC!$B$1:$AG$1,0)))</f>
        <v>12040044046889.1</v>
      </c>
      <c r="AC174" s="19">
        <f>AB174*(1+INDEX(BPCiObIC!$B$2:$AG$43,MATCH($A174,BPCiObIC!$A$2:$A$43,0),MATCH(AC$2,BPCiObIC!$B$1:$AG$1,0)))</f>
        <v>12302262173842.777</v>
      </c>
      <c r="AD174" s="19">
        <f>AC174*(1+INDEX(BPCiObIC!$B$2:$AG$43,MATCH($A174,BPCiObIC!$A$2:$A$43,0),MATCH(AD$2,BPCiObIC!$B$1:$AG$1,0)))</f>
        <v>12564480300796.455</v>
      </c>
      <c r="AE174" s="19">
        <f>AD174*(1+INDEX(BPCiObIC!$B$2:$AG$43,MATCH($A174,BPCiObIC!$A$2:$A$43,0),MATCH(AE$2,BPCiObIC!$B$1:$AG$1,0)))</f>
        <v>12826698427750.227</v>
      </c>
      <c r="AF174" s="19">
        <f>AE174*(1+INDEX(BPCiObIC!$B$2:$AG$43,MATCH($A174,BPCiObIC!$A$2:$A$43,0),MATCH(AF$2,BPCiObIC!$B$1:$AG$1,0)))</f>
        <v>13088916554703.906</v>
      </c>
      <c r="AG174" s="19">
        <f>AF174*(1+INDEX(BPCiObIC!$B$2:$AG$43,MATCH($A174,BPCiObIC!$A$2:$A$43,0),MATCH(AG$2,BPCiObIC!$B$1:$AG$1,0)))</f>
        <v>13351134681657.584</v>
      </c>
      <c r="AH174" s="19">
        <f>AG174*(1+INDEX(BPCiObIC!$B$2:$AG$43,MATCH($A174,BPCiObIC!$A$2:$A$43,0),MATCH(AH$2,BPCiObIC!$B$1:$AG$1,0)))</f>
        <v>13613352808611.355</v>
      </c>
    </row>
    <row r="175" spans="1:34" x14ac:dyDescent="0.25">
      <c r="A175" t="s">
        <v>135</v>
      </c>
      <c r="B175" t="s">
        <v>74</v>
      </c>
      <c r="C175" t="s">
        <v>26</v>
      </c>
      <c r="D175" s="58">
        <f>SUMIFS('Ind gov data'!$B$45:$N$45,'Ind gov data'!$B$41:$N$41,$B175)*SUMIFS(BIFUBC_IEA_Output_energy!$H:$H,BIFUBC_IEA_Output_energy!$C:$C,$B175,BIFUBC_IEA_Output_energy!$B:$B,$C175)</f>
        <v>0</v>
      </c>
      <c r="E175" s="19">
        <f>D175*(1+INDEX(BPCiObIC!$B$2:$AG$43,MATCH($A175,BPCiObIC!$A$2:$A$43,0),MATCH(E$2,BPCiObIC!$B$1:$AG$1,0)))</f>
        <v>0</v>
      </c>
      <c r="F175" s="19">
        <f>E175*(1+INDEX(BPCiObIC!$B$2:$AG$43,MATCH($A175,BPCiObIC!$A$2:$A$43,0),MATCH(F$2,BPCiObIC!$B$1:$AG$1,0)))</f>
        <v>0</v>
      </c>
      <c r="G175" s="19">
        <f>F175*(1+INDEX(BPCiObIC!$B$2:$AG$43,MATCH($A175,BPCiObIC!$A$2:$A$43,0),MATCH(G$2,BPCiObIC!$B$1:$AG$1,0)))</f>
        <v>0</v>
      </c>
      <c r="H175" s="19">
        <f>G175*(1+INDEX(BPCiObIC!$B$2:$AG$43,MATCH($A175,BPCiObIC!$A$2:$A$43,0),MATCH(H$2,BPCiObIC!$B$1:$AG$1,0)))</f>
        <v>0</v>
      </c>
      <c r="I175" s="19">
        <f>H175*(1+INDEX(BPCiObIC!$B$2:$AG$43,MATCH($A175,BPCiObIC!$A$2:$A$43,0),MATCH(I$2,BPCiObIC!$B$1:$AG$1,0)))</f>
        <v>0</v>
      </c>
      <c r="J175" s="19">
        <f>I175*(1+INDEX(BPCiObIC!$B$2:$AG$43,MATCH($A175,BPCiObIC!$A$2:$A$43,0),MATCH(J$2,BPCiObIC!$B$1:$AG$1,0)))</f>
        <v>0</v>
      </c>
      <c r="K175" s="19">
        <f>J175*(1+INDEX(BPCiObIC!$B$2:$AG$43,MATCH($A175,BPCiObIC!$A$2:$A$43,0),MATCH(K$2,BPCiObIC!$B$1:$AG$1,0)))</f>
        <v>0</v>
      </c>
      <c r="L175" s="19">
        <f>K175*(1+INDEX(BPCiObIC!$B$2:$AG$43,MATCH($A175,BPCiObIC!$A$2:$A$43,0),MATCH(L$2,BPCiObIC!$B$1:$AG$1,0)))</f>
        <v>0</v>
      </c>
      <c r="M175" s="19">
        <f>L175*(1+INDEX(BPCiObIC!$B$2:$AG$43,MATCH($A175,BPCiObIC!$A$2:$A$43,0),MATCH(M$2,BPCiObIC!$B$1:$AG$1,0)))</f>
        <v>0</v>
      </c>
      <c r="N175" s="19">
        <f>M175*(1+INDEX(BPCiObIC!$B$2:$AG$43,MATCH($A175,BPCiObIC!$A$2:$A$43,0),MATCH(N$2,BPCiObIC!$B$1:$AG$1,0)))</f>
        <v>0</v>
      </c>
      <c r="O175" s="19">
        <f>N175*(1+INDEX(BPCiObIC!$B$2:$AG$43,MATCH($A175,BPCiObIC!$A$2:$A$43,0),MATCH(O$2,BPCiObIC!$B$1:$AG$1,0)))</f>
        <v>0</v>
      </c>
      <c r="P175" s="19">
        <f>O175*(1+INDEX(BPCiObIC!$B$2:$AG$43,MATCH($A175,BPCiObIC!$A$2:$A$43,0),MATCH(P$2,BPCiObIC!$B$1:$AG$1,0)))</f>
        <v>0</v>
      </c>
      <c r="Q175" s="19">
        <f>P175*(1+INDEX(BPCiObIC!$B$2:$AG$43,MATCH($A175,BPCiObIC!$A$2:$A$43,0),MATCH(Q$2,BPCiObIC!$B$1:$AG$1,0)))</f>
        <v>0</v>
      </c>
      <c r="R175" s="19">
        <f>Q175*(1+INDEX(BPCiObIC!$B$2:$AG$43,MATCH($A175,BPCiObIC!$A$2:$A$43,0),MATCH(R$2,BPCiObIC!$B$1:$AG$1,0)))</f>
        <v>0</v>
      </c>
      <c r="S175" s="19">
        <f>R175*(1+INDEX(BPCiObIC!$B$2:$AG$43,MATCH($A175,BPCiObIC!$A$2:$A$43,0),MATCH(S$2,BPCiObIC!$B$1:$AG$1,0)))</f>
        <v>0</v>
      </c>
      <c r="T175" s="19">
        <f>S175*(1+INDEX(BPCiObIC!$B$2:$AG$43,MATCH($A175,BPCiObIC!$A$2:$A$43,0),MATCH(T$2,BPCiObIC!$B$1:$AG$1,0)))</f>
        <v>0</v>
      </c>
      <c r="U175" s="19">
        <f>T175*(1+INDEX(BPCiObIC!$B$2:$AG$43,MATCH($A175,BPCiObIC!$A$2:$A$43,0),MATCH(U$2,BPCiObIC!$B$1:$AG$1,0)))</f>
        <v>0</v>
      </c>
      <c r="V175" s="19">
        <f>U175*(1+INDEX(BPCiObIC!$B$2:$AG$43,MATCH($A175,BPCiObIC!$A$2:$A$43,0),MATCH(V$2,BPCiObIC!$B$1:$AG$1,0)))</f>
        <v>0</v>
      </c>
      <c r="W175" s="19">
        <f>V175*(1+INDEX(BPCiObIC!$B$2:$AG$43,MATCH($A175,BPCiObIC!$A$2:$A$43,0),MATCH(W$2,BPCiObIC!$B$1:$AG$1,0)))</f>
        <v>0</v>
      </c>
      <c r="X175" s="19">
        <f>W175*(1+INDEX(BPCiObIC!$B$2:$AG$43,MATCH($A175,BPCiObIC!$A$2:$A$43,0),MATCH(X$2,BPCiObIC!$B$1:$AG$1,0)))</f>
        <v>0</v>
      </c>
      <c r="Y175" s="19">
        <f>X175*(1+INDEX(BPCiObIC!$B$2:$AG$43,MATCH($A175,BPCiObIC!$A$2:$A$43,0),MATCH(Y$2,BPCiObIC!$B$1:$AG$1,0)))</f>
        <v>0</v>
      </c>
      <c r="Z175" s="19">
        <f>Y175*(1+INDEX(BPCiObIC!$B$2:$AG$43,MATCH($A175,BPCiObIC!$A$2:$A$43,0),MATCH(Z$2,BPCiObIC!$B$1:$AG$1,0)))</f>
        <v>0</v>
      </c>
      <c r="AA175" s="19">
        <f>Z175*(1+INDEX(BPCiObIC!$B$2:$AG$43,MATCH($A175,BPCiObIC!$A$2:$A$43,0),MATCH(AA$2,BPCiObIC!$B$1:$AG$1,0)))</f>
        <v>0</v>
      </c>
      <c r="AB175" s="19">
        <f>AA175*(1+INDEX(BPCiObIC!$B$2:$AG$43,MATCH($A175,BPCiObIC!$A$2:$A$43,0),MATCH(AB$2,BPCiObIC!$B$1:$AG$1,0)))</f>
        <v>0</v>
      </c>
      <c r="AC175" s="19">
        <f>AB175*(1+INDEX(BPCiObIC!$B$2:$AG$43,MATCH($A175,BPCiObIC!$A$2:$A$43,0),MATCH(AC$2,BPCiObIC!$B$1:$AG$1,0)))</f>
        <v>0</v>
      </c>
      <c r="AD175" s="19">
        <f>AC175*(1+INDEX(BPCiObIC!$B$2:$AG$43,MATCH($A175,BPCiObIC!$A$2:$A$43,0),MATCH(AD$2,BPCiObIC!$B$1:$AG$1,0)))</f>
        <v>0</v>
      </c>
      <c r="AE175" s="19">
        <f>AD175*(1+INDEX(BPCiObIC!$B$2:$AG$43,MATCH($A175,BPCiObIC!$A$2:$A$43,0),MATCH(AE$2,BPCiObIC!$B$1:$AG$1,0)))</f>
        <v>0</v>
      </c>
      <c r="AF175" s="19">
        <f>AE175*(1+INDEX(BPCiObIC!$B$2:$AG$43,MATCH($A175,BPCiObIC!$A$2:$A$43,0),MATCH(AF$2,BPCiObIC!$B$1:$AG$1,0)))</f>
        <v>0</v>
      </c>
      <c r="AG175" s="19">
        <f>AF175*(1+INDEX(BPCiObIC!$B$2:$AG$43,MATCH($A175,BPCiObIC!$A$2:$A$43,0),MATCH(AG$2,BPCiObIC!$B$1:$AG$1,0)))</f>
        <v>0</v>
      </c>
      <c r="AH175" s="19">
        <f>AG175*(1+INDEX(BPCiObIC!$B$2:$AG$43,MATCH($A175,BPCiObIC!$A$2:$A$43,0),MATCH(AH$2,BPCiObIC!$B$1:$AG$1,0)))</f>
        <v>0</v>
      </c>
    </row>
    <row r="176" spans="1:34" x14ac:dyDescent="0.25">
      <c r="A176" t="s">
        <v>136</v>
      </c>
      <c r="B176" t="s">
        <v>74</v>
      </c>
      <c r="C176" t="s">
        <v>27</v>
      </c>
      <c r="D176" s="58">
        <f>SUMIFS('Ind gov data'!$B$45:$N$45,'Ind gov data'!$B$41:$N$41,$B176)*SUMIFS(BIFUBC_IEA_Output_energy!$H:$H,BIFUBC_IEA_Output_energy!$C:$C,$B176,BIFUBC_IEA_Output_energy!$B:$B,$C176)</f>
        <v>0</v>
      </c>
      <c r="E176" s="19">
        <f>D176*(1+INDEX(BPCiObIC!$B$2:$AG$43,MATCH($A176,BPCiObIC!$A$2:$A$43,0),MATCH(E$2,BPCiObIC!$B$1:$AG$1,0)))</f>
        <v>0</v>
      </c>
      <c r="F176" s="19">
        <f>E176*(1+INDEX(BPCiObIC!$B$2:$AG$43,MATCH($A176,BPCiObIC!$A$2:$A$43,0),MATCH(F$2,BPCiObIC!$B$1:$AG$1,0)))</f>
        <v>0</v>
      </c>
      <c r="G176" s="19">
        <f>F176*(1+INDEX(BPCiObIC!$B$2:$AG$43,MATCH($A176,BPCiObIC!$A$2:$A$43,0),MATCH(G$2,BPCiObIC!$B$1:$AG$1,0)))</f>
        <v>0</v>
      </c>
      <c r="H176" s="19">
        <f>G176*(1+INDEX(BPCiObIC!$B$2:$AG$43,MATCH($A176,BPCiObIC!$A$2:$A$43,0),MATCH(H$2,BPCiObIC!$B$1:$AG$1,0)))</f>
        <v>0</v>
      </c>
      <c r="I176" s="19">
        <f>H176*(1+INDEX(BPCiObIC!$B$2:$AG$43,MATCH($A176,BPCiObIC!$A$2:$A$43,0),MATCH(I$2,BPCiObIC!$B$1:$AG$1,0)))</f>
        <v>0</v>
      </c>
      <c r="J176" s="19">
        <f>I176*(1+INDEX(BPCiObIC!$B$2:$AG$43,MATCH($A176,BPCiObIC!$A$2:$A$43,0),MATCH(J$2,BPCiObIC!$B$1:$AG$1,0)))</f>
        <v>0</v>
      </c>
      <c r="K176" s="19">
        <f>J176*(1+INDEX(BPCiObIC!$B$2:$AG$43,MATCH($A176,BPCiObIC!$A$2:$A$43,0),MATCH(K$2,BPCiObIC!$B$1:$AG$1,0)))</f>
        <v>0</v>
      </c>
      <c r="L176" s="19">
        <f>K176*(1+INDEX(BPCiObIC!$B$2:$AG$43,MATCH($A176,BPCiObIC!$A$2:$A$43,0),MATCH(L$2,BPCiObIC!$B$1:$AG$1,0)))</f>
        <v>0</v>
      </c>
      <c r="M176" s="19">
        <f>L176*(1+INDEX(BPCiObIC!$B$2:$AG$43,MATCH($A176,BPCiObIC!$A$2:$A$43,0),MATCH(M$2,BPCiObIC!$B$1:$AG$1,0)))</f>
        <v>0</v>
      </c>
      <c r="N176" s="19">
        <f>M176*(1+INDEX(BPCiObIC!$B$2:$AG$43,MATCH($A176,BPCiObIC!$A$2:$A$43,0),MATCH(N$2,BPCiObIC!$B$1:$AG$1,0)))</f>
        <v>0</v>
      </c>
      <c r="O176" s="19">
        <f>N176*(1+INDEX(BPCiObIC!$B$2:$AG$43,MATCH($A176,BPCiObIC!$A$2:$A$43,0),MATCH(O$2,BPCiObIC!$B$1:$AG$1,0)))</f>
        <v>0</v>
      </c>
      <c r="P176" s="19">
        <f>O176*(1+INDEX(BPCiObIC!$B$2:$AG$43,MATCH($A176,BPCiObIC!$A$2:$A$43,0),MATCH(P$2,BPCiObIC!$B$1:$AG$1,0)))</f>
        <v>0</v>
      </c>
      <c r="Q176" s="19">
        <f>P176*(1+INDEX(BPCiObIC!$B$2:$AG$43,MATCH($A176,BPCiObIC!$A$2:$A$43,0),MATCH(Q$2,BPCiObIC!$B$1:$AG$1,0)))</f>
        <v>0</v>
      </c>
      <c r="R176" s="19">
        <f>Q176*(1+INDEX(BPCiObIC!$B$2:$AG$43,MATCH($A176,BPCiObIC!$A$2:$A$43,0),MATCH(R$2,BPCiObIC!$B$1:$AG$1,0)))</f>
        <v>0</v>
      </c>
      <c r="S176" s="19">
        <f>R176*(1+INDEX(BPCiObIC!$B$2:$AG$43,MATCH($A176,BPCiObIC!$A$2:$A$43,0),MATCH(S$2,BPCiObIC!$B$1:$AG$1,0)))</f>
        <v>0</v>
      </c>
      <c r="T176" s="19">
        <f>S176*(1+INDEX(BPCiObIC!$B$2:$AG$43,MATCH($A176,BPCiObIC!$A$2:$A$43,0),MATCH(T$2,BPCiObIC!$B$1:$AG$1,0)))</f>
        <v>0</v>
      </c>
      <c r="U176" s="19">
        <f>T176*(1+INDEX(BPCiObIC!$B$2:$AG$43,MATCH($A176,BPCiObIC!$A$2:$A$43,0),MATCH(U$2,BPCiObIC!$B$1:$AG$1,0)))</f>
        <v>0</v>
      </c>
      <c r="V176" s="19">
        <f>U176*(1+INDEX(BPCiObIC!$B$2:$AG$43,MATCH($A176,BPCiObIC!$A$2:$A$43,0),MATCH(V$2,BPCiObIC!$B$1:$AG$1,0)))</f>
        <v>0</v>
      </c>
      <c r="W176" s="19">
        <f>V176*(1+INDEX(BPCiObIC!$B$2:$AG$43,MATCH($A176,BPCiObIC!$A$2:$A$43,0),MATCH(W$2,BPCiObIC!$B$1:$AG$1,0)))</f>
        <v>0</v>
      </c>
      <c r="X176" s="19">
        <f>W176*(1+INDEX(BPCiObIC!$B$2:$AG$43,MATCH($A176,BPCiObIC!$A$2:$A$43,0),MATCH(X$2,BPCiObIC!$B$1:$AG$1,0)))</f>
        <v>0</v>
      </c>
      <c r="Y176" s="19">
        <f>X176*(1+INDEX(BPCiObIC!$B$2:$AG$43,MATCH($A176,BPCiObIC!$A$2:$A$43,0),MATCH(Y$2,BPCiObIC!$B$1:$AG$1,0)))</f>
        <v>0</v>
      </c>
      <c r="Z176" s="19">
        <f>Y176*(1+INDEX(BPCiObIC!$B$2:$AG$43,MATCH($A176,BPCiObIC!$A$2:$A$43,0),MATCH(Z$2,BPCiObIC!$B$1:$AG$1,0)))</f>
        <v>0</v>
      </c>
      <c r="AA176" s="19">
        <f>Z176*(1+INDEX(BPCiObIC!$B$2:$AG$43,MATCH($A176,BPCiObIC!$A$2:$A$43,0),MATCH(AA$2,BPCiObIC!$B$1:$AG$1,0)))</f>
        <v>0</v>
      </c>
      <c r="AB176" s="19">
        <f>AA176*(1+INDEX(BPCiObIC!$B$2:$AG$43,MATCH($A176,BPCiObIC!$A$2:$A$43,0),MATCH(AB$2,BPCiObIC!$B$1:$AG$1,0)))</f>
        <v>0</v>
      </c>
      <c r="AC176" s="19">
        <f>AB176*(1+INDEX(BPCiObIC!$B$2:$AG$43,MATCH($A176,BPCiObIC!$A$2:$A$43,0),MATCH(AC$2,BPCiObIC!$B$1:$AG$1,0)))</f>
        <v>0</v>
      </c>
      <c r="AD176" s="19">
        <f>AC176*(1+INDEX(BPCiObIC!$B$2:$AG$43,MATCH($A176,BPCiObIC!$A$2:$A$43,0),MATCH(AD$2,BPCiObIC!$B$1:$AG$1,0)))</f>
        <v>0</v>
      </c>
      <c r="AE176" s="19">
        <f>AD176*(1+INDEX(BPCiObIC!$B$2:$AG$43,MATCH($A176,BPCiObIC!$A$2:$A$43,0),MATCH(AE$2,BPCiObIC!$B$1:$AG$1,0)))</f>
        <v>0</v>
      </c>
      <c r="AF176" s="19">
        <f>AE176*(1+INDEX(BPCiObIC!$B$2:$AG$43,MATCH($A176,BPCiObIC!$A$2:$A$43,0),MATCH(AF$2,BPCiObIC!$B$1:$AG$1,0)))</f>
        <v>0</v>
      </c>
      <c r="AG176" s="19">
        <f>AF176*(1+INDEX(BPCiObIC!$B$2:$AG$43,MATCH($A176,BPCiObIC!$A$2:$A$43,0),MATCH(AG$2,BPCiObIC!$B$1:$AG$1,0)))</f>
        <v>0</v>
      </c>
      <c r="AH176" s="19">
        <f>AG176*(1+INDEX(BPCiObIC!$B$2:$AG$43,MATCH($A176,BPCiObIC!$A$2:$A$43,0),MATCH(AH$2,BPCiObIC!$B$1:$AG$1,0)))</f>
        <v>0</v>
      </c>
    </row>
    <row r="177" spans="1:34" s="54" customFormat="1" x14ac:dyDescent="0.25">
      <c r="A177" s="54" t="s">
        <v>137</v>
      </c>
      <c r="B177" s="54" t="s">
        <v>74</v>
      </c>
      <c r="C177" s="54" t="s">
        <v>28</v>
      </c>
      <c r="D177" s="59">
        <f>SUMIFS('Ind gov data'!$B$45:$N$45,'Ind gov data'!$B$41:$N$41,$B177)*SUMIFS(BIFUBC_IEA_Output_energy!$H:$H,BIFUBC_IEA_Output_energy!$C:$C,$B177,BIFUBC_IEA_Output_energy!$B:$B,$C177)</f>
        <v>0</v>
      </c>
      <c r="E177" s="55">
        <f>D177*(1+INDEX(BPCiObIC!$B$2:$AG$43,MATCH($A177,BPCiObIC!$A$2:$A$43,0),MATCH(E$2,BPCiObIC!$B$1:$AG$1,0)))</f>
        <v>0</v>
      </c>
      <c r="F177" s="55">
        <f>E177*(1+INDEX(BPCiObIC!$B$2:$AG$43,MATCH($A177,BPCiObIC!$A$2:$A$43,0),MATCH(F$2,BPCiObIC!$B$1:$AG$1,0)))</f>
        <v>0</v>
      </c>
      <c r="G177" s="55">
        <f>F177*(1+INDEX(BPCiObIC!$B$2:$AG$43,MATCH($A177,BPCiObIC!$A$2:$A$43,0),MATCH(G$2,BPCiObIC!$B$1:$AG$1,0)))</f>
        <v>0</v>
      </c>
      <c r="H177" s="55">
        <f>G177*(1+INDEX(BPCiObIC!$B$2:$AG$43,MATCH($A177,BPCiObIC!$A$2:$A$43,0),MATCH(H$2,BPCiObIC!$B$1:$AG$1,0)))</f>
        <v>0</v>
      </c>
      <c r="I177" s="55">
        <f>H177*(1+INDEX(BPCiObIC!$B$2:$AG$43,MATCH($A177,BPCiObIC!$A$2:$A$43,0),MATCH(I$2,BPCiObIC!$B$1:$AG$1,0)))</f>
        <v>0</v>
      </c>
      <c r="J177" s="55">
        <f>I177*(1+INDEX(BPCiObIC!$B$2:$AG$43,MATCH($A177,BPCiObIC!$A$2:$A$43,0),MATCH(J$2,BPCiObIC!$B$1:$AG$1,0)))</f>
        <v>0</v>
      </c>
      <c r="K177" s="55">
        <f>J177*(1+INDEX(BPCiObIC!$B$2:$AG$43,MATCH($A177,BPCiObIC!$A$2:$A$43,0),MATCH(K$2,BPCiObIC!$B$1:$AG$1,0)))</f>
        <v>0</v>
      </c>
      <c r="L177" s="55">
        <f>K177*(1+INDEX(BPCiObIC!$B$2:$AG$43,MATCH($A177,BPCiObIC!$A$2:$A$43,0),MATCH(L$2,BPCiObIC!$B$1:$AG$1,0)))</f>
        <v>0</v>
      </c>
      <c r="M177" s="55">
        <f>L177*(1+INDEX(BPCiObIC!$B$2:$AG$43,MATCH($A177,BPCiObIC!$A$2:$A$43,0),MATCH(M$2,BPCiObIC!$B$1:$AG$1,0)))</f>
        <v>0</v>
      </c>
      <c r="N177" s="55">
        <f>M177*(1+INDEX(BPCiObIC!$B$2:$AG$43,MATCH($A177,BPCiObIC!$A$2:$A$43,0),MATCH(N$2,BPCiObIC!$B$1:$AG$1,0)))</f>
        <v>0</v>
      </c>
      <c r="O177" s="55">
        <f>N177*(1+INDEX(BPCiObIC!$B$2:$AG$43,MATCH($A177,BPCiObIC!$A$2:$A$43,0),MATCH(O$2,BPCiObIC!$B$1:$AG$1,0)))</f>
        <v>0</v>
      </c>
      <c r="P177" s="55">
        <f>O177*(1+INDEX(BPCiObIC!$B$2:$AG$43,MATCH($A177,BPCiObIC!$A$2:$A$43,0),MATCH(P$2,BPCiObIC!$B$1:$AG$1,0)))</f>
        <v>0</v>
      </c>
      <c r="Q177" s="55">
        <f>P177*(1+INDEX(BPCiObIC!$B$2:$AG$43,MATCH($A177,BPCiObIC!$A$2:$A$43,0),MATCH(Q$2,BPCiObIC!$B$1:$AG$1,0)))</f>
        <v>0</v>
      </c>
      <c r="R177" s="55">
        <f>Q177*(1+INDEX(BPCiObIC!$B$2:$AG$43,MATCH($A177,BPCiObIC!$A$2:$A$43,0),MATCH(R$2,BPCiObIC!$B$1:$AG$1,0)))</f>
        <v>0</v>
      </c>
      <c r="S177" s="55">
        <f>R177*(1+INDEX(BPCiObIC!$B$2:$AG$43,MATCH($A177,BPCiObIC!$A$2:$A$43,0),MATCH(S$2,BPCiObIC!$B$1:$AG$1,0)))</f>
        <v>0</v>
      </c>
      <c r="T177" s="55">
        <f>S177*(1+INDEX(BPCiObIC!$B$2:$AG$43,MATCH($A177,BPCiObIC!$A$2:$A$43,0),MATCH(T$2,BPCiObIC!$B$1:$AG$1,0)))</f>
        <v>0</v>
      </c>
      <c r="U177" s="55">
        <f>T177*(1+INDEX(BPCiObIC!$B$2:$AG$43,MATCH($A177,BPCiObIC!$A$2:$A$43,0),MATCH(U$2,BPCiObIC!$B$1:$AG$1,0)))</f>
        <v>0</v>
      </c>
      <c r="V177" s="55">
        <f>U177*(1+INDEX(BPCiObIC!$B$2:$AG$43,MATCH($A177,BPCiObIC!$A$2:$A$43,0),MATCH(V$2,BPCiObIC!$B$1:$AG$1,0)))</f>
        <v>0</v>
      </c>
      <c r="W177" s="55">
        <f>V177*(1+INDEX(BPCiObIC!$B$2:$AG$43,MATCH($A177,BPCiObIC!$A$2:$A$43,0),MATCH(W$2,BPCiObIC!$B$1:$AG$1,0)))</f>
        <v>0</v>
      </c>
      <c r="X177" s="55">
        <f>W177*(1+INDEX(BPCiObIC!$B$2:$AG$43,MATCH($A177,BPCiObIC!$A$2:$A$43,0),MATCH(X$2,BPCiObIC!$B$1:$AG$1,0)))</f>
        <v>0</v>
      </c>
      <c r="Y177" s="55">
        <f>X177*(1+INDEX(BPCiObIC!$B$2:$AG$43,MATCH($A177,BPCiObIC!$A$2:$A$43,0),MATCH(Y$2,BPCiObIC!$B$1:$AG$1,0)))</f>
        <v>0</v>
      </c>
      <c r="Z177" s="55">
        <f>Y177*(1+INDEX(BPCiObIC!$B$2:$AG$43,MATCH($A177,BPCiObIC!$A$2:$A$43,0),MATCH(Z$2,BPCiObIC!$B$1:$AG$1,0)))</f>
        <v>0</v>
      </c>
      <c r="AA177" s="55">
        <f>Z177*(1+INDEX(BPCiObIC!$B$2:$AG$43,MATCH($A177,BPCiObIC!$A$2:$A$43,0),MATCH(AA$2,BPCiObIC!$B$1:$AG$1,0)))</f>
        <v>0</v>
      </c>
      <c r="AB177" s="55">
        <f>AA177*(1+INDEX(BPCiObIC!$B$2:$AG$43,MATCH($A177,BPCiObIC!$A$2:$A$43,0),MATCH(AB$2,BPCiObIC!$B$1:$AG$1,0)))</f>
        <v>0</v>
      </c>
      <c r="AC177" s="55">
        <f>AB177*(1+INDEX(BPCiObIC!$B$2:$AG$43,MATCH($A177,BPCiObIC!$A$2:$A$43,0),MATCH(AC$2,BPCiObIC!$B$1:$AG$1,0)))</f>
        <v>0</v>
      </c>
      <c r="AD177" s="55">
        <f>AC177*(1+INDEX(BPCiObIC!$B$2:$AG$43,MATCH($A177,BPCiObIC!$A$2:$A$43,0),MATCH(AD$2,BPCiObIC!$B$1:$AG$1,0)))</f>
        <v>0</v>
      </c>
      <c r="AE177" s="55">
        <f>AD177*(1+INDEX(BPCiObIC!$B$2:$AG$43,MATCH($A177,BPCiObIC!$A$2:$A$43,0),MATCH(AE$2,BPCiObIC!$B$1:$AG$1,0)))</f>
        <v>0</v>
      </c>
      <c r="AF177" s="55">
        <f>AE177*(1+INDEX(BPCiObIC!$B$2:$AG$43,MATCH($A177,BPCiObIC!$A$2:$A$43,0),MATCH(AF$2,BPCiObIC!$B$1:$AG$1,0)))</f>
        <v>0</v>
      </c>
      <c r="AG177" s="55">
        <f>AF177*(1+INDEX(BPCiObIC!$B$2:$AG$43,MATCH($A177,BPCiObIC!$A$2:$A$43,0),MATCH(AG$2,BPCiObIC!$B$1:$AG$1,0)))</f>
        <v>0</v>
      </c>
      <c r="AH177" s="55">
        <f>AG177*(1+INDEX(BPCiObIC!$B$2:$AG$43,MATCH($A177,BPCiObIC!$A$2:$A$43,0),MATCH(AH$2,BPCiObIC!$B$1:$AG$1,0)))</f>
        <v>0</v>
      </c>
    </row>
    <row r="178" spans="1:34" s="61" customFormat="1" x14ac:dyDescent="0.25">
      <c r="A178" s="61" t="s">
        <v>110</v>
      </c>
      <c r="B178" s="61" t="s">
        <v>75</v>
      </c>
      <c r="C178" s="61" t="s">
        <v>4</v>
      </c>
      <c r="D178" s="62">
        <f>SUMIFS('Ind gov data'!$B$45:$N$45,'Ind gov data'!$B$41:$N$41,$B178)*SUMIFS(BIFUBC_IEA_Output_energy!$H:$H,BIFUBC_IEA_Output_energy!$C:$C,$B178,BIFUBC_IEA_Output_energy!$B:$B,$C178)</f>
        <v>0</v>
      </c>
      <c r="E178" s="63">
        <f>D178*(1+INDEX(BPCiObIC!$B$2:$AG$43,MATCH($A178,BPCiObIC!$A$2:$A$43,0),MATCH(E$2,BPCiObIC!$B$1:$AG$1,0)))</f>
        <v>0</v>
      </c>
      <c r="F178" s="63">
        <f>E178*(1+INDEX(BPCiObIC!$B$2:$AG$43,MATCH($A178,BPCiObIC!$A$2:$A$43,0),MATCH(F$2,BPCiObIC!$B$1:$AG$1,0)))</f>
        <v>0</v>
      </c>
      <c r="G178" s="63">
        <f>F178*(1+INDEX(BPCiObIC!$B$2:$AG$43,MATCH($A178,BPCiObIC!$A$2:$A$43,0),MATCH(G$2,BPCiObIC!$B$1:$AG$1,0)))</f>
        <v>0</v>
      </c>
      <c r="H178" s="63">
        <f>G178*(1+INDEX(BPCiObIC!$B$2:$AG$43,MATCH($A178,BPCiObIC!$A$2:$A$43,0),MATCH(H$2,BPCiObIC!$B$1:$AG$1,0)))</f>
        <v>0</v>
      </c>
      <c r="I178" s="63">
        <f>H178*(1+INDEX(BPCiObIC!$B$2:$AG$43,MATCH($A178,BPCiObIC!$A$2:$A$43,0),MATCH(I$2,BPCiObIC!$B$1:$AG$1,0)))</f>
        <v>0</v>
      </c>
      <c r="J178" s="63">
        <f>I178*(1+INDEX(BPCiObIC!$B$2:$AG$43,MATCH($A178,BPCiObIC!$A$2:$A$43,0),MATCH(J$2,BPCiObIC!$B$1:$AG$1,0)))</f>
        <v>0</v>
      </c>
      <c r="K178" s="63">
        <f>J178*(1+INDEX(BPCiObIC!$B$2:$AG$43,MATCH($A178,BPCiObIC!$A$2:$A$43,0),MATCH(K$2,BPCiObIC!$B$1:$AG$1,0)))</f>
        <v>0</v>
      </c>
      <c r="L178" s="63">
        <f>K178*(1+INDEX(BPCiObIC!$B$2:$AG$43,MATCH($A178,BPCiObIC!$A$2:$A$43,0),MATCH(L$2,BPCiObIC!$B$1:$AG$1,0)))</f>
        <v>0</v>
      </c>
      <c r="M178" s="63">
        <f>L178*(1+INDEX(BPCiObIC!$B$2:$AG$43,MATCH($A178,BPCiObIC!$A$2:$A$43,0),MATCH(M$2,BPCiObIC!$B$1:$AG$1,0)))</f>
        <v>0</v>
      </c>
      <c r="N178" s="63">
        <f>M178*(1+INDEX(BPCiObIC!$B$2:$AG$43,MATCH($A178,BPCiObIC!$A$2:$A$43,0),MATCH(N$2,BPCiObIC!$B$1:$AG$1,0)))</f>
        <v>0</v>
      </c>
      <c r="O178" s="63">
        <f>N178*(1+INDEX(BPCiObIC!$B$2:$AG$43,MATCH($A178,BPCiObIC!$A$2:$A$43,0),MATCH(O$2,BPCiObIC!$B$1:$AG$1,0)))</f>
        <v>0</v>
      </c>
      <c r="P178" s="63">
        <f>O178*(1+INDEX(BPCiObIC!$B$2:$AG$43,MATCH($A178,BPCiObIC!$A$2:$A$43,0),MATCH(P$2,BPCiObIC!$B$1:$AG$1,0)))</f>
        <v>0</v>
      </c>
      <c r="Q178" s="63">
        <f>P178*(1+INDEX(BPCiObIC!$B$2:$AG$43,MATCH($A178,BPCiObIC!$A$2:$A$43,0),MATCH(Q$2,BPCiObIC!$B$1:$AG$1,0)))</f>
        <v>0</v>
      </c>
      <c r="R178" s="63">
        <f>Q178*(1+INDEX(BPCiObIC!$B$2:$AG$43,MATCH($A178,BPCiObIC!$A$2:$A$43,0),MATCH(R$2,BPCiObIC!$B$1:$AG$1,0)))</f>
        <v>0</v>
      </c>
      <c r="S178" s="63">
        <f>R178*(1+INDEX(BPCiObIC!$B$2:$AG$43,MATCH($A178,BPCiObIC!$A$2:$A$43,0),MATCH(S$2,BPCiObIC!$B$1:$AG$1,0)))</f>
        <v>0</v>
      </c>
      <c r="T178" s="63">
        <f>S178*(1+INDEX(BPCiObIC!$B$2:$AG$43,MATCH($A178,BPCiObIC!$A$2:$A$43,0),MATCH(T$2,BPCiObIC!$B$1:$AG$1,0)))</f>
        <v>0</v>
      </c>
      <c r="U178" s="63">
        <f>T178*(1+INDEX(BPCiObIC!$B$2:$AG$43,MATCH($A178,BPCiObIC!$A$2:$A$43,0),MATCH(U$2,BPCiObIC!$B$1:$AG$1,0)))</f>
        <v>0</v>
      </c>
      <c r="V178" s="63">
        <f>U178*(1+INDEX(BPCiObIC!$B$2:$AG$43,MATCH($A178,BPCiObIC!$A$2:$A$43,0),MATCH(V$2,BPCiObIC!$B$1:$AG$1,0)))</f>
        <v>0</v>
      </c>
      <c r="W178" s="63">
        <f>V178*(1+INDEX(BPCiObIC!$B$2:$AG$43,MATCH($A178,BPCiObIC!$A$2:$A$43,0),MATCH(W$2,BPCiObIC!$B$1:$AG$1,0)))</f>
        <v>0</v>
      </c>
      <c r="X178" s="63">
        <f>W178*(1+INDEX(BPCiObIC!$B$2:$AG$43,MATCH($A178,BPCiObIC!$A$2:$A$43,0),MATCH(X$2,BPCiObIC!$B$1:$AG$1,0)))</f>
        <v>0</v>
      </c>
      <c r="Y178" s="63">
        <f>X178*(1+INDEX(BPCiObIC!$B$2:$AG$43,MATCH($A178,BPCiObIC!$A$2:$A$43,0),MATCH(Y$2,BPCiObIC!$B$1:$AG$1,0)))</f>
        <v>0</v>
      </c>
      <c r="Z178" s="63">
        <f>Y178*(1+INDEX(BPCiObIC!$B$2:$AG$43,MATCH($A178,BPCiObIC!$A$2:$A$43,0),MATCH(Z$2,BPCiObIC!$B$1:$AG$1,0)))</f>
        <v>0</v>
      </c>
      <c r="AA178" s="63">
        <f>Z178*(1+INDEX(BPCiObIC!$B$2:$AG$43,MATCH($A178,BPCiObIC!$A$2:$A$43,0),MATCH(AA$2,BPCiObIC!$B$1:$AG$1,0)))</f>
        <v>0</v>
      </c>
      <c r="AB178" s="63">
        <f>AA178*(1+INDEX(BPCiObIC!$B$2:$AG$43,MATCH($A178,BPCiObIC!$A$2:$A$43,0),MATCH(AB$2,BPCiObIC!$B$1:$AG$1,0)))</f>
        <v>0</v>
      </c>
      <c r="AC178" s="63">
        <f>AB178*(1+INDEX(BPCiObIC!$B$2:$AG$43,MATCH($A178,BPCiObIC!$A$2:$A$43,0),MATCH(AC$2,BPCiObIC!$B$1:$AG$1,0)))</f>
        <v>0</v>
      </c>
      <c r="AD178" s="63">
        <f>AC178*(1+INDEX(BPCiObIC!$B$2:$AG$43,MATCH($A178,BPCiObIC!$A$2:$A$43,0),MATCH(AD$2,BPCiObIC!$B$1:$AG$1,0)))</f>
        <v>0</v>
      </c>
      <c r="AE178" s="63">
        <f>AD178*(1+INDEX(BPCiObIC!$B$2:$AG$43,MATCH($A178,BPCiObIC!$A$2:$A$43,0),MATCH(AE$2,BPCiObIC!$B$1:$AG$1,0)))</f>
        <v>0</v>
      </c>
      <c r="AF178" s="63">
        <f>AE178*(1+INDEX(BPCiObIC!$B$2:$AG$43,MATCH($A178,BPCiObIC!$A$2:$A$43,0),MATCH(AF$2,BPCiObIC!$B$1:$AG$1,0)))</f>
        <v>0</v>
      </c>
      <c r="AG178" s="63">
        <f>AF178*(1+INDEX(BPCiObIC!$B$2:$AG$43,MATCH($A178,BPCiObIC!$A$2:$A$43,0),MATCH(AG$2,BPCiObIC!$B$1:$AG$1,0)))</f>
        <v>0</v>
      </c>
      <c r="AH178" s="63">
        <f>AG178*(1+INDEX(BPCiObIC!$B$2:$AG$43,MATCH($A178,BPCiObIC!$A$2:$A$43,0),MATCH(AH$2,BPCiObIC!$B$1:$AG$1,0)))</f>
        <v>0</v>
      </c>
    </row>
    <row r="179" spans="1:34" x14ac:dyDescent="0.25">
      <c r="A179" t="s">
        <v>111</v>
      </c>
      <c r="B179" t="s">
        <v>75</v>
      </c>
      <c r="C179" t="s">
        <v>5</v>
      </c>
      <c r="D179" s="58">
        <f>SUMIFS('Ind gov data'!$B$45:$N$45,'Ind gov data'!$B$41:$N$41,$B179)*SUMIFS(BIFUBC_IEA_Output_energy!$H:$H,BIFUBC_IEA_Output_energy!$C:$C,$B179,BIFUBC_IEA_Output_energy!$B:$B,$C179)</f>
        <v>0</v>
      </c>
      <c r="E179" s="19">
        <f>D179*(1+INDEX(BPCiObIC!$B$2:$AG$43,MATCH($A179,BPCiObIC!$A$2:$A$43,0),MATCH(E$2,BPCiObIC!$B$1:$AG$1,0)))</f>
        <v>0</v>
      </c>
      <c r="F179" s="19">
        <f>E179*(1+INDEX(BPCiObIC!$B$2:$AG$43,MATCH($A179,BPCiObIC!$A$2:$A$43,0),MATCH(F$2,BPCiObIC!$B$1:$AG$1,0)))</f>
        <v>0</v>
      </c>
      <c r="G179" s="19">
        <f>F179*(1+INDEX(BPCiObIC!$B$2:$AG$43,MATCH($A179,BPCiObIC!$A$2:$A$43,0),MATCH(G$2,BPCiObIC!$B$1:$AG$1,0)))</f>
        <v>0</v>
      </c>
      <c r="H179" s="19">
        <f>G179*(1+INDEX(BPCiObIC!$B$2:$AG$43,MATCH($A179,BPCiObIC!$A$2:$A$43,0),MATCH(H$2,BPCiObIC!$B$1:$AG$1,0)))</f>
        <v>0</v>
      </c>
      <c r="I179" s="19">
        <f>H179*(1+INDEX(BPCiObIC!$B$2:$AG$43,MATCH($A179,BPCiObIC!$A$2:$A$43,0),MATCH(I$2,BPCiObIC!$B$1:$AG$1,0)))</f>
        <v>0</v>
      </c>
      <c r="J179" s="19">
        <f>I179*(1+INDEX(BPCiObIC!$B$2:$AG$43,MATCH($A179,BPCiObIC!$A$2:$A$43,0),MATCH(J$2,BPCiObIC!$B$1:$AG$1,0)))</f>
        <v>0</v>
      </c>
      <c r="K179" s="19">
        <f>J179*(1+INDEX(BPCiObIC!$B$2:$AG$43,MATCH($A179,BPCiObIC!$A$2:$A$43,0),MATCH(K$2,BPCiObIC!$B$1:$AG$1,0)))</f>
        <v>0</v>
      </c>
      <c r="L179" s="19">
        <f>K179*(1+INDEX(BPCiObIC!$B$2:$AG$43,MATCH($A179,BPCiObIC!$A$2:$A$43,0),MATCH(L$2,BPCiObIC!$B$1:$AG$1,0)))</f>
        <v>0</v>
      </c>
      <c r="M179" s="19">
        <f>L179*(1+INDEX(BPCiObIC!$B$2:$AG$43,MATCH($A179,BPCiObIC!$A$2:$A$43,0),MATCH(M$2,BPCiObIC!$B$1:$AG$1,0)))</f>
        <v>0</v>
      </c>
      <c r="N179" s="19">
        <f>M179*(1+INDEX(BPCiObIC!$B$2:$AG$43,MATCH($A179,BPCiObIC!$A$2:$A$43,0),MATCH(N$2,BPCiObIC!$B$1:$AG$1,0)))</f>
        <v>0</v>
      </c>
      <c r="O179" s="19">
        <f>N179*(1+INDEX(BPCiObIC!$B$2:$AG$43,MATCH($A179,BPCiObIC!$A$2:$A$43,0),MATCH(O$2,BPCiObIC!$B$1:$AG$1,0)))</f>
        <v>0</v>
      </c>
      <c r="P179" s="19">
        <f>O179*(1+INDEX(BPCiObIC!$B$2:$AG$43,MATCH($A179,BPCiObIC!$A$2:$A$43,0),MATCH(P$2,BPCiObIC!$B$1:$AG$1,0)))</f>
        <v>0</v>
      </c>
      <c r="Q179" s="19">
        <f>P179*(1+INDEX(BPCiObIC!$B$2:$AG$43,MATCH($A179,BPCiObIC!$A$2:$A$43,0),MATCH(Q$2,BPCiObIC!$B$1:$AG$1,0)))</f>
        <v>0</v>
      </c>
      <c r="R179" s="19">
        <f>Q179*(1+INDEX(BPCiObIC!$B$2:$AG$43,MATCH($A179,BPCiObIC!$A$2:$A$43,0),MATCH(R$2,BPCiObIC!$B$1:$AG$1,0)))</f>
        <v>0</v>
      </c>
      <c r="S179" s="19">
        <f>R179*(1+INDEX(BPCiObIC!$B$2:$AG$43,MATCH($A179,BPCiObIC!$A$2:$A$43,0),MATCH(S$2,BPCiObIC!$B$1:$AG$1,0)))</f>
        <v>0</v>
      </c>
      <c r="T179" s="19">
        <f>S179*(1+INDEX(BPCiObIC!$B$2:$AG$43,MATCH($A179,BPCiObIC!$A$2:$A$43,0),MATCH(T$2,BPCiObIC!$B$1:$AG$1,0)))</f>
        <v>0</v>
      </c>
      <c r="U179" s="19">
        <f>T179*(1+INDEX(BPCiObIC!$B$2:$AG$43,MATCH($A179,BPCiObIC!$A$2:$A$43,0),MATCH(U$2,BPCiObIC!$B$1:$AG$1,0)))</f>
        <v>0</v>
      </c>
      <c r="V179" s="19">
        <f>U179*(1+INDEX(BPCiObIC!$B$2:$AG$43,MATCH($A179,BPCiObIC!$A$2:$A$43,0),MATCH(V$2,BPCiObIC!$B$1:$AG$1,0)))</f>
        <v>0</v>
      </c>
      <c r="W179" s="19">
        <f>V179*(1+INDEX(BPCiObIC!$B$2:$AG$43,MATCH($A179,BPCiObIC!$A$2:$A$43,0),MATCH(W$2,BPCiObIC!$B$1:$AG$1,0)))</f>
        <v>0</v>
      </c>
      <c r="X179" s="19">
        <f>W179*(1+INDEX(BPCiObIC!$B$2:$AG$43,MATCH($A179,BPCiObIC!$A$2:$A$43,0),MATCH(X$2,BPCiObIC!$B$1:$AG$1,0)))</f>
        <v>0</v>
      </c>
      <c r="Y179" s="19">
        <f>X179*(1+INDEX(BPCiObIC!$B$2:$AG$43,MATCH($A179,BPCiObIC!$A$2:$A$43,0),MATCH(Y$2,BPCiObIC!$B$1:$AG$1,0)))</f>
        <v>0</v>
      </c>
      <c r="Z179" s="19">
        <f>Y179*(1+INDEX(BPCiObIC!$B$2:$AG$43,MATCH($A179,BPCiObIC!$A$2:$A$43,0),MATCH(Z$2,BPCiObIC!$B$1:$AG$1,0)))</f>
        <v>0</v>
      </c>
      <c r="AA179" s="19">
        <f>Z179*(1+INDEX(BPCiObIC!$B$2:$AG$43,MATCH($A179,BPCiObIC!$A$2:$A$43,0),MATCH(AA$2,BPCiObIC!$B$1:$AG$1,0)))</f>
        <v>0</v>
      </c>
      <c r="AB179" s="19">
        <f>AA179*(1+INDEX(BPCiObIC!$B$2:$AG$43,MATCH($A179,BPCiObIC!$A$2:$A$43,0),MATCH(AB$2,BPCiObIC!$B$1:$AG$1,0)))</f>
        <v>0</v>
      </c>
      <c r="AC179" s="19">
        <f>AB179*(1+INDEX(BPCiObIC!$B$2:$AG$43,MATCH($A179,BPCiObIC!$A$2:$A$43,0),MATCH(AC$2,BPCiObIC!$B$1:$AG$1,0)))</f>
        <v>0</v>
      </c>
      <c r="AD179" s="19">
        <f>AC179*(1+INDEX(BPCiObIC!$B$2:$AG$43,MATCH($A179,BPCiObIC!$A$2:$A$43,0),MATCH(AD$2,BPCiObIC!$B$1:$AG$1,0)))</f>
        <v>0</v>
      </c>
      <c r="AE179" s="19">
        <f>AD179*(1+INDEX(BPCiObIC!$B$2:$AG$43,MATCH($A179,BPCiObIC!$A$2:$A$43,0),MATCH(AE$2,BPCiObIC!$B$1:$AG$1,0)))</f>
        <v>0</v>
      </c>
      <c r="AF179" s="19">
        <f>AE179*(1+INDEX(BPCiObIC!$B$2:$AG$43,MATCH($A179,BPCiObIC!$A$2:$A$43,0),MATCH(AF$2,BPCiObIC!$B$1:$AG$1,0)))</f>
        <v>0</v>
      </c>
      <c r="AG179" s="19">
        <f>AF179*(1+INDEX(BPCiObIC!$B$2:$AG$43,MATCH($A179,BPCiObIC!$A$2:$A$43,0),MATCH(AG$2,BPCiObIC!$B$1:$AG$1,0)))</f>
        <v>0</v>
      </c>
      <c r="AH179" s="19">
        <f>AG179*(1+INDEX(BPCiObIC!$B$2:$AG$43,MATCH($A179,BPCiObIC!$A$2:$A$43,0),MATCH(AH$2,BPCiObIC!$B$1:$AG$1,0)))</f>
        <v>0</v>
      </c>
    </row>
    <row r="180" spans="1:34" x14ac:dyDescent="0.25">
      <c r="A180" t="s">
        <v>112</v>
      </c>
      <c r="B180" t="s">
        <v>75</v>
      </c>
      <c r="C180" t="s">
        <v>6</v>
      </c>
      <c r="D180" s="58">
        <f>SUMIFS('Ind gov data'!$B$45:$N$45,'Ind gov data'!$B$41:$N$41,$B180)*SUMIFS(BIFUBC_IEA_Output_energy!$H:$H,BIFUBC_IEA_Output_energy!$C:$C,$B180,BIFUBC_IEA_Output_energy!$B:$B,$C180)</f>
        <v>0</v>
      </c>
      <c r="E180" s="19">
        <f>D180*(1+INDEX(BPCiObIC!$B$2:$AG$43,MATCH($A180,BPCiObIC!$A$2:$A$43,0),MATCH(E$2,BPCiObIC!$B$1:$AG$1,0)))</f>
        <v>0</v>
      </c>
      <c r="F180" s="19">
        <f>E180*(1+INDEX(BPCiObIC!$B$2:$AG$43,MATCH($A180,BPCiObIC!$A$2:$A$43,0),MATCH(F$2,BPCiObIC!$B$1:$AG$1,0)))</f>
        <v>0</v>
      </c>
      <c r="G180" s="19">
        <f>F180*(1+INDEX(BPCiObIC!$B$2:$AG$43,MATCH($A180,BPCiObIC!$A$2:$A$43,0),MATCH(G$2,BPCiObIC!$B$1:$AG$1,0)))</f>
        <v>0</v>
      </c>
      <c r="H180" s="19">
        <f>G180*(1+INDEX(BPCiObIC!$B$2:$AG$43,MATCH($A180,BPCiObIC!$A$2:$A$43,0),MATCH(H$2,BPCiObIC!$B$1:$AG$1,0)))</f>
        <v>0</v>
      </c>
      <c r="I180" s="19">
        <f>H180*(1+INDEX(BPCiObIC!$B$2:$AG$43,MATCH($A180,BPCiObIC!$A$2:$A$43,0),MATCH(I$2,BPCiObIC!$B$1:$AG$1,0)))</f>
        <v>0</v>
      </c>
      <c r="J180" s="19">
        <f>I180*(1+INDEX(BPCiObIC!$B$2:$AG$43,MATCH($A180,BPCiObIC!$A$2:$A$43,0),MATCH(J$2,BPCiObIC!$B$1:$AG$1,0)))</f>
        <v>0</v>
      </c>
      <c r="K180" s="19">
        <f>J180*(1+INDEX(BPCiObIC!$B$2:$AG$43,MATCH($A180,BPCiObIC!$A$2:$A$43,0),MATCH(K$2,BPCiObIC!$B$1:$AG$1,0)))</f>
        <v>0</v>
      </c>
      <c r="L180" s="19">
        <f>K180*(1+INDEX(BPCiObIC!$B$2:$AG$43,MATCH($A180,BPCiObIC!$A$2:$A$43,0),MATCH(L$2,BPCiObIC!$B$1:$AG$1,0)))</f>
        <v>0</v>
      </c>
      <c r="M180" s="19">
        <f>L180*(1+INDEX(BPCiObIC!$B$2:$AG$43,MATCH($A180,BPCiObIC!$A$2:$A$43,0),MATCH(M$2,BPCiObIC!$B$1:$AG$1,0)))</f>
        <v>0</v>
      </c>
      <c r="N180" s="19">
        <f>M180*(1+INDEX(BPCiObIC!$B$2:$AG$43,MATCH($A180,BPCiObIC!$A$2:$A$43,0),MATCH(N$2,BPCiObIC!$B$1:$AG$1,0)))</f>
        <v>0</v>
      </c>
      <c r="O180" s="19">
        <f>N180*(1+INDEX(BPCiObIC!$B$2:$AG$43,MATCH($A180,BPCiObIC!$A$2:$A$43,0),MATCH(O$2,BPCiObIC!$B$1:$AG$1,0)))</f>
        <v>0</v>
      </c>
      <c r="P180" s="19">
        <f>O180*(1+INDEX(BPCiObIC!$B$2:$AG$43,MATCH($A180,BPCiObIC!$A$2:$A$43,0),MATCH(P$2,BPCiObIC!$B$1:$AG$1,0)))</f>
        <v>0</v>
      </c>
      <c r="Q180" s="19">
        <f>P180*(1+INDEX(BPCiObIC!$B$2:$AG$43,MATCH($A180,BPCiObIC!$A$2:$A$43,0),MATCH(Q$2,BPCiObIC!$B$1:$AG$1,0)))</f>
        <v>0</v>
      </c>
      <c r="R180" s="19">
        <f>Q180*(1+INDEX(BPCiObIC!$B$2:$AG$43,MATCH($A180,BPCiObIC!$A$2:$A$43,0),MATCH(R$2,BPCiObIC!$B$1:$AG$1,0)))</f>
        <v>0</v>
      </c>
      <c r="S180" s="19">
        <f>R180*(1+INDEX(BPCiObIC!$B$2:$AG$43,MATCH($A180,BPCiObIC!$A$2:$A$43,0),MATCH(S$2,BPCiObIC!$B$1:$AG$1,0)))</f>
        <v>0</v>
      </c>
      <c r="T180" s="19">
        <f>S180*(1+INDEX(BPCiObIC!$B$2:$AG$43,MATCH($A180,BPCiObIC!$A$2:$A$43,0),MATCH(T$2,BPCiObIC!$B$1:$AG$1,0)))</f>
        <v>0</v>
      </c>
      <c r="U180" s="19">
        <f>T180*(1+INDEX(BPCiObIC!$B$2:$AG$43,MATCH($A180,BPCiObIC!$A$2:$A$43,0),MATCH(U$2,BPCiObIC!$B$1:$AG$1,0)))</f>
        <v>0</v>
      </c>
      <c r="V180" s="19">
        <f>U180*(1+INDEX(BPCiObIC!$B$2:$AG$43,MATCH($A180,BPCiObIC!$A$2:$A$43,0),MATCH(V$2,BPCiObIC!$B$1:$AG$1,0)))</f>
        <v>0</v>
      </c>
      <c r="W180" s="19">
        <f>V180*(1+INDEX(BPCiObIC!$B$2:$AG$43,MATCH($A180,BPCiObIC!$A$2:$A$43,0),MATCH(W$2,BPCiObIC!$B$1:$AG$1,0)))</f>
        <v>0</v>
      </c>
      <c r="X180" s="19">
        <f>W180*(1+INDEX(BPCiObIC!$B$2:$AG$43,MATCH($A180,BPCiObIC!$A$2:$A$43,0),MATCH(X$2,BPCiObIC!$B$1:$AG$1,0)))</f>
        <v>0</v>
      </c>
      <c r="Y180" s="19">
        <f>X180*(1+INDEX(BPCiObIC!$B$2:$AG$43,MATCH($A180,BPCiObIC!$A$2:$A$43,0),MATCH(Y$2,BPCiObIC!$B$1:$AG$1,0)))</f>
        <v>0</v>
      </c>
      <c r="Z180" s="19">
        <f>Y180*(1+INDEX(BPCiObIC!$B$2:$AG$43,MATCH($A180,BPCiObIC!$A$2:$A$43,0),MATCH(Z$2,BPCiObIC!$B$1:$AG$1,0)))</f>
        <v>0</v>
      </c>
      <c r="AA180" s="19">
        <f>Z180*(1+INDEX(BPCiObIC!$B$2:$AG$43,MATCH($A180,BPCiObIC!$A$2:$A$43,0),MATCH(AA$2,BPCiObIC!$B$1:$AG$1,0)))</f>
        <v>0</v>
      </c>
      <c r="AB180" s="19">
        <f>AA180*(1+INDEX(BPCiObIC!$B$2:$AG$43,MATCH($A180,BPCiObIC!$A$2:$A$43,0),MATCH(AB$2,BPCiObIC!$B$1:$AG$1,0)))</f>
        <v>0</v>
      </c>
      <c r="AC180" s="19">
        <f>AB180*(1+INDEX(BPCiObIC!$B$2:$AG$43,MATCH($A180,BPCiObIC!$A$2:$A$43,0),MATCH(AC$2,BPCiObIC!$B$1:$AG$1,0)))</f>
        <v>0</v>
      </c>
      <c r="AD180" s="19">
        <f>AC180*(1+INDEX(BPCiObIC!$B$2:$AG$43,MATCH($A180,BPCiObIC!$A$2:$A$43,0),MATCH(AD$2,BPCiObIC!$B$1:$AG$1,0)))</f>
        <v>0</v>
      </c>
      <c r="AE180" s="19">
        <f>AD180*(1+INDEX(BPCiObIC!$B$2:$AG$43,MATCH($A180,BPCiObIC!$A$2:$A$43,0),MATCH(AE$2,BPCiObIC!$B$1:$AG$1,0)))</f>
        <v>0</v>
      </c>
      <c r="AF180" s="19">
        <f>AE180*(1+INDEX(BPCiObIC!$B$2:$AG$43,MATCH($A180,BPCiObIC!$A$2:$A$43,0),MATCH(AF$2,BPCiObIC!$B$1:$AG$1,0)))</f>
        <v>0</v>
      </c>
      <c r="AG180" s="19">
        <f>AF180*(1+INDEX(BPCiObIC!$B$2:$AG$43,MATCH($A180,BPCiObIC!$A$2:$A$43,0),MATCH(AG$2,BPCiObIC!$B$1:$AG$1,0)))</f>
        <v>0</v>
      </c>
      <c r="AH180" s="19">
        <f>AG180*(1+INDEX(BPCiObIC!$B$2:$AG$43,MATCH($A180,BPCiObIC!$A$2:$A$43,0),MATCH(AH$2,BPCiObIC!$B$1:$AG$1,0)))</f>
        <v>0</v>
      </c>
    </row>
    <row r="181" spans="1:34" x14ac:dyDescent="0.25">
      <c r="A181" t="s">
        <v>113</v>
      </c>
      <c r="B181" t="s">
        <v>75</v>
      </c>
      <c r="C181" t="s">
        <v>7</v>
      </c>
      <c r="D181" s="58">
        <f>SUMIFS('Ind gov data'!$B$45:$N$45,'Ind gov data'!$B$41:$N$41,$B181)*SUMIFS(BIFUBC_IEA_Output_energy!$H:$H,BIFUBC_IEA_Output_energy!$C:$C,$B181,BIFUBC_IEA_Output_energy!$B:$B,$C181)</f>
        <v>0</v>
      </c>
      <c r="E181" s="19">
        <f>D181*(1+INDEX(BPCiObIC!$B$2:$AG$43,MATCH($A181,BPCiObIC!$A$2:$A$43,0),MATCH(E$2,BPCiObIC!$B$1:$AG$1,0)))</f>
        <v>0</v>
      </c>
      <c r="F181" s="19">
        <f>E181*(1+INDEX(BPCiObIC!$B$2:$AG$43,MATCH($A181,BPCiObIC!$A$2:$A$43,0),MATCH(F$2,BPCiObIC!$B$1:$AG$1,0)))</f>
        <v>0</v>
      </c>
      <c r="G181" s="19">
        <f>F181*(1+INDEX(BPCiObIC!$B$2:$AG$43,MATCH($A181,BPCiObIC!$A$2:$A$43,0),MATCH(G$2,BPCiObIC!$B$1:$AG$1,0)))</f>
        <v>0</v>
      </c>
      <c r="H181" s="19">
        <f>G181*(1+INDEX(BPCiObIC!$B$2:$AG$43,MATCH($A181,BPCiObIC!$A$2:$A$43,0),MATCH(H$2,BPCiObIC!$B$1:$AG$1,0)))</f>
        <v>0</v>
      </c>
      <c r="I181" s="19">
        <f>H181*(1+INDEX(BPCiObIC!$B$2:$AG$43,MATCH($A181,BPCiObIC!$A$2:$A$43,0),MATCH(I$2,BPCiObIC!$B$1:$AG$1,0)))</f>
        <v>0</v>
      </c>
      <c r="J181" s="19">
        <f>I181*(1+INDEX(BPCiObIC!$B$2:$AG$43,MATCH($A181,BPCiObIC!$A$2:$A$43,0),MATCH(J$2,BPCiObIC!$B$1:$AG$1,0)))</f>
        <v>0</v>
      </c>
      <c r="K181" s="19">
        <f>J181*(1+INDEX(BPCiObIC!$B$2:$AG$43,MATCH($A181,BPCiObIC!$A$2:$A$43,0),MATCH(K$2,BPCiObIC!$B$1:$AG$1,0)))</f>
        <v>0</v>
      </c>
      <c r="L181" s="19">
        <f>K181*(1+INDEX(BPCiObIC!$B$2:$AG$43,MATCH($A181,BPCiObIC!$A$2:$A$43,0),MATCH(L$2,BPCiObIC!$B$1:$AG$1,0)))</f>
        <v>0</v>
      </c>
      <c r="M181" s="19">
        <f>L181*(1+INDEX(BPCiObIC!$B$2:$AG$43,MATCH($A181,BPCiObIC!$A$2:$A$43,0),MATCH(M$2,BPCiObIC!$B$1:$AG$1,0)))</f>
        <v>0</v>
      </c>
      <c r="N181" s="19">
        <f>M181*(1+INDEX(BPCiObIC!$B$2:$AG$43,MATCH($A181,BPCiObIC!$A$2:$A$43,0),MATCH(N$2,BPCiObIC!$B$1:$AG$1,0)))</f>
        <v>0</v>
      </c>
      <c r="O181" s="19">
        <f>N181*(1+INDEX(BPCiObIC!$B$2:$AG$43,MATCH($A181,BPCiObIC!$A$2:$A$43,0),MATCH(O$2,BPCiObIC!$B$1:$AG$1,0)))</f>
        <v>0</v>
      </c>
      <c r="P181" s="19">
        <f>O181*(1+INDEX(BPCiObIC!$B$2:$AG$43,MATCH($A181,BPCiObIC!$A$2:$A$43,0),MATCH(P$2,BPCiObIC!$B$1:$AG$1,0)))</f>
        <v>0</v>
      </c>
      <c r="Q181" s="19">
        <f>P181*(1+INDEX(BPCiObIC!$B$2:$AG$43,MATCH($A181,BPCiObIC!$A$2:$A$43,0),MATCH(Q$2,BPCiObIC!$B$1:$AG$1,0)))</f>
        <v>0</v>
      </c>
      <c r="R181" s="19">
        <f>Q181*(1+INDEX(BPCiObIC!$B$2:$AG$43,MATCH($A181,BPCiObIC!$A$2:$A$43,0),MATCH(R$2,BPCiObIC!$B$1:$AG$1,0)))</f>
        <v>0</v>
      </c>
      <c r="S181" s="19">
        <f>R181*(1+INDEX(BPCiObIC!$B$2:$AG$43,MATCH($A181,BPCiObIC!$A$2:$A$43,0),MATCH(S$2,BPCiObIC!$B$1:$AG$1,0)))</f>
        <v>0</v>
      </c>
      <c r="T181" s="19">
        <f>S181*(1+INDEX(BPCiObIC!$B$2:$AG$43,MATCH($A181,BPCiObIC!$A$2:$A$43,0),MATCH(T$2,BPCiObIC!$B$1:$AG$1,0)))</f>
        <v>0</v>
      </c>
      <c r="U181" s="19">
        <f>T181*(1+INDEX(BPCiObIC!$B$2:$AG$43,MATCH($A181,BPCiObIC!$A$2:$A$43,0),MATCH(U$2,BPCiObIC!$B$1:$AG$1,0)))</f>
        <v>0</v>
      </c>
      <c r="V181" s="19">
        <f>U181*(1+INDEX(BPCiObIC!$B$2:$AG$43,MATCH($A181,BPCiObIC!$A$2:$A$43,0),MATCH(V$2,BPCiObIC!$B$1:$AG$1,0)))</f>
        <v>0</v>
      </c>
      <c r="W181" s="19">
        <f>V181*(1+INDEX(BPCiObIC!$B$2:$AG$43,MATCH($A181,BPCiObIC!$A$2:$A$43,0),MATCH(W$2,BPCiObIC!$B$1:$AG$1,0)))</f>
        <v>0</v>
      </c>
      <c r="X181" s="19">
        <f>W181*(1+INDEX(BPCiObIC!$B$2:$AG$43,MATCH($A181,BPCiObIC!$A$2:$A$43,0),MATCH(X$2,BPCiObIC!$B$1:$AG$1,0)))</f>
        <v>0</v>
      </c>
      <c r="Y181" s="19">
        <f>X181*(1+INDEX(BPCiObIC!$B$2:$AG$43,MATCH($A181,BPCiObIC!$A$2:$A$43,0),MATCH(Y$2,BPCiObIC!$B$1:$AG$1,0)))</f>
        <v>0</v>
      </c>
      <c r="Z181" s="19">
        <f>Y181*(1+INDEX(BPCiObIC!$B$2:$AG$43,MATCH($A181,BPCiObIC!$A$2:$A$43,0),MATCH(Z$2,BPCiObIC!$B$1:$AG$1,0)))</f>
        <v>0</v>
      </c>
      <c r="AA181" s="19">
        <f>Z181*(1+INDEX(BPCiObIC!$B$2:$AG$43,MATCH($A181,BPCiObIC!$A$2:$A$43,0),MATCH(AA$2,BPCiObIC!$B$1:$AG$1,0)))</f>
        <v>0</v>
      </c>
      <c r="AB181" s="19">
        <f>AA181*(1+INDEX(BPCiObIC!$B$2:$AG$43,MATCH($A181,BPCiObIC!$A$2:$A$43,0),MATCH(AB$2,BPCiObIC!$B$1:$AG$1,0)))</f>
        <v>0</v>
      </c>
      <c r="AC181" s="19">
        <f>AB181*(1+INDEX(BPCiObIC!$B$2:$AG$43,MATCH($A181,BPCiObIC!$A$2:$A$43,0),MATCH(AC$2,BPCiObIC!$B$1:$AG$1,0)))</f>
        <v>0</v>
      </c>
      <c r="AD181" s="19">
        <f>AC181*(1+INDEX(BPCiObIC!$B$2:$AG$43,MATCH($A181,BPCiObIC!$A$2:$A$43,0),MATCH(AD$2,BPCiObIC!$B$1:$AG$1,0)))</f>
        <v>0</v>
      </c>
      <c r="AE181" s="19">
        <f>AD181*(1+INDEX(BPCiObIC!$B$2:$AG$43,MATCH($A181,BPCiObIC!$A$2:$A$43,0),MATCH(AE$2,BPCiObIC!$B$1:$AG$1,0)))</f>
        <v>0</v>
      </c>
      <c r="AF181" s="19">
        <f>AE181*(1+INDEX(BPCiObIC!$B$2:$AG$43,MATCH($A181,BPCiObIC!$A$2:$A$43,0),MATCH(AF$2,BPCiObIC!$B$1:$AG$1,0)))</f>
        <v>0</v>
      </c>
      <c r="AG181" s="19">
        <f>AF181*(1+INDEX(BPCiObIC!$B$2:$AG$43,MATCH($A181,BPCiObIC!$A$2:$A$43,0),MATCH(AG$2,BPCiObIC!$B$1:$AG$1,0)))</f>
        <v>0</v>
      </c>
      <c r="AH181" s="19">
        <f>AG181*(1+INDEX(BPCiObIC!$B$2:$AG$43,MATCH($A181,BPCiObIC!$A$2:$A$43,0),MATCH(AH$2,BPCiObIC!$B$1:$AG$1,0)))</f>
        <v>0</v>
      </c>
    </row>
    <row r="182" spans="1:34" x14ac:dyDescent="0.25">
      <c r="A182" t="s">
        <v>115</v>
      </c>
      <c r="B182" t="s">
        <v>75</v>
      </c>
      <c r="C182" t="s">
        <v>8</v>
      </c>
      <c r="D182" s="58">
        <f>SUMIFS('Ind gov data'!$B$45:$N$45,'Ind gov data'!$B$41:$N$41,$B182)*SUMIFS(BIFUBC_IEA_Output_energy!$H:$H,BIFUBC_IEA_Output_energy!$C:$C,$B182,BIFUBC_IEA_Output_energy!$B:$B,$C182)</f>
        <v>0</v>
      </c>
      <c r="E182" s="19">
        <f>D182*(1+INDEX(BPCiObIC!$B$2:$AG$43,MATCH($A182,BPCiObIC!$A$2:$A$43,0),MATCH(E$2,BPCiObIC!$B$1:$AG$1,0)))</f>
        <v>0</v>
      </c>
      <c r="F182" s="19">
        <f>E182*(1+INDEX(BPCiObIC!$B$2:$AG$43,MATCH($A182,BPCiObIC!$A$2:$A$43,0),MATCH(F$2,BPCiObIC!$B$1:$AG$1,0)))</f>
        <v>0</v>
      </c>
      <c r="G182" s="19">
        <f>F182*(1+INDEX(BPCiObIC!$B$2:$AG$43,MATCH($A182,BPCiObIC!$A$2:$A$43,0),MATCH(G$2,BPCiObIC!$B$1:$AG$1,0)))</f>
        <v>0</v>
      </c>
      <c r="H182" s="19">
        <f>G182*(1+INDEX(BPCiObIC!$B$2:$AG$43,MATCH($A182,BPCiObIC!$A$2:$A$43,0),MATCH(H$2,BPCiObIC!$B$1:$AG$1,0)))</f>
        <v>0</v>
      </c>
      <c r="I182" s="19">
        <f>H182*(1+INDEX(BPCiObIC!$B$2:$AG$43,MATCH($A182,BPCiObIC!$A$2:$A$43,0),MATCH(I$2,BPCiObIC!$B$1:$AG$1,0)))</f>
        <v>0</v>
      </c>
      <c r="J182" s="19">
        <f>I182*(1+INDEX(BPCiObIC!$B$2:$AG$43,MATCH($A182,BPCiObIC!$A$2:$A$43,0),MATCH(J$2,BPCiObIC!$B$1:$AG$1,0)))</f>
        <v>0</v>
      </c>
      <c r="K182" s="19">
        <f>J182*(1+INDEX(BPCiObIC!$B$2:$AG$43,MATCH($A182,BPCiObIC!$A$2:$A$43,0),MATCH(K$2,BPCiObIC!$B$1:$AG$1,0)))</f>
        <v>0</v>
      </c>
      <c r="L182" s="19">
        <f>K182*(1+INDEX(BPCiObIC!$B$2:$AG$43,MATCH($A182,BPCiObIC!$A$2:$A$43,0),MATCH(L$2,BPCiObIC!$B$1:$AG$1,0)))</f>
        <v>0</v>
      </c>
      <c r="M182" s="19">
        <f>L182*(1+INDEX(BPCiObIC!$B$2:$AG$43,MATCH($A182,BPCiObIC!$A$2:$A$43,0),MATCH(M$2,BPCiObIC!$B$1:$AG$1,0)))</f>
        <v>0</v>
      </c>
      <c r="N182" s="19">
        <f>M182*(1+INDEX(BPCiObIC!$B$2:$AG$43,MATCH($A182,BPCiObIC!$A$2:$A$43,0),MATCH(N$2,BPCiObIC!$B$1:$AG$1,0)))</f>
        <v>0</v>
      </c>
      <c r="O182" s="19">
        <f>N182*(1+INDEX(BPCiObIC!$B$2:$AG$43,MATCH($A182,BPCiObIC!$A$2:$A$43,0),MATCH(O$2,BPCiObIC!$B$1:$AG$1,0)))</f>
        <v>0</v>
      </c>
      <c r="P182" s="19">
        <f>O182*(1+INDEX(BPCiObIC!$B$2:$AG$43,MATCH($A182,BPCiObIC!$A$2:$A$43,0),MATCH(P$2,BPCiObIC!$B$1:$AG$1,0)))</f>
        <v>0</v>
      </c>
      <c r="Q182" s="19">
        <f>P182*(1+INDEX(BPCiObIC!$B$2:$AG$43,MATCH($A182,BPCiObIC!$A$2:$A$43,0),MATCH(Q$2,BPCiObIC!$B$1:$AG$1,0)))</f>
        <v>0</v>
      </c>
      <c r="R182" s="19">
        <f>Q182*(1+INDEX(BPCiObIC!$B$2:$AG$43,MATCH($A182,BPCiObIC!$A$2:$A$43,0),MATCH(R$2,BPCiObIC!$B$1:$AG$1,0)))</f>
        <v>0</v>
      </c>
      <c r="S182" s="19">
        <f>R182*(1+INDEX(BPCiObIC!$B$2:$AG$43,MATCH($A182,BPCiObIC!$A$2:$A$43,0),MATCH(S$2,BPCiObIC!$B$1:$AG$1,0)))</f>
        <v>0</v>
      </c>
      <c r="T182" s="19">
        <f>S182*(1+INDEX(BPCiObIC!$B$2:$AG$43,MATCH($A182,BPCiObIC!$A$2:$A$43,0),MATCH(T$2,BPCiObIC!$B$1:$AG$1,0)))</f>
        <v>0</v>
      </c>
      <c r="U182" s="19">
        <f>T182*(1+INDEX(BPCiObIC!$B$2:$AG$43,MATCH($A182,BPCiObIC!$A$2:$A$43,0),MATCH(U$2,BPCiObIC!$B$1:$AG$1,0)))</f>
        <v>0</v>
      </c>
      <c r="V182" s="19">
        <f>U182*(1+INDEX(BPCiObIC!$B$2:$AG$43,MATCH($A182,BPCiObIC!$A$2:$A$43,0),MATCH(V$2,BPCiObIC!$B$1:$AG$1,0)))</f>
        <v>0</v>
      </c>
      <c r="W182" s="19">
        <f>V182*(1+INDEX(BPCiObIC!$B$2:$AG$43,MATCH($A182,BPCiObIC!$A$2:$A$43,0),MATCH(W$2,BPCiObIC!$B$1:$AG$1,0)))</f>
        <v>0</v>
      </c>
      <c r="X182" s="19">
        <f>W182*(1+INDEX(BPCiObIC!$B$2:$AG$43,MATCH($A182,BPCiObIC!$A$2:$A$43,0),MATCH(X$2,BPCiObIC!$B$1:$AG$1,0)))</f>
        <v>0</v>
      </c>
      <c r="Y182" s="19">
        <f>X182*(1+INDEX(BPCiObIC!$B$2:$AG$43,MATCH($A182,BPCiObIC!$A$2:$A$43,0),MATCH(Y$2,BPCiObIC!$B$1:$AG$1,0)))</f>
        <v>0</v>
      </c>
      <c r="Z182" s="19">
        <f>Y182*(1+INDEX(BPCiObIC!$B$2:$AG$43,MATCH($A182,BPCiObIC!$A$2:$A$43,0),MATCH(Z$2,BPCiObIC!$B$1:$AG$1,0)))</f>
        <v>0</v>
      </c>
      <c r="AA182" s="19">
        <f>Z182*(1+INDEX(BPCiObIC!$B$2:$AG$43,MATCH($A182,BPCiObIC!$A$2:$A$43,0),MATCH(AA$2,BPCiObIC!$B$1:$AG$1,0)))</f>
        <v>0</v>
      </c>
      <c r="AB182" s="19">
        <f>AA182*(1+INDEX(BPCiObIC!$B$2:$AG$43,MATCH($A182,BPCiObIC!$A$2:$A$43,0),MATCH(AB$2,BPCiObIC!$B$1:$AG$1,0)))</f>
        <v>0</v>
      </c>
      <c r="AC182" s="19">
        <f>AB182*(1+INDEX(BPCiObIC!$B$2:$AG$43,MATCH($A182,BPCiObIC!$A$2:$A$43,0),MATCH(AC$2,BPCiObIC!$B$1:$AG$1,0)))</f>
        <v>0</v>
      </c>
      <c r="AD182" s="19">
        <f>AC182*(1+INDEX(BPCiObIC!$B$2:$AG$43,MATCH($A182,BPCiObIC!$A$2:$A$43,0),MATCH(AD$2,BPCiObIC!$B$1:$AG$1,0)))</f>
        <v>0</v>
      </c>
      <c r="AE182" s="19">
        <f>AD182*(1+INDEX(BPCiObIC!$B$2:$AG$43,MATCH($A182,BPCiObIC!$A$2:$A$43,0),MATCH(AE$2,BPCiObIC!$B$1:$AG$1,0)))</f>
        <v>0</v>
      </c>
      <c r="AF182" s="19">
        <f>AE182*(1+INDEX(BPCiObIC!$B$2:$AG$43,MATCH($A182,BPCiObIC!$A$2:$A$43,0),MATCH(AF$2,BPCiObIC!$B$1:$AG$1,0)))</f>
        <v>0</v>
      </c>
      <c r="AG182" s="19">
        <f>AF182*(1+INDEX(BPCiObIC!$B$2:$AG$43,MATCH($A182,BPCiObIC!$A$2:$A$43,0),MATCH(AG$2,BPCiObIC!$B$1:$AG$1,0)))</f>
        <v>0</v>
      </c>
      <c r="AH182" s="19">
        <f>AG182*(1+INDEX(BPCiObIC!$B$2:$AG$43,MATCH($A182,BPCiObIC!$A$2:$A$43,0),MATCH(AH$2,BPCiObIC!$B$1:$AG$1,0)))</f>
        <v>0</v>
      </c>
    </row>
    <row r="183" spans="1:34" x14ac:dyDescent="0.25">
      <c r="A183" t="s">
        <v>116</v>
      </c>
      <c r="B183" t="s">
        <v>75</v>
      </c>
      <c r="C183" t="s">
        <v>9</v>
      </c>
      <c r="D183" s="58">
        <f>SUMIFS('Ind gov data'!$B$45:$N$45,'Ind gov data'!$B$41:$N$41,$B183)*SUMIFS(BIFUBC_IEA_Output_energy!$H:$H,BIFUBC_IEA_Output_energy!$C:$C,$B183,BIFUBC_IEA_Output_energy!$B:$B,$C183)</f>
        <v>0</v>
      </c>
      <c r="E183" s="19">
        <f>D183*(1+INDEX(BPCiObIC!$B$2:$AG$43,MATCH($A183,BPCiObIC!$A$2:$A$43,0),MATCH(E$2,BPCiObIC!$B$1:$AG$1,0)))</f>
        <v>0</v>
      </c>
      <c r="F183" s="19">
        <f>E183*(1+INDEX(BPCiObIC!$B$2:$AG$43,MATCH($A183,BPCiObIC!$A$2:$A$43,0),MATCH(F$2,BPCiObIC!$B$1:$AG$1,0)))</f>
        <v>0</v>
      </c>
      <c r="G183" s="19">
        <f>F183*(1+INDEX(BPCiObIC!$B$2:$AG$43,MATCH($A183,BPCiObIC!$A$2:$A$43,0),MATCH(G$2,BPCiObIC!$B$1:$AG$1,0)))</f>
        <v>0</v>
      </c>
      <c r="H183" s="19">
        <f>G183*(1+INDEX(BPCiObIC!$B$2:$AG$43,MATCH($A183,BPCiObIC!$A$2:$A$43,0),MATCH(H$2,BPCiObIC!$B$1:$AG$1,0)))</f>
        <v>0</v>
      </c>
      <c r="I183" s="19">
        <f>H183*(1+INDEX(BPCiObIC!$B$2:$AG$43,MATCH($A183,BPCiObIC!$A$2:$A$43,0),MATCH(I$2,BPCiObIC!$B$1:$AG$1,0)))</f>
        <v>0</v>
      </c>
      <c r="J183" s="19">
        <f>I183*(1+INDEX(BPCiObIC!$B$2:$AG$43,MATCH($A183,BPCiObIC!$A$2:$A$43,0),MATCH(J$2,BPCiObIC!$B$1:$AG$1,0)))</f>
        <v>0</v>
      </c>
      <c r="K183" s="19">
        <f>J183*(1+INDEX(BPCiObIC!$B$2:$AG$43,MATCH($A183,BPCiObIC!$A$2:$A$43,0),MATCH(K$2,BPCiObIC!$B$1:$AG$1,0)))</f>
        <v>0</v>
      </c>
      <c r="L183" s="19">
        <f>K183*(1+INDEX(BPCiObIC!$B$2:$AG$43,MATCH($A183,BPCiObIC!$A$2:$A$43,0),MATCH(L$2,BPCiObIC!$B$1:$AG$1,0)))</f>
        <v>0</v>
      </c>
      <c r="M183" s="19">
        <f>L183*(1+INDEX(BPCiObIC!$B$2:$AG$43,MATCH($A183,BPCiObIC!$A$2:$A$43,0),MATCH(M$2,BPCiObIC!$B$1:$AG$1,0)))</f>
        <v>0</v>
      </c>
      <c r="N183" s="19">
        <f>M183*(1+INDEX(BPCiObIC!$B$2:$AG$43,MATCH($A183,BPCiObIC!$A$2:$A$43,0),MATCH(N$2,BPCiObIC!$B$1:$AG$1,0)))</f>
        <v>0</v>
      </c>
      <c r="O183" s="19">
        <f>N183*(1+INDEX(BPCiObIC!$B$2:$AG$43,MATCH($A183,BPCiObIC!$A$2:$A$43,0),MATCH(O$2,BPCiObIC!$B$1:$AG$1,0)))</f>
        <v>0</v>
      </c>
      <c r="P183" s="19">
        <f>O183*(1+INDEX(BPCiObIC!$B$2:$AG$43,MATCH($A183,BPCiObIC!$A$2:$A$43,0),MATCH(P$2,BPCiObIC!$B$1:$AG$1,0)))</f>
        <v>0</v>
      </c>
      <c r="Q183" s="19">
        <f>P183*(1+INDEX(BPCiObIC!$B$2:$AG$43,MATCH($A183,BPCiObIC!$A$2:$A$43,0),MATCH(Q$2,BPCiObIC!$B$1:$AG$1,0)))</f>
        <v>0</v>
      </c>
      <c r="R183" s="19">
        <f>Q183*(1+INDEX(BPCiObIC!$B$2:$AG$43,MATCH($A183,BPCiObIC!$A$2:$A$43,0),MATCH(R$2,BPCiObIC!$B$1:$AG$1,0)))</f>
        <v>0</v>
      </c>
      <c r="S183" s="19">
        <f>R183*(1+INDEX(BPCiObIC!$B$2:$AG$43,MATCH($A183,BPCiObIC!$A$2:$A$43,0),MATCH(S$2,BPCiObIC!$B$1:$AG$1,0)))</f>
        <v>0</v>
      </c>
      <c r="T183" s="19">
        <f>S183*(1+INDEX(BPCiObIC!$B$2:$AG$43,MATCH($A183,BPCiObIC!$A$2:$A$43,0),MATCH(T$2,BPCiObIC!$B$1:$AG$1,0)))</f>
        <v>0</v>
      </c>
      <c r="U183" s="19">
        <f>T183*(1+INDEX(BPCiObIC!$B$2:$AG$43,MATCH($A183,BPCiObIC!$A$2:$A$43,0),MATCH(U$2,BPCiObIC!$B$1:$AG$1,0)))</f>
        <v>0</v>
      </c>
      <c r="V183" s="19">
        <f>U183*(1+INDEX(BPCiObIC!$B$2:$AG$43,MATCH($A183,BPCiObIC!$A$2:$A$43,0),MATCH(V$2,BPCiObIC!$B$1:$AG$1,0)))</f>
        <v>0</v>
      </c>
      <c r="W183" s="19">
        <f>V183*(1+INDEX(BPCiObIC!$B$2:$AG$43,MATCH($A183,BPCiObIC!$A$2:$A$43,0),MATCH(W$2,BPCiObIC!$B$1:$AG$1,0)))</f>
        <v>0</v>
      </c>
      <c r="X183" s="19">
        <f>W183*(1+INDEX(BPCiObIC!$B$2:$AG$43,MATCH($A183,BPCiObIC!$A$2:$A$43,0),MATCH(X$2,BPCiObIC!$B$1:$AG$1,0)))</f>
        <v>0</v>
      </c>
      <c r="Y183" s="19">
        <f>X183*(1+INDEX(BPCiObIC!$B$2:$AG$43,MATCH($A183,BPCiObIC!$A$2:$A$43,0),MATCH(Y$2,BPCiObIC!$B$1:$AG$1,0)))</f>
        <v>0</v>
      </c>
      <c r="Z183" s="19">
        <f>Y183*(1+INDEX(BPCiObIC!$B$2:$AG$43,MATCH($A183,BPCiObIC!$A$2:$A$43,0),MATCH(Z$2,BPCiObIC!$B$1:$AG$1,0)))</f>
        <v>0</v>
      </c>
      <c r="AA183" s="19">
        <f>Z183*(1+INDEX(BPCiObIC!$B$2:$AG$43,MATCH($A183,BPCiObIC!$A$2:$A$43,0),MATCH(AA$2,BPCiObIC!$B$1:$AG$1,0)))</f>
        <v>0</v>
      </c>
      <c r="AB183" s="19">
        <f>AA183*(1+INDEX(BPCiObIC!$B$2:$AG$43,MATCH($A183,BPCiObIC!$A$2:$A$43,0),MATCH(AB$2,BPCiObIC!$B$1:$AG$1,0)))</f>
        <v>0</v>
      </c>
      <c r="AC183" s="19">
        <f>AB183*(1+INDEX(BPCiObIC!$B$2:$AG$43,MATCH($A183,BPCiObIC!$A$2:$A$43,0),MATCH(AC$2,BPCiObIC!$B$1:$AG$1,0)))</f>
        <v>0</v>
      </c>
      <c r="AD183" s="19">
        <f>AC183*(1+INDEX(BPCiObIC!$B$2:$AG$43,MATCH($A183,BPCiObIC!$A$2:$A$43,0),MATCH(AD$2,BPCiObIC!$B$1:$AG$1,0)))</f>
        <v>0</v>
      </c>
      <c r="AE183" s="19">
        <f>AD183*(1+INDEX(BPCiObIC!$B$2:$AG$43,MATCH($A183,BPCiObIC!$A$2:$A$43,0),MATCH(AE$2,BPCiObIC!$B$1:$AG$1,0)))</f>
        <v>0</v>
      </c>
      <c r="AF183" s="19">
        <f>AE183*(1+INDEX(BPCiObIC!$B$2:$AG$43,MATCH($A183,BPCiObIC!$A$2:$A$43,0),MATCH(AF$2,BPCiObIC!$B$1:$AG$1,0)))</f>
        <v>0</v>
      </c>
      <c r="AG183" s="19">
        <f>AF183*(1+INDEX(BPCiObIC!$B$2:$AG$43,MATCH($A183,BPCiObIC!$A$2:$A$43,0),MATCH(AG$2,BPCiObIC!$B$1:$AG$1,0)))</f>
        <v>0</v>
      </c>
      <c r="AH183" s="19">
        <f>AG183*(1+INDEX(BPCiObIC!$B$2:$AG$43,MATCH($A183,BPCiObIC!$A$2:$A$43,0),MATCH(AH$2,BPCiObIC!$B$1:$AG$1,0)))</f>
        <v>0</v>
      </c>
    </row>
    <row r="184" spans="1:34" x14ac:dyDescent="0.25">
      <c r="A184" t="s">
        <v>117</v>
      </c>
      <c r="B184" t="s">
        <v>75</v>
      </c>
      <c r="C184" t="s">
        <v>10</v>
      </c>
      <c r="D184" s="58">
        <f>SUMIFS('Ind gov data'!$B$45:$N$45,'Ind gov data'!$B$41:$N$41,$B184)*SUMIFS(BIFUBC_IEA_Output_energy!$H:$H,BIFUBC_IEA_Output_energy!$C:$C,$B184,BIFUBC_IEA_Output_energy!$B:$B,$C184)</f>
        <v>0</v>
      </c>
      <c r="E184" s="19">
        <f>D184*(1+INDEX(BPCiObIC!$B$2:$AG$43,MATCH($A184,BPCiObIC!$A$2:$A$43,0),MATCH(E$2,BPCiObIC!$B$1:$AG$1,0)))</f>
        <v>0</v>
      </c>
      <c r="F184" s="19">
        <f>E184*(1+INDEX(BPCiObIC!$B$2:$AG$43,MATCH($A184,BPCiObIC!$A$2:$A$43,0),MATCH(F$2,BPCiObIC!$B$1:$AG$1,0)))</f>
        <v>0</v>
      </c>
      <c r="G184" s="19">
        <f>F184*(1+INDEX(BPCiObIC!$B$2:$AG$43,MATCH($A184,BPCiObIC!$A$2:$A$43,0),MATCH(G$2,BPCiObIC!$B$1:$AG$1,0)))</f>
        <v>0</v>
      </c>
      <c r="H184" s="19">
        <f>G184*(1+INDEX(BPCiObIC!$B$2:$AG$43,MATCH($A184,BPCiObIC!$A$2:$A$43,0),MATCH(H$2,BPCiObIC!$B$1:$AG$1,0)))</f>
        <v>0</v>
      </c>
      <c r="I184" s="19">
        <f>H184*(1+INDEX(BPCiObIC!$B$2:$AG$43,MATCH($A184,BPCiObIC!$A$2:$A$43,0),MATCH(I$2,BPCiObIC!$B$1:$AG$1,0)))</f>
        <v>0</v>
      </c>
      <c r="J184" s="19">
        <f>I184*(1+INDEX(BPCiObIC!$B$2:$AG$43,MATCH($A184,BPCiObIC!$A$2:$A$43,0),MATCH(J$2,BPCiObIC!$B$1:$AG$1,0)))</f>
        <v>0</v>
      </c>
      <c r="K184" s="19">
        <f>J184*(1+INDEX(BPCiObIC!$B$2:$AG$43,MATCH($A184,BPCiObIC!$A$2:$A$43,0),MATCH(K$2,BPCiObIC!$B$1:$AG$1,0)))</f>
        <v>0</v>
      </c>
      <c r="L184" s="19">
        <f>K184*(1+INDEX(BPCiObIC!$B$2:$AG$43,MATCH($A184,BPCiObIC!$A$2:$A$43,0),MATCH(L$2,BPCiObIC!$B$1:$AG$1,0)))</f>
        <v>0</v>
      </c>
      <c r="M184" s="19">
        <f>L184*(1+INDEX(BPCiObIC!$B$2:$AG$43,MATCH($A184,BPCiObIC!$A$2:$A$43,0),MATCH(M$2,BPCiObIC!$B$1:$AG$1,0)))</f>
        <v>0</v>
      </c>
      <c r="N184" s="19">
        <f>M184*(1+INDEX(BPCiObIC!$B$2:$AG$43,MATCH($A184,BPCiObIC!$A$2:$A$43,0),MATCH(N$2,BPCiObIC!$B$1:$AG$1,0)))</f>
        <v>0</v>
      </c>
      <c r="O184" s="19">
        <f>N184*(1+INDEX(BPCiObIC!$B$2:$AG$43,MATCH($A184,BPCiObIC!$A$2:$A$43,0),MATCH(O$2,BPCiObIC!$B$1:$AG$1,0)))</f>
        <v>0</v>
      </c>
      <c r="P184" s="19">
        <f>O184*(1+INDEX(BPCiObIC!$B$2:$AG$43,MATCH($A184,BPCiObIC!$A$2:$A$43,0),MATCH(P$2,BPCiObIC!$B$1:$AG$1,0)))</f>
        <v>0</v>
      </c>
      <c r="Q184" s="19">
        <f>P184*(1+INDEX(BPCiObIC!$B$2:$AG$43,MATCH($A184,BPCiObIC!$A$2:$A$43,0),MATCH(Q$2,BPCiObIC!$B$1:$AG$1,0)))</f>
        <v>0</v>
      </c>
      <c r="R184" s="19">
        <f>Q184*(1+INDEX(BPCiObIC!$B$2:$AG$43,MATCH($A184,BPCiObIC!$A$2:$A$43,0),MATCH(R$2,BPCiObIC!$B$1:$AG$1,0)))</f>
        <v>0</v>
      </c>
      <c r="S184" s="19">
        <f>R184*(1+INDEX(BPCiObIC!$B$2:$AG$43,MATCH($A184,BPCiObIC!$A$2:$A$43,0),MATCH(S$2,BPCiObIC!$B$1:$AG$1,0)))</f>
        <v>0</v>
      </c>
      <c r="T184" s="19">
        <f>S184*(1+INDEX(BPCiObIC!$B$2:$AG$43,MATCH($A184,BPCiObIC!$A$2:$A$43,0),MATCH(T$2,BPCiObIC!$B$1:$AG$1,0)))</f>
        <v>0</v>
      </c>
      <c r="U184" s="19">
        <f>T184*(1+INDEX(BPCiObIC!$B$2:$AG$43,MATCH($A184,BPCiObIC!$A$2:$A$43,0),MATCH(U$2,BPCiObIC!$B$1:$AG$1,0)))</f>
        <v>0</v>
      </c>
      <c r="V184" s="19">
        <f>U184*(1+INDEX(BPCiObIC!$B$2:$AG$43,MATCH($A184,BPCiObIC!$A$2:$A$43,0),MATCH(V$2,BPCiObIC!$B$1:$AG$1,0)))</f>
        <v>0</v>
      </c>
      <c r="W184" s="19">
        <f>V184*(1+INDEX(BPCiObIC!$B$2:$AG$43,MATCH($A184,BPCiObIC!$A$2:$A$43,0),MATCH(W$2,BPCiObIC!$B$1:$AG$1,0)))</f>
        <v>0</v>
      </c>
      <c r="X184" s="19">
        <f>W184*(1+INDEX(BPCiObIC!$B$2:$AG$43,MATCH($A184,BPCiObIC!$A$2:$A$43,0),MATCH(X$2,BPCiObIC!$B$1:$AG$1,0)))</f>
        <v>0</v>
      </c>
      <c r="Y184" s="19">
        <f>X184*(1+INDEX(BPCiObIC!$B$2:$AG$43,MATCH($A184,BPCiObIC!$A$2:$A$43,0),MATCH(Y$2,BPCiObIC!$B$1:$AG$1,0)))</f>
        <v>0</v>
      </c>
      <c r="Z184" s="19">
        <f>Y184*(1+INDEX(BPCiObIC!$B$2:$AG$43,MATCH($A184,BPCiObIC!$A$2:$A$43,0),MATCH(Z$2,BPCiObIC!$B$1:$AG$1,0)))</f>
        <v>0</v>
      </c>
      <c r="AA184" s="19">
        <f>Z184*(1+INDEX(BPCiObIC!$B$2:$AG$43,MATCH($A184,BPCiObIC!$A$2:$A$43,0),MATCH(AA$2,BPCiObIC!$B$1:$AG$1,0)))</f>
        <v>0</v>
      </c>
      <c r="AB184" s="19">
        <f>AA184*(1+INDEX(BPCiObIC!$B$2:$AG$43,MATCH($A184,BPCiObIC!$A$2:$A$43,0),MATCH(AB$2,BPCiObIC!$B$1:$AG$1,0)))</f>
        <v>0</v>
      </c>
      <c r="AC184" s="19">
        <f>AB184*(1+INDEX(BPCiObIC!$B$2:$AG$43,MATCH($A184,BPCiObIC!$A$2:$A$43,0),MATCH(AC$2,BPCiObIC!$B$1:$AG$1,0)))</f>
        <v>0</v>
      </c>
      <c r="AD184" s="19">
        <f>AC184*(1+INDEX(BPCiObIC!$B$2:$AG$43,MATCH($A184,BPCiObIC!$A$2:$A$43,0),MATCH(AD$2,BPCiObIC!$B$1:$AG$1,0)))</f>
        <v>0</v>
      </c>
      <c r="AE184" s="19">
        <f>AD184*(1+INDEX(BPCiObIC!$B$2:$AG$43,MATCH($A184,BPCiObIC!$A$2:$A$43,0),MATCH(AE$2,BPCiObIC!$B$1:$AG$1,0)))</f>
        <v>0</v>
      </c>
      <c r="AF184" s="19">
        <f>AE184*(1+INDEX(BPCiObIC!$B$2:$AG$43,MATCH($A184,BPCiObIC!$A$2:$A$43,0),MATCH(AF$2,BPCiObIC!$B$1:$AG$1,0)))</f>
        <v>0</v>
      </c>
      <c r="AG184" s="19">
        <f>AF184*(1+INDEX(BPCiObIC!$B$2:$AG$43,MATCH($A184,BPCiObIC!$A$2:$A$43,0),MATCH(AG$2,BPCiObIC!$B$1:$AG$1,0)))</f>
        <v>0</v>
      </c>
      <c r="AH184" s="19">
        <f>AG184*(1+INDEX(BPCiObIC!$B$2:$AG$43,MATCH($A184,BPCiObIC!$A$2:$A$43,0),MATCH(AH$2,BPCiObIC!$B$1:$AG$1,0)))</f>
        <v>0</v>
      </c>
    </row>
    <row r="185" spans="1:34" x14ac:dyDescent="0.25">
      <c r="A185" t="s">
        <v>118</v>
      </c>
      <c r="B185" t="s">
        <v>75</v>
      </c>
      <c r="C185" t="s">
        <v>11</v>
      </c>
      <c r="D185" s="58">
        <f>SUMIFS('Ind gov data'!$B$45:$N$45,'Ind gov data'!$B$41:$N$41,$B185)*SUMIFS(BIFUBC_IEA_Output_energy!$H:$H,BIFUBC_IEA_Output_energy!$C:$C,$B185,BIFUBC_IEA_Output_energy!$B:$B,$C185)</f>
        <v>0</v>
      </c>
      <c r="E185" s="19">
        <f>D185*(1+INDEX(BPCiObIC!$B$2:$AG$43,MATCH($A185,BPCiObIC!$A$2:$A$43,0),MATCH(E$2,BPCiObIC!$B$1:$AG$1,0)))</f>
        <v>0</v>
      </c>
      <c r="F185" s="19">
        <f>E185*(1+INDEX(BPCiObIC!$B$2:$AG$43,MATCH($A185,BPCiObIC!$A$2:$A$43,0),MATCH(F$2,BPCiObIC!$B$1:$AG$1,0)))</f>
        <v>0</v>
      </c>
      <c r="G185" s="19">
        <f>F185*(1+INDEX(BPCiObIC!$B$2:$AG$43,MATCH($A185,BPCiObIC!$A$2:$A$43,0),MATCH(G$2,BPCiObIC!$B$1:$AG$1,0)))</f>
        <v>0</v>
      </c>
      <c r="H185" s="19">
        <f>G185*(1+INDEX(BPCiObIC!$B$2:$AG$43,MATCH($A185,BPCiObIC!$A$2:$A$43,0),MATCH(H$2,BPCiObIC!$B$1:$AG$1,0)))</f>
        <v>0</v>
      </c>
      <c r="I185" s="19">
        <f>H185*(1+INDEX(BPCiObIC!$B$2:$AG$43,MATCH($A185,BPCiObIC!$A$2:$A$43,0),MATCH(I$2,BPCiObIC!$B$1:$AG$1,0)))</f>
        <v>0</v>
      </c>
      <c r="J185" s="19">
        <f>I185*(1+INDEX(BPCiObIC!$B$2:$AG$43,MATCH($A185,BPCiObIC!$A$2:$A$43,0),MATCH(J$2,BPCiObIC!$B$1:$AG$1,0)))</f>
        <v>0</v>
      </c>
      <c r="K185" s="19">
        <f>J185*(1+INDEX(BPCiObIC!$B$2:$AG$43,MATCH($A185,BPCiObIC!$A$2:$A$43,0),MATCH(K$2,BPCiObIC!$B$1:$AG$1,0)))</f>
        <v>0</v>
      </c>
      <c r="L185" s="19">
        <f>K185*(1+INDEX(BPCiObIC!$B$2:$AG$43,MATCH($A185,BPCiObIC!$A$2:$A$43,0),MATCH(L$2,BPCiObIC!$B$1:$AG$1,0)))</f>
        <v>0</v>
      </c>
      <c r="M185" s="19">
        <f>L185*(1+INDEX(BPCiObIC!$B$2:$AG$43,MATCH($A185,BPCiObIC!$A$2:$A$43,0),MATCH(M$2,BPCiObIC!$B$1:$AG$1,0)))</f>
        <v>0</v>
      </c>
      <c r="N185" s="19">
        <f>M185*(1+INDEX(BPCiObIC!$B$2:$AG$43,MATCH($A185,BPCiObIC!$A$2:$A$43,0),MATCH(N$2,BPCiObIC!$B$1:$AG$1,0)))</f>
        <v>0</v>
      </c>
      <c r="O185" s="19">
        <f>N185*(1+INDEX(BPCiObIC!$B$2:$AG$43,MATCH($A185,BPCiObIC!$A$2:$A$43,0),MATCH(O$2,BPCiObIC!$B$1:$AG$1,0)))</f>
        <v>0</v>
      </c>
      <c r="P185" s="19">
        <f>O185*(1+INDEX(BPCiObIC!$B$2:$AG$43,MATCH($A185,BPCiObIC!$A$2:$A$43,0),MATCH(P$2,BPCiObIC!$B$1:$AG$1,0)))</f>
        <v>0</v>
      </c>
      <c r="Q185" s="19">
        <f>P185*(1+INDEX(BPCiObIC!$B$2:$AG$43,MATCH($A185,BPCiObIC!$A$2:$A$43,0),MATCH(Q$2,BPCiObIC!$B$1:$AG$1,0)))</f>
        <v>0</v>
      </c>
      <c r="R185" s="19">
        <f>Q185*(1+INDEX(BPCiObIC!$B$2:$AG$43,MATCH($A185,BPCiObIC!$A$2:$A$43,0),MATCH(R$2,BPCiObIC!$B$1:$AG$1,0)))</f>
        <v>0</v>
      </c>
      <c r="S185" s="19">
        <f>R185*(1+INDEX(BPCiObIC!$B$2:$AG$43,MATCH($A185,BPCiObIC!$A$2:$A$43,0),MATCH(S$2,BPCiObIC!$B$1:$AG$1,0)))</f>
        <v>0</v>
      </c>
      <c r="T185" s="19">
        <f>S185*(1+INDEX(BPCiObIC!$B$2:$AG$43,MATCH($A185,BPCiObIC!$A$2:$A$43,0),MATCH(T$2,BPCiObIC!$B$1:$AG$1,0)))</f>
        <v>0</v>
      </c>
      <c r="U185" s="19">
        <f>T185*(1+INDEX(BPCiObIC!$B$2:$AG$43,MATCH($A185,BPCiObIC!$A$2:$A$43,0),MATCH(U$2,BPCiObIC!$B$1:$AG$1,0)))</f>
        <v>0</v>
      </c>
      <c r="V185" s="19">
        <f>U185*(1+INDEX(BPCiObIC!$B$2:$AG$43,MATCH($A185,BPCiObIC!$A$2:$A$43,0),MATCH(V$2,BPCiObIC!$B$1:$AG$1,0)))</f>
        <v>0</v>
      </c>
      <c r="W185" s="19">
        <f>V185*(1+INDEX(BPCiObIC!$B$2:$AG$43,MATCH($A185,BPCiObIC!$A$2:$A$43,0),MATCH(W$2,BPCiObIC!$B$1:$AG$1,0)))</f>
        <v>0</v>
      </c>
      <c r="X185" s="19">
        <f>W185*(1+INDEX(BPCiObIC!$B$2:$AG$43,MATCH($A185,BPCiObIC!$A$2:$A$43,0),MATCH(X$2,BPCiObIC!$B$1:$AG$1,0)))</f>
        <v>0</v>
      </c>
      <c r="Y185" s="19">
        <f>X185*(1+INDEX(BPCiObIC!$B$2:$AG$43,MATCH($A185,BPCiObIC!$A$2:$A$43,0),MATCH(Y$2,BPCiObIC!$B$1:$AG$1,0)))</f>
        <v>0</v>
      </c>
      <c r="Z185" s="19">
        <f>Y185*(1+INDEX(BPCiObIC!$B$2:$AG$43,MATCH($A185,BPCiObIC!$A$2:$A$43,0),MATCH(Z$2,BPCiObIC!$B$1:$AG$1,0)))</f>
        <v>0</v>
      </c>
      <c r="AA185" s="19">
        <f>Z185*(1+INDEX(BPCiObIC!$B$2:$AG$43,MATCH($A185,BPCiObIC!$A$2:$A$43,0),MATCH(AA$2,BPCiObIC!$B$1:$AG$1,0)))</f>
        <v>0</v>
      </c>
      <c r="AB185" s="19">
        <f>AA185*(1+INDEX(BPCiObIC!$B$2:$AG$43,MATCH($A185,BPCiObIC!$A$2:$A$43,0),MATCH(AB$2,BPCiObIC!$B$1:$AG$1,0)))</f>
        <v>0</v>
      </c>
      <c r="AC185" s="19">
        <f>AB185*(1+INDEX(BPCiObIC!$B$2:$AG$43,MATCH($A185,BPCiObIC!$A$2:$A$43,0),MATCH(AC$2,BPCiObIC!$B$1:$AG$1,0)))</f>
        <v>0</v>
      </c>
      <c r="AD185" s="19">
        <f>AC185*(1+INDEX(BPCiObIC!$B$2:$AG$43,MATCH($A185,BPCiObIC!$A$2:$A$43,0),MATCH(AD$2,BPCiObIC!$B$1:$AG$1,0)))</f>
        <v>0</v>
      </c>
      <c r="AE185" s="19">
        <f>AD185*(1+INDEX(BPCiObIC!$B$2:$AG$43,MATCH($A185,BPCiObIC!$A$2:$A$43,0),MATCH(AE$2,BPCiObIC!$B$1:$AG$1,0)))</f>
        <v>0</v>
      </c>
      <c r="AF185" s="19">
        <f>AE185*(1+INDEX(BPCiObIC!$B$2:$AG$43,MATCH($A185,BPCiObIC!$A$2:$A$43,0),MATCH(AF$2,BPCiObIC!$B$1:$AG$1,0)))</f>
        <v>0</v>
      </c>
      <c r="AG185" s="19">
        <f>AF185*(1+INDEX(BPCiObIC!$B$2:$AG$43,MATCH($A185,BPCiObIC!$A$2:$A$43,0),MATCH(AG$2,BPCiObIC!$B$1:$AG$1,0)))</f>
        <v>0</v>
      </c>
      <c r="AH185" s="19">
        <f>AG185*(1+INDEX(BPCiObIC!$B$2:$AG$43,MATCH($A185,BPCiObIC!$A$2:$A$43,0),MATCH(AH$2,BPCiObIC!$B$1:$AG$1,0)))</f>
        <v>0</v>
      </c>
    </row>
    <row r="186" spans="1:34" x14ac:dyDescent="0.25">
      <c r="A186" t="s">
        <v>119</v>
      </c>
      <c r="B186" t="s">
        <v>75</v>
      </c>
      <c r="C186" t="s">
        <v>12</v>
      </c>
      <c r="D186" s="58">
        <f>SUMIFS('Ind gov data'!$B$45:$N$45,'Ind gov data'!$B$41:$N$41,$B186)*SUMIFS(BIFUBC_IEA_Output_energy!$H:$H,BIFUBC_IEA_Output_energy!$C:$C,$B186,BIFUBC_IEA_Output_energy!$B:$B,$C186)</f>
        <v>0</v>
      </c>
      <c r="E186" s="19">
        <f>D186*(1+INDEX(BPCiObIC!$B$2:$AG$43,MATCH($A186,BPCiObIC!$A$2:$A$43,0),MATCH(E$2,BPCiObIC!$B$1:$AG$1,0)))</f>
        <v>0</v>
      </c>
      <c r="F186" s="19">
        <f>E186*(1+INDEX(BPCiObIC!$B$2:$AG$43,MATCH($A186,BPCiObIC!$A$2:$A$43,0),MATCH(F$2,BPCiObIC!$B$1:$AG$1,0)))</f>
        <v>0</v>
      </c>
      <c r="G186" s="19">
        <f>F186*(1+INDEX(BPCiObIC!$B$2:$AG$43,MATCH($A186,BPCiObIC!$A$2:$A$43,0),MATCH(G$2,BPCiObIC!$B$1:$AG$1,0)))</f>
        <v>0</v>
      </c>
      <c r="H186" s="19">
        <f>G186*(1+INDEX(BPCiObIC!$B$2:$AG$43,MATCH($A186,BPCiObIC!$A$2:$A$43,0),MATCH(H$2,BPCiObIC!$B$1:$AG$1,0)))</f>
        <v>0</v>
      </c>
      <c r="I186" s="19">
        <f>H186*(1+INDEX(BPCiObIC!$B$2:$AG$43,MATCH($A186,BPCiObIC!$A$2:$A$43,0),MATCH(I$2,BPCiObIC!$B$1:$AG$1,0)))</f>
        <v>0</v>
      </c>
      <c r="J186" s="19">
        <f>I186*(1+INDEX(BPCiObIC!$B$2:$AG$43,MATCH($A186,BPCiObIC!$A$2:$A$43,0),MATCH(J$2,BPCiObIC!$B$1:$AG$1,0)))</f>
        <v>0</v>
      </c>
      <c r="K186" s="19">
        <f>J186*(1+INDEX(BPCiObIC!$B$2:$AG$43,MATCH($A186,BPCiObIC!$A$2:$A$43,0),MATCH(K$2,BPCiObIC!$B$1:$AG$1,0)))</f>
        <v>0</v>
      </c>
      <c r="L186" s="19">
        <f>K186*(1+INDEX(BPCiObIC!$B$2:$AG$43,MATCH($A186,BPCiObIC!$A$2:$A$43,0),MATCH(L$2,BPCiObIC!$B$1:$AG$1,0)))</f>
        <v>0</v>
      </c>
      <c r="M186" s="19">
        <f>L186*(1+INDEX(BPCiObIC!$B$2:$AG$43,MATCH($A186,BPCiObIC!$A$2:$A$43,0),MATCH(M$2,BPCiObIC!$B$1:$AG$1,0)))</f>
        <v>0</v>
      </c>
      <c r="N186" s="19">
        <f>M186*(1+INDEX(BPCiObIC!$B$2:$AG$43,MATCH($A186,BPCiObIC!$A$2:$A$43,0),MATCH(N$2,BPCiObIC!$B$1:$AG$1,0)))</f>
        <v>0</v>
      </c>
      <c r="O186" s="19">
        <f>N186*(1+INDEX(BPCiObIC!$B$2:$AG$43,MATCH($A186,BPCiObIC!$A$2:$A$43,0),MATCH(O$2,BPCiObIC!$B$1:$AG$1,0)))</f>
        <v>0</v>
      </c>
      <c r="P186" s="19">
        <f>O186*(1+INDEX(BPCiObIC!$B$2:$AG$43,MATCH($A186,BPCiObIC!$A$2:$A$43,0),MATCH(P$2,BPCiObIC!$B$1:$AG$1,0)))</f>
        <v>0</v>
      </c>
      <c r="Q186" s="19">
        <f>P186*(1+INDEX(BPCiObIC!$B$2:$AG$43,MATCH($A186,BPCiObIC!$A$2:$A$43,0),MATCH(Q$2,BPCiObIC!$B$1:$AG$1,0)))</f>
        <v>0</v>
      </c>
      <c r="R186" s="19">
        <f>Q186*(1+INDEX(BPCiObIC!$B$2:$AG$43,MATCH($A186,BPCiObIC!$A$2:$A$43,0),MATCH(R$2,BPCiObIC!$B$1:$AG$1,0)))</f>
        <v>0</v>
      </c>
      <c r="S186" s="19">
        <f>R186*(1+INDEX(BPCiObIC!$B$2:$AG$43,MATCH($A186,BPCiObIC!$A$2:$A$43,0),MATCH(S$2,BPCiObIC!$B$1:$AG$1,0)))</f>
        <v>0</v>
      </c>
      <c r="T186" s="19">
        <f>S186*(1+INDEX(BPCiObIC!$B$2:$AG$43,MATCH($A186,BPCiObIC!$A$2:$A$43,0),MATCH(T$2,BPCiObIC!$B$1:$AG$1,0)))</f>
        <v>0</v>
      </c>
      <c r="U186" s="19">
        <f>T186*(1+INDEX(BPCiObIC!$B$2:$AG$43,MATCH($A186,BPCiObIC!$A$2:$A$43,0),MATCH(U$2,BPCiObIC!$B$1:$AG$1,0)))</f>
        <v>0</v>
      </c>
      <c r="V186" s="19">
        <f>U186*(1+INDEX(BPCiObIC!$B$2:$AG$43,MATCH($A186,BPCiObIC!$A$2:$A$43,0),MATCH(V$2,BPCiObIC!$B$1:$AG$1,0)))</f>
        <v>0</v>
      </c>
      <c r="W186" s="19">
        <f>V186*(1+INDEX(BPCiObIC!$B$2:$AG$43,MATCH($A186,BPCiObIC!$A$2:$A$43,0),MATCH(W$2,BPCiObIC!$B$1:$AG$1,0)))</f>
        <v>0</v>
      </c>
      <c r="X186" s="19">
        <f>W186*(1+INDEX(BPCiObIC!$B$2:$AG$43,MATCH($A186,BPCiObIC!$A$2:$A$43,0),MATCH(X$2,BPCiObIC!$B$1:$AG$1,0)))</f>
        <v>0</v>
      </c>
      <c r="Y186" s="19">
        <f>X186*(1+INDEX(BPCiObIC!$B$2:$AG$43,MATCH($A186,BPCiObIC!$A$2:$A$43,0),MATCH(Y$2,BPCiObIC!$B$1:$AG$1,0)))</f>
        <v>0</v>
      </c>
      <c r="Z186" s="19">
        <f>Y186*(1+INDEX(BPCiObIC!$B$2:$AG$43,MATCH($A186,BPCiObIC!$A$2:$A$43,0),MATCH(Z$2,BPCiObIC!$B$1:$AG$1,0)))</f>
        <v>0</v>
      </c>
      <c r="AA186" s="19">
        <f>Z186*(1+INDEX(BPCiObIC!$B$2:$AG$43,MATCH($A186,BPCiObIC!$A$2:$A$43,0),MATCH(AA$2,BPCiObIC!$B$1:$AG$1,0)))</f>
        <v>0</v>
      </c>
      <c r="AB186" s="19">
        <f>AA186*(1+INDEX(BPCiObIC!$B$2:$AG$43,MATCH($A186,BPCiObIC!$A$2:$A$43,0),MATCH(AB$2,BPCiObIC!$B$1:$AG$1,0)))</f>
        <v>0</v>
      </c>
      <c r="AC186" s="19">
        <f>AB186*(1+INDEX(BPCiObIC!$B$2:$AG$43,MATCH($A186,BPCiObIC!$A$2:$A$43,0),MATCH(AC$2,BPCiObIC!$B$1:$AG$1,0)))</f>
        <v>0</v>
      </c>
      <c r="AD186" s="19">
        <f>AC186*(1+INDEX(BPCiObIC!$B$2:$AG$43,MATCH($A186,BPCiObIC!$A$2:$A$43,0),MATCH(AD$2,BPCiObIC!$B$1:$AG$1,0)))</f>
        <v>0</v>
      </c>
      <c r="AE186" s="19">
        <f>AD186*(1+INDEX(BPCiObIC!$B$2:$AG$43,MATCH($A186,BPCiObIC!$A$2:$A$43,0),MATCH(AE$2,BPCiObIC!$B$1:$AG$1,0)))</f>
        <v>0</v>
      </c>
      <c r="AF186" s="19">
        <f>AE186*(1+INDEX(BPCiObIC!$B$2:$AG$43,MATCH($A186,BPCiObIC!$A$2:$A$43,0),MATCH(AF$2,BPCiObIC!$B$1:$AG$1,0)))</f>
        <v>0</v>
      </c>
      <c r="AG186" s="19">
        <f>AF186*(1+INDEX(BPCiObIC!$B$2:$AG$43,MATCH($A186,BPCiObIC!$A$2:$A$43,0),MATCH(AG$2,BPCiObIC!$B$1:$AG$1,0)))</f>
        <v>0</v>
      </c>
      <c r="AH186" s="19">
        <f>AG186*(1+INDEX(BPCiObIC!$B$2:$AG$43,MATCH($A186,BPCiObIC!$A$2:$A$43,0),MATCH(AH$2,BPCiObIC!$B$1:$AG$1,0)))</f>
        <v>0</v>
      </c>
    </row>
    <row r="187" spans="1:34" x14ac:dyDescent="0.25">
      <c r="A187" t="s">
        <v>120</v>
      </c>
      <c r="B187" t="s">
        <v>75</v>
      </c>
      <c r="C187" t="s">
        <v>13</v>
      </c>
      <c r="D187" s="58">
        <f>SUMIFS('Ind gov data'!$B$45:$N$45,'Ind gov data'!$B$41:$N$41,$B187)*SUMIFS(BIFUBC_IEA_Output_energy!$H:$H,BIFUBC_IEA_Output_energy!$C:$C,$B187,BIFUBC_IEA_Output_energy!$B:$B,$C187)</f>
        <v>0</v>
      </c>
      <c r="E187" s="19">
        <f>D187*(1+INDEX(BPCiObIC!$B$2:$AG$43,MATCH($A187,BPCiObIC!$A$2:$A$43,0),MATCH(E$2,BPCiObIC!$B$1:$AG$1,0)))</f>
        <v>0</v>
      </c>
      <c r="F187" s="19">
        <f>E187*(1+INDEX(BPCiObIC!$B$2:$AG$43,MATCH($A187,BPCiObIC!$A$2:$A$43,0),MATCH(F$2,BPCiObIC!$B$1:$AG$1,0)))</f>
        <v>0</v>
      </c>
      <c r="G187" s="19">
        <f>F187*(1+INDEX(BPCiObIC!$B$2:$AG$43,MATCH($A187,BPCiObIC!$A$2:$A$43,0),MATCH(G$2,BPCiObIC!$B$1:$AG$1,0)))</f>
        <v>0</v>
      </c>
      <c r="H187" s="19">
        <f>G187*(1+INDEX(BPCiObIC!$B$2:$AG$43,MATCH($A187,BPCiObIC!$A$2:$A$43,0),MATCH(H$2,BPCiObIC!$B$1:$AG$1,0)))</f>
        <v>0</v>
      </c>
      <c r="I187" s="19">
        <f>H187*(1+INDEX(BPCiObIC!$B$2:$AG$43,MATCH($A187,BPCiObIC!$A$2:$A$43,0),MATCH(I$2,BPCiObIC!$B$1:$AG$1,0)))</f>
        <v>0</v>
      </c>
      <c r="J187" s="19">
        <f>I187*(1+INDEX(BPCiObIC!$B$2:$AG$43,MATCH($A187,BPCiObIC!$A$2:$A$43,0),MATCH(J$2,BPCiObIC!$B$1:$AG$1,0)))</f>
        <v>0</v>
      </c>
      <c r="K187" s="19">
        <f>J187*(1+INDEX(BPCiObIC!$B$2:$AG$43,MATCH($A187,BPCiObIC!$A$2:$A$43,0),MATCH(K$2,BPCiObIC!$B$1:$AG$1,0)))</f>
        <v>0</v>
      </c>
      <c r="L187" s="19">
        <f>K187*(1+INDEX(BPCiObIC!$B$2:$AG$43,MATCH($A187,BPCiObIC!$A$2:$A$43,0),MATCH(L$2,BPCiObIC!$B$1:$AG$1,0)))</f>
        <v>0</v>
      </c>
      <c r="M187" s="19">
        <f>L187*(1+INDEX(BPCiObIC!$B$2:$AG$43,MATCH($A187,BPCiObIC!$A$2:$A$43,0),MATCH(M$2,BPCiObIC!$B$1:$AG$1,0)))</f>
        <v>0</v>
      </c>
      <c r="N187" s="19">
        <f>M187*(1+INDEX(BPCiObIC!$B$2:$AG$43,MATCH($A187,BPCiObIC!$A$2:$A$43,0),MATCH(N$2,BPCiObIC!$B$1:$AG$1,0)))</f>
        <v>0</v>
      </c>
      <c r="O187" s="19">
        <f>N187*(1+INDEX(BPCiObIC!$B$2:$AG$43,MATCH($A187,BPCiObIC!$A$2:$A$43,0),MATCH(O$2,BPCiObIC!$B$1:$AG$1,0)))</f>
        <v>0</v>
      </c>
      <c r="P187" s="19">
        <f>O187*(1+INDEX(BPCiObIC!$B$2:$AG$43,MATCH($A187,BPCiObIC!$A$2:$A$43,0),MATCH(P$2,BPCiObIC!$B$1:$AG$1,0)))</f>
        <v>0</v>
      </c>
      <c r="Q187" s="19">
        <f>P187*(1+INDEX(BPCiObIC!$B$2:$AG$43,MATCH($A187,BPCiObIC!$A$2:$A$43,0),MATCH(Q$2,BPCiObIC!$B$1:$AG$1,0)))</f>
        <v>0</v>
      </c>
      <c r="R187" s="19">
        <f>Q187*(1+INDEX(BPCiObIC!$B$2:$AG$43,MATCH($A187,BPCiObIC!$A$2:$A$43,0),MATCH(R$2,BPCiObIC!$B$1:$AG$1,0)))</f>
        <v>0</v>
      </c>
      <c r="S187" s="19">
        <f>R187*(1+INDEX(BPCiObIC!$B$2:$AG$43,MATCH($A187,BPCiObIC!$A$2:$A$43,0),MATCH(S$2,BPCiObIC!$B$1:$AG$1,0)))</f>
        <v>0</v>
      </c>
      <c r="T187" s="19">
        <f>S187*(1+INDEX(BPCiObIC!$B$2:$AG$43,MATCH($A187,BPCiObIC!$A$2:$A$43,0),MATCH(T$2,BPCiObIC!$B$1:$AG$1,0)))</f>
        <v>0</v>
      </c>
      <c r="U187" s="19">
        <f>T187*(1+INDEX(BPCiObIC!$B$2:$AG$43,MATCH($A187,BPCiObIC!$A$2:$A$43,0),MATCH(U$2,BPCiObIC!$B$1:$AG$1,0)))</f>
        <v>0</v>
      </c>
      <c r="V187" s="19">
        <f>U187*(1+INDEX(BPCiObIC!$B$2:$AG$43,MATCH($A187,BPCiObIC!$A$2:$A$43,0),MATCH(V$2,BPCiObIC!$B$1:$AG$1,0)))</f>
        <v>0</v>
      </c>
      <c r="W187" s="19">
        <f>V187*(1+INDEX(BPCiObIC!$B$2:$AG$43,MATCH($A187,BPCiObIC!$A$2:$A$43,0),MATCH(W$2,BPCiObIC!$B$1:$AG$1,0)))</f>
        <v>0</v>
      </c>
      <c r="X187" s="19">
        <f>W187*(1+INDEX(BPCiObIC!$B$2:$AG$43,MATCH($A187,BPCiObIC!$A$2:$A$43,0),MATCH(X$2,BPCiObIC!$B$1:$AG$1,0)))</f>
        <v>0</v>
      </c>
      <c r="Y187" s="19">
        <f>X187*(1+INDEX(BPCiObIC!$B$2:$AG$43,MATCH($A187,BPCiObIC!$A$2:$A$43,0),MATCH(Y$2,BPCiObIC!$B$1:$AG$1,0)))</f>
        <v>0</v>
      </c>
      <c r="Z187" s="19">
        <f>Y187*(1+INDEX(BPCiObIC!$B$2:$AG$43,MATCH($A187,BPCiObIC!$A$2:$A$43,0),MATCH(Z$2,BPCiObIC!$B$1:$AG$1,0)))</f>
        <v>0</v>
      </c>
      <c r="AA187" s="19">
        <f>Z187*(1+INDEX(BPCiObIC!$B$2:$AG$43,MATCH($A187,BPCiObIC!$A$2:$A$43,0),MATCH(AA$2,BPCiObIC!$B$1:$AG$1,0)))</f>
        <v>0</v>
      </c>
      <c r="AB187" s="19">
        <f>AA187*(1+INDEX(BPCiObIC!$B$2:$AG$43,MATCH($A187,BPCiObIC!$A$2:$A$43,0),MATCH(AB$2,BPCiObIC!$B$1:$AG$1,0)))</f>
        <v>0</v>
      </c>
      <c r="AC187" s="19">
        <f>AB187*(1+INDEX(BPCiObIC!$B$2:$AG$43,MATCH($A187,BPCiObIC!$A$2:$A$43,0),MATCH(AC$2,BPCiObIC!$B$1:$AG$1,0)))</f>
        <v>0</v>
      </c>
      <c r="AD187" s="19">
        <f>AC187*(1+INDEX(BPCiObIC!$B$2:$AG$43,MATCH($A187,BPCiObIC!$A$2:$A$43,0),MATCH(AD$2,BPCiObIC!$B$1:$AG$1,0)))</f>
        <v>0</v>
      </c>
      <c r="AE187" s="19">
        <f>AD187*(1+INDEX(BPCiObIC!$B$2:$AG$43,MATCH($A187,BPCiObIC!$A$2:$A$43,0),MATCH(AE$2,BPCiObIC!$B$1:$AG$1,0)))</f>
        <v>0</v>
      </c>
      <c r="AF187" s="19">
        <f>AE187*(1+INDEX(BPCiObIC!$B$2:$AG$43,MATCH($A187,BPCiObIC!$A$2:$A$43,0),MATCH(AF$2,BPCiObIC!$B$1:$AG$1,0)))</f>
        <v>0</v>
      </c>
      <c r="AG187" s="19">
        <f>AF187*(1+INDEX(BPCiObIC!$B$2:$AG$43,MATCH($A187,BPCiObIC!$A$2:$A$43,0),MATCH(AG$2,BPCiObIC!$B$1:$AG$1,0)))</f>
        <v>0</v>
      </c>
      <c r="AH187" s="19">
        <f>AG187*(1+INDEX(BPCiObIC!$B$2:$AG$43,MATCH($A187,BPCiObIC!$A$2:$A$43,0),MATCH(AH$2,BPCiObIC!$B$1:$AG$1,0)))</f>
        <v>0</v>
      </c>
    </row>
    <row r="188" spans="1:34" x14ac:dyDescent="0.25">
      <c r="A188" t="s">
        <v>122</v>
      </c>
      <c r="B188" t="s">
        <v>75</v>
      </c>
      <c r="C188" t="s">
        <v>14</v>
      </c>
      <c r="D188" s="58">
        <f>SUMIFS('Ind gov data'!$B$45:$N$45,'Ind gov data'!$B$41:$N$41,$B188)*SUMIFS(BIFUBC_IEA_Output_energy!$H:$H,BIFUBC_IEA_Output_energy!$C:$C,$B188,BIFUBC_IEA_Output_energy!$B:$B,$C188)</f>
        <v>0</v>
      </c>
      <c r="E188" s="19">
        <f>D188*(1+INDEX(BPCiObIC!$B$2:$AG$43,MATCH($A188,BPCiObIC!$A$2:$A$43,0),MATCH(E$2,BPCiObIC!$B$1:$AG$1,0)))</f>
        <v>0</v>
      </c>
      <c r="F188" s="19">
        <f>E188*(1+INDEX(BPCiObIC!$B$2:$AG$43,MATCH($A188,BPCiObIC!$A$2:$A$43,0),MATCH(F$2,BPCiObIC!$B$1:$AG$1,0)))</f>
        <v>0</v>
      </c>
      <c r="G188" s="19">
        <f>F188*(1+INDEX(BPCiObIC!$B$2:$AG$43,MATCH($A188,BPCiObIC!$A$2:$A$43,0),MATCH(G$2,BPCiObIC!$B$1:$AG$1,0)))</f>
        <v>0</v>
      </c>
      <c r="H188" s="19">
        <f>G188*(1+INDEX(BPCiObIC!$B$2:$AG$43,MATCH($A188,BPCiObIC!$A$2:$A$43,0),MATCH(H$2,BPCiObIC!$B$1:$AG$1,0)))</f>
        <v>0</v>
      </c>
      <c r="I188" s="19">
        <f>H188*(1+INDEX(BPCiObIC!$B$2:$AG$43,MATCH($A188,BPCiObIC!$A$2:$A$43,0),MATCH(I$2,BPCiObIC!$B$1:$AG$1,0)))</f>
        <v>0</v>
      </c>
      <c r="J188" s="19">
        <f>I188*(1+INDEX(BPCiObIC!$B$2:$AG$43,MATCH($A188,BPCiObIC!$A$2:$A$43,0),MATCH(J$2,BPCiObIC!$B$1:$AG$1,0)))</f>
        <v>0</v>
      </c>
      <c r="K188" s="19">
        <f>J188*(1+INDEX(BPCiObIC!$B$2:$AG$43,MATCH($A188,BPCiObIC!$A$2:$A$43,0),MATCH(K$2,BPCiObIC!$B$1:$AG$1,0)))</f>
        <v>0</v>
      </c>
      <c r="L188" s="19">
        <f>K188*(1+INDEX(BPCiObIC!$B$2:$AG$43,MATCH($A188,BPCiObIC!$A$2:$A$43,0),MATCH(L$2,BPCiObIC!$B$1:$AG$1,0)))</f>
        <v>0</v>
      </c>
      <c r="M188" s="19">
        <f>L188*(1+INDEX(BPCiObIC!$B$2:$AG$43,MATCH($A188,BPCiObIC!$A$2:$A$43,0),MATCH(M$2,BPCiObIC!$B$1:$AG$1,0)))</f>
        <v>0</v>
      </c>
      <c r="N188" s="19">
        <f>M188*(1+INDEX(BPCiObIC!$B$2:$AG$43,MATCH($A188,BPCiObIC!$A$2:$A$43,0),MATCH(N$2,BPCiObIC!$B$1:$AG$1,0)))</f>
        <v>0</v>
      </c>
      <c r="O188" s="19">
        <f>N188*(1+INDEX(BPCiObIC!$B$2:$AG$43,MATCH($A188,BPCiObIC!$A$2:$A$43,0),MATCH(O$2,BPCiObIC!$B$1:$AG$1,0)))</f>
        <v>0</v>
      </c>
      <c r="P188" s="19">
        <f>O188*(1+INDEX(BPCiObIC!$B$2:$AG$43,MATCH($A188,BPCiObIC!$A$2:$A$43,0),MATCH(P$2,BPCiObIC!$B$1:$AG$1,0)))</f>
        <v>0</v>
      </c>
      <c r="Q188" s="19">
        <f>P188*(1+INDEX(BPCiObIC!$B$2:$AG$43,MATCH($A188,BPCiObIC!$A$2:$A$43,0),MATCH(Q$2,BPCiObIC!$B$1:$AG$1,0)))</f>
        <v>0</v>
      </c>
      <c r="R188" s="19">
        <f>Q188*(1+INDEX(BPCiObIC!$B$2:$AG$43,MATCH($A188,BPCiObIC!$A$2:$A$43,0),MATCH(R$2,BPCiObIC!$B$1:$AG$1,0)))</f>
        <v>0</v>
      </c>
      <c r="S188" s="19">
        <f>R188*(1+INDEX(BPCiObIC!$B$2:$AG$43,MATCH($A188,BPCiObIC!$A$2:$A$43,0),MATCH(S$2,BPCiObIC!$B$1:$AG$1,0)))</f>
        <v>0</v>
      </c>
      <c r="T188" s="19">
        <f>S188*(1+INDEX(BPCiObIC!$B$2:$AG$43,MATCH($A188,BPCiObIC!$A$2:$A$43,0),MATCH(T$2,BPCiObIC!$B$1:$AG$1,0)))</f>
        <v>0</v>
      </c>
      <c r="U188" s="19">
        <f>T188*(1+INDEX(BPCiObIC!$B$2:$AG$43,MATCH($A188,BPCiObIC!$A$2:$A$43,0),MATCH(U$2,BPCiObIC!$B$1:$AG$1,0)))</f>
        <v>0</v>
      </c>
      <c r="V188" s="19">
        <f>U188*(1+INDEX(BPCiObIC!$B$2:$AG$43,MATCH($A188,BPCiObIC!$A$2:$A$43,0),MATCH(V$2,BPCiObIC!$B$1:$AG$1,0)))</f>
        <v>0</v>
      </c>
      <c r="W188" s="19">
        <f>V188*(1+INDEX(BPCiObIC!$B$2:$AG$43,MATCH($A188,BPCiObIC!$A$2:$A$43,0),MATCH(W$2,BPCiObIC!$B$1:$AG$1,0)))</f>
        <v>0</v>
      </c>
      <c r="X188" s="19">
        <f>W188*(1+INDEX(BPCiObIC!$B$2:$AG$43,MATCH($A188,BPCiObIC!$A$2:$A$43,0),MATCH(X$2,BPCiObIC!$B$1:$AG$1,0)))</f>
        <v>0</v>
      </c>
      <c r="Y188" s="19">
        <f>X188*(1+INDEX(BPCiObIC!$B$2:$AG$43,MATCH($A188,BPCiObIC!$A$2:$A$43,0),MATCH(Y$2,BPCiObIC!$B$1:$AG$1,0)))</f>
        <v>0</v>
      </c>
      <c r="Z188" s="19">
        <f>Y188*(1+INDEX(BPCiObIC!$B$2:$AG$43,MATCH($A188,BPCiObIC!$A$2:$A$43,0),MATCH(Z$2,BPCiObIC!$B$1:$AG$1,0)))</f>
        <v>0</v>
      </c>
      <c r="AA188" s="19">
        <f>Z188*(1+INDEX(BPCiObIC!$B$2:$AG$43,MATCH($A188,BPCiObIC!$A$2:$A$43,0),MATCH(AA$2,BPCiObIC!$B$1:$AG$1,0)))</f>
        <v>0</v>
      </c>
      <c r="AB188" s="19">
        <f>AA188*(1+INDEX(BPCiObIC!$B$2:$AG$43,MATCH($A188,BPCiObIC!$A$2:$A$43,0),MATCH(AB$2,BPCiObIC!$B$1:$AG$1,0)))</f>
        <v>0</v>
      </c>
      <c r="AC188" s="19">
        <f>AB188*(1+INDEX(BPCiObIC!$B$2:$AG$43,MATCH($A188,BPCiObIC!$A$2:$A$43,0),MATCH(AC$2,BPCiObIC!$B$1:$AG$1,0)))</f>
        <v>0</v>
      </c>
      <c r="AD188" s="19">
        <f>AC188*(1+INDEX(BPCiObIC!$B$2:$AG$43,MATCH($A188,BPCiObIC!$A$2:$A$43,0),MATCH(AD$2,BPCiObIC!$B$1:$AG$1,0)))</f>
        <v>0</v>
      </c>
      <c r="AE188" s="19">
        <f>AD188*(1+INDEX(BPCiObIC!$B$2:$AG$43,MATCH($A188,BPCiObIC!$A$2:$A$43,0),MATCH(AE$2,BPCiObIC!$B$1:$AG$1,0)))</f>
        <v>0</v>
      </c>
      <c r="AF188" s="19">
        <f>AE188*(1+INDEX(BPCiObIC!$B$2:$AG$43,MATCH($A188,BPCiObIC!$A$2:$A$43,0),MATCH(AF$2,BPCiObIC!$B$1:$AG$1,0)))</f>
        <v>0</v>
      </c>
      <c r="AG188" s="19">
        <f>AF188*(1+INDEX(BPCiObIC!$B$2:$AG$43,MATCH($A188,BPCiObIC!$A$2:$A$43,0),MATCH(AG$2,BPCiObIC!$B$1:$AG$1,0)))</f>
        <v>0</v>
      </c>
      <c r="AH188" s="19">
        <f>AG188*(1+INDEX(BPCiObIC!$B$2:$AG$43,MATCH($A188,BPCiObIC!$A$2:$A$43,0),MATCH(AH$2,BPCiObIC!$B$1:$AG$1,0)))</f>
        <v>0</v>
      </c>
    </row>
    <row r="189" spans="1:34" x14ac:dyDescent="0.25">
      <c r="A189" t="s">
        <v>123</v>
      </c>
      <c r="B189" t="s">
        <v>75</v>
      </c>
      <c r="C189" t="s">
        <v>15</v>
      </c>
      <c r="D189" s="58">
        <f>SUMIFS('Ind gov data'!$B$45:$N$45,'Ind gov data'!$B$41:$N$41,$B189)*SUMIFS(BIFUBC_IEA_Output_energy!$H:$H,BIFUBC_IEA_Output_energy!$C:$C,$B189,BIFUBC_IEA_Output_energy!$B:$B,$C189)</f>
        <v>0</v>
      </c>
      <c r="E189" s="19">
        <f>D189*(1+INDEX(BPCiObIC!$B$2:$AG$43,MATCH($A189,BPCiObIC!$A$2:$A$43,0),MATCH(E$2,BPCiObIC!$B$1:$AG$1,0)))</f>
        <v>0</v>
      </c>
      <c r="F189" s="19">
        <f>E189*(1+INDEX(BPCiObIC!$B$2:$AG$43,MATCH($A189,BPCiObIC!$A$2:$A$43,0),MATCH(F$2,BPCiObIC!$B$1:$AG$1,0)))</f>
        <v>0</v>
      </c>
      <c r="G189" s="19">
        <f>F189*(1+INDEX(BPCiObIC!$B$2:$AG$43,MATCH($A189,BPCiObIC!$A$2:$A$43,0),MATCH(G$2,BPCiObIC!$B$1:$AG$1,0)))</f>
        <v>0</v>
      </c>
      <c r="H189" s="19">
        <f>G189*(1+INDEX(BPCiObIC!$B$2:$AG$43,MATCH($A189,BPCiObIC!$A$2:$A$43,0),MATCH(H$2,BPCiObIC!$B$1:$AG$1,0)))</f>
        <v>0</v>
      </c>
      <c r="I189" s="19">
        <f>H189*(1+INDEX(BPCiObIC!$B$2:$AG$43,MATCH($A189,BPCiObIC!$A$2:$A$43,0),MATCH(I$2,BPCiObIC!$B$1:$AG$1,0)))</f>
        <v>0</v>
      </c>
      <c r="J189" s="19">
        <f>I189*(1+INDEX(BPCiObIC!$B$2:$AG$43,MATCH($A189,BPCiObIC!$A$2:$A$43,0),MATCH(J$2,BPCiObIC!$B$1:$AG$1,0)))</f>
        <v>0</v>
      </c>
      <c r="K189" s="19">
        <f>J189*(1+INDEX(BPCiObIC!$B$2:$AG$43,MATCH($A189,BPCiObIC!$A$2:$A$43,0),MATCH(K$2,BPCiObIC!$B$1:$AG$1,0)))</f>
        <v>0</v>
      </c>
      <c r="L189" s="19">
        <f>K189*(1+INDEX(BPCiObIC!$B$2:$AG$43,MATCH($A189,BPCiObIC!$A$2:$A$43,0),MATCH(L$2,BPCiObIC!$B$1:$AG$1,0)))</f>
        <v>0</v>
      </c>
      <c r="M189" s="19">
        <f>L189*(1+INDEX(BPCiObIC!$B$2:$AG$43,MATCH($A189,BPCiObIC!$A$2:$A$43,0),MATCH(M$2,BPCiObIC!$B$1:$AG$1,0)))</f>
        <v>0</v>
      </c>
      <c r="N189" s="19">
        <f>M189*(1+INDEX(BPCiObIC!$B$2:$AG$43,MATCH($A189,BPCiObIC!$A$2:$A$43,0),MATCH(N$2,BPCiObIC!$B$1:$AG$1,0)))</f>
        <v>0</v>
      </c>
      <c r="O189" s="19">
        <f>N189*(1+INDEX(BPCiObIC!$B$2:$AG$43,MATCH($A189,BPCiObIC!$A$2:$A$43,0),MATCH(O$2,BPCiObIC!$B$1:$AG$1,0)))</f>
        <v>0</v>
      </c>
      <c r="P189" s="19">
        <f>O189*(1+INDEX(BPCiObIC!$B$2:$AG$43,MATCH($A189,BPCiObIC!$A$2:$A$43,0),MATCH(P$2,BPCiObIC!$B$1:$AG$1,0)))</f>
        <v>0</v>
      </c>
      <c r="Q189" s="19">
        <f>P189*(1+INDEX(BPCiObIC!$B$2:$AG$43,MATCH($A189,BPCiObIC!$A$2:$A$43,0),MATCH(Q$2,BPCiObIC!$B$1:$AG$1,0)))</f>
        <v>0</v>
      </c>
      <c r="R189" s="19">
        <f>Q189*(1+INDEX(BPCiObIC!$B$2:$AG$43,MATCH($A189,BPCiObIC!$A$2:$A$43,0),MATCH(R$2,BPCiObIC!$B$1:$AG$1,0)))</f>
        <v>0</v>
      </c>
      <c r="S189" s="19">
        <f>R189*(1+INDEX(BPCiObIC!$B$2:$AG$43,MATCH($A189,BPCiObIC!$A$2:$A$43,0),MATCH(S$2,BPCiObIC!$B$1:$AG$1,0)))</f>
        <v>0</v>
      </c>
      <c r="T189" s="19">
        <f>S189*(1+INDEX(BPCiObIC!$B$2:$AG$43,MATCH($A189,BPCiObIC!$A$2:$A$43,0),MATCH(T$2,BPCiObIC!$B$1:$AG$1,0)))</f>
        <v>0</v>
      </c>
      <c r="U189" s="19">
        <f>T189*(1+INDEX(BPCiObIC!$B$2:$AG$43,MATCH($A189,BPCiObIC!$A$2:$A$43,0),MATCH(U$2,BPCiObIC!$B$1:$AG$1,0)))</f>
        <v>0</v>
      </c>
      <c r="V189" s="19">
        <f>U189*(1+INDEX(BPCiObIC!$B$2:$AG$43,MATCH($A189,BPCiObIC!$A$2:$A$43,0),MATCH(V$2,BPCiObIC!$B$1:$AG$1,0)))</f>
        <v>0</v>
      </c>
      <c r="W189" s="19">
        <f>V189*(1+INDEX(BPCiObIC!$B$2:$AG$43,MATCH($A189,BPCiObIC!$A$2:$A$43,0),MATCH(W$2,BPCiObIC!$B$1:$AG$1,0)))</f>
        <v>0</v>
      </c>
      <c r="X189" s="19">
        <f>W189*(1+INDEX(BPCiObIC!$B$2:$AG$43,MATCH($A189,BPCiObIC!$A$2:$A$43,0),MATCH(X$2,BPCiObIC!$B$1:$AG$1,0)))</f>
        <v>0</v>
      </c>
      <c r="Y189" s="19">
        <f>X189*(1+INDEX(BPCiObIC!$B$2:$AG$43,MATCH($A189,BPCiObIC!$A$2:$A$43,0),MATCH(Y$2,BPCiObIC!$B$1:$AG$1,0)))</f>
        <v>0</v>
      </c>
      <c r="Z189" s="19">
        <f>Y189*(1+INDEX(BPCiObIC!$B$2:$AG$43,MATCH($A189,BPCiObIC!$A$2:$A$43,0),MATCH(Z$2,BPCiObIC!$B$1:$AG$1,0)))</f>
        <v>0</v>
      </c>
      <c r="AA189" s="19">
        <f>Z189*(1+INDEX(BPCiObIC!$B$2:$AG$43,MATCH($A189,BPCiObIC!$A$2:$A$43,0),MATCH(AA$2,BPCiObIC!$B$1:$AG$1,0)))</f>
        <v>0</v>
      </c>
      <c r="AB189" s="19">
        <f>AA189*(1+INDEX(BPCiObIC!$B$2:$AG$43,MATCH($A189,BPCiObIC!$A$2:$A$43,0),MATCH(AB$2,BPCiObIC!$B$1:$AG$1,0)))</f>
        <v>0</v>
      </c>
      <c r="AC189" s="19">
        <f>AB189*(1+INDEX(BPCiObIC!$B$2:$AG$43,MATCH($A189,BPCiObIC!$A$2:$A$43,0),MATCH(AC$2,BPCiObIC!$B$1:$AG$1,0)))</f>
        <v>0</v>
      </c>
      <c r="AD189" s="19">
        <f>AC189*(1+INDEX(BPCiObIC!$B$2:$AG$43,MATCH($A189,BPCiObIC!$A$2:$A$43,0),MATCH(AD$2,BPCiObIC!$B$1:$AG$1,0)))</f>
        <v>0</v>
      </c>
      <c r="AE189" s="19">
        <f>AD189*(1+INDEX(BPCiObIC!$B$2:$AG$43,MATCH($A189,BPCiObIC!$A$2:$A$43,0),MATCH(AE$2,BPCiObIC!$B$1:$AG$1,0)))</f>
        <v>0</v>
      </c>
      <c r="AF189" s="19">
        <f>AE189*(1+INDEX(BPCiObIC!$B$2:$AG$43,MATCH($A189,BPCiObIC!$A$2:$A$43,0),MATCH(AF$2,BPCiObIC!$B$1:$AG$1,0)))</f>
        <v>0</v>
      </c>
      <c r="AG189" s="19">
        <f>AF189*(1+INDEX(BPCiObIC!$B$2:$AG$43,MATCH($A189,BPCiObIC!$A$2:$A$43,0),MATCH(AG$2,BPCiObIC!$B$1:$AG$1,0)))</f>
        <v>0</v>
      </c>
      <c r="AH189" s="19">
        <f>AG189*(1+INDEX(BPCiObIC!$B$2:$AG$43,MATCH($A189,BPCiObIC!$A$2:$A$43,0),MATCH(AH$2,BPCiObIC!$B$1:$AG$1,0)))</f>
        <v>0</v>
      </c>
    </row>
    <row r="190" spans="1:34" x14ac:dyDescent="0.25">
      <c r="A190" t="s">
        <v>124</v>
      </c>
      <c r="B190" t="s">
        <v>75</v>
      </c>
      <c r="C190" t="s">
        <v>16</v>
      </c>
      <c r="D190" s="58">
        <f>SUMIFS('Ind gov data'!$B$45:$N$45,'Ind gov data'!$B$41:$N$41,$B190)*SUMIFS(BIFUBC_IEA_Output_energy!$H:$H,BIFUBC_IEA_Output_energy!$C:$C,$B190,BIFUBC_IEA_Output_energy!$B:$B,$C190)</f>
        <v>0</v>
      </c>
      <c r="E190" s="19">
        <f>D190*(1+INDEX(BPCiObIC!$B$2:$AG$43,MATCH($A190,BPCiObIC!$A$2:$A$43,0),MATCH(E$2,BPCiObIC!$B$1:$AG$1,0)))</f>
        <v>0</v>
      </c>
      <c r="F190" s="19">
        <f>E190*(1+INDEX(BPCiObIC!$B$2:$AG$43,MATCH($A190,BPCiObIC!$A$2:$A$43,0),MATCH(F$2,BPCiObIC!$B$1:$AG$1,0)))</f>
        <v>0</v>
      </c>
      <c r="G190" s="19">
        <f>F190*(1+INDEX(BPCiObIC!$B$2:$AG$43,MATCH($A190,BPCiObIC!$A$2:$A$43,0),MATCH(G$2,BPCiObIC!$B$1:$AG$1,0)))</f>
        <v>0</v>
      </c>
      <c r="H190" s="19">
        <f>G190*(1+INDEX(BPCiObIC!$B$2:$AG$43,MATCH($A190,BPCiObIC!$A$2:$A$43,0),MATCH(H$2,BPCiObIC!$B$1:$AG$1,0)))</f>
        <v>0</v>
      </c>
      <c r="I190" s="19">
        <f>H190*(1+INDEX(BPCiObIC!$B$2:$AG$43,MATCH($A190,BPCiObIC!$A$2:$A$43,0),MATCH(I$2,BPCiObIC!$B$1:$AG$1,0)))</f>
        <v>0</v>
      </c>
      <c r="J190" s="19">
        <f>I190*(1+INDEX(BPCiObIC!$B$2:$AG$43,MATCH($A190,BPCiObIC!$A$2:$A$43,0),MATCH(J$2,BPCiObIC!$B$1:$AG$1,0)))</f>
        <v>0</v>
      </c>
      <c r="K190" s="19">
        <f>J190*(1+INDEX(BPCiObIC!$B$2:$AG$43,MATCH($A190,BPCiObIC!$A$2:$A$43,0),MATCH(K$2,BPCiObIC!$B$1:$AG$1,0)))</f>
        <v>0</v>
      </c>
      <c r="L190" s="19">
        <f>K190*(1+INDEX(BPCiObIC!$B$2:$AG$43,MATCH($A190,BPCiObIC!$A$2:$A$43,0),MATCH(L$2,BPCiObIC!$B$1:$AG$1,0)))</f>
        <v>0</v>
      </c>
      <c r="M190" s="19">
        <f>L190*(1+INDEX(BPCiObIC!$B$2:$AG$43,MATCH($A190,BPCiObIC!$A$2:$A$43,0),MATCH(M$2,BPCiObIC!$B$1:$AG$1,0)))</f>
        <v>0</v>
      </c>
      <c r="N190" s="19">
        <f>M190*(1+INDEX(BPCiObIC!$B$2:$AG$43,MATCH($A190,BPCiObIC!$A$2:$A$43,0),MATCH(N$2,BPCiObIC!$B$1:$AG$1,0)))</f>
        <v>0</v>
      </c>
      <c r="O190" s="19">
        <f>N190*(1+INDEX(BPCiObIC!$B$2:$AG$43,MATCH($A190,BPCiObIC!$A$2:$A$43,0),MATCH(O$2,BPCiObIC!$B$1:$AG$1,0)))</f>
        <v>0</v>
      </c>
      <c r="P190" s="19">
        <f>O190*(1+INDEX(BPCiObIC!$B$2:$AG$43,MATCH($A190,BPCiObIC!$A$2:$A$43,0),MATCH(P$2,BPCiObIC!$B$1:$AG$1,0)))</f>
        <v>0</v>
      </c>
      <c r="Q190" s="19">
        <f>P190*(1+INDEX(BPCiObIC!$B$2:$AG$43,MATCH($A190,BPCiObIC!$A$2:$A$43,0),MATCH(Q$2,BPCiObIC!$B$1:$AG$1,0)))</f>
        <v>0</v>
      </c>
      <c r="R190" s="19">
        <f>Q190*(1+INDEX(BPCiObIC!$B$2:$AG$43,MATCH($A190,BPCiObIC!$A$2:$A$43,0),MATCH(R$2,BPCiObIC!$B$1:$AG$1,0)))</f>
        <v>0</v>
      </c>
      <c r="S190" s="19">
        <f>R190*(1+INDEX(BPCiObIC!$B$2:$AG$43,MATCH($A190,BPCiObIC!$A$2:$A$43,0),MATCH(S$2,BPCiObIC!$B$1:$AG$1,0)))</f>
        <v>0</v>
      </c>
      <c r="T190" s="19">
        <f>S190*(1+INDEX(BPCiObIC!$B$2:$AG$43,MATCH($A190,BPCiObIC!$A$2:$A$43,0),MATCH(T$2,BPCiObIC!$B$1:$AG$1,0)))</f>
        <v>0</v>
      </c>
      <c r="U190" s="19">
        <f>T190*(1+INDEX(BPCiObIC!$B$2:$AG$43,MATCH($A190,BPCiObIC!$A$2:$A$43,0),MATCH(U$2,BPCiObIC!$B$1:$AG$1,0)))</f>
        <v>0</v>
      </c>
      <c r="V190" s="19">
        <f>U190*(1+INDEX(BPCiObIC!$B$2:$AG$43,MATCH($A190,BPCiObIC!$A$2:$A$43,0),MATCH(V$2,BPCiObIC!$B$1:$AG$1,0)))</f>
        <v>0</v>
      </c>
      <c r="W190" s="19">
        <f>V190*(1+INDEX(BPCiObIC!$B$2:$AG$43,MATCH($A190,BPCiObIC!$A$2:$A$43,0),MATCH(W$2,BPCiObIC!$B$1:$AG$1,0)))</f>
        <v>0</v>
      </c>
      <c r="X190" s="19">
        <f>W190*(1+INDEX(BPCiObIC!$B$2:$AG$43,MATCH($A190,BPCiObIC!$A$2:$A$43,0),MATCH(X$2,BPCiObIC!$B$1:$AG$1,0)))</f>
        <v>0</v>
      </c>
      <c r="Y190" s="19">
        <f>X190*(1+INDEX(BPCiObIC!$B$2:$AG$43,MATCH($A190,BPCiObIC!$A$2:$A$43,0),MATCH(Y$2,BPCiObIC!$B$1:$AG$1,0)))</f>
        <v>0</v>
      </c>
      <c r="Z190" s="19">
        <f>Y190*(1+INDEX(BPCiObIC!$B$2:$AG$43,MATCH($A190,BPCiObIC!$A$2:$A$43,0),MATCH(Z$2,BPCiObIC!$B$1:$AG$1,0)))</f>
        <v>0</v>
      </c>
      <c r="AA190" s="19">
        <f>Z190*(1+INDEX(BPCiObIC!$B$2:$AG$43,MATCH($A190,BPCiObIC!$A$2:$A$43,0),MATCH(AA$2,BPCiObIC!$B$1:$AG$1,0)))</f>
        <v>0</v>
      </c>
      <c r="AB190" s="19">
        <f>AA190*(1+INDEX(BPCiObIC!$B$2:$AG$43,MATCH($A190,BPCiObIC!$A$2:$A$43,0),MATCH(AB$2,BPCiObIC!$B$1:$AG$1,0)))</f>
        <v>0</v>
      </c>
      <c r="AC190" s="19">
        <f>AB190*(1+INDEX(BPCiObIC!$B$2:$AG$43,MATCH($A190,BPCiObIC!$A$2:$A$43,0),MATCH(AC$2,BPCiObIC!$B$1:$AG$1,0)))</f>
        <v>0</v>
      </c>
      <c r="AD190" s="19">
        <f>AC190*(1+INDEX(BPCiObIC!$B$2:$AG$43,MATCH($A190,BPCiObIC!$A$2:$A$43,0),MATCH(AD$2,BPCiObIC!$B$1:$AG$1,0)))</f>
        <v>0</v>
      </c>
      <c r="AE190" s="19">
        <f>AD190*(1+INDEX(BPCiObIC!$B$2:$AG$43,MATCH($A190,BPCiObIC!$A$2:$A$43,0),MATCH(AE$2,BPCiObIC!$B$1:$AG$1,0)))</f>
        <v>0</v>
      </c>
      <c r="AF190" s="19">
        <f>AE190*(1+INDEX(BPCiObIC!$B$2:$AG$43,MATCH($A190,BPCiObIC!$A$2:$A$43,0),MATCH(AF$2,BPCiObIC!$B$1:$AG$1,0)))</f>
        <v>0</v>
      </c>
      <c r="AG190" s="19">
        <f>AF190*(1+INDEX(BPCiObIC!$B$2:$AG$43,MATCH($A190,BPCiObIC!$A$2:$A$43,0),MATCH(AG$2,BPCiObIC!$B$1:$AG$1,0)))</f>
        <v>0</v>
      </c>
      <c r="AH190" s="19">
        <f>AG190*(1+INDEX(BPCiObIC!$B$2:$AG$43,MATCH($A190,BPCiObIC!$A$2:$A$43,0),MATCH(AH$2,BPCiObIC!$B$1:$AG$1,0)))</f>
        <v>0</v>
      </c>
    </row>
    <row r="191" spans="1:34" x14ac:dyDescent="0.25">
      <c r="A191" t="s">
        <v>125</v>
      </c>
      <c r="B191" t="s">
        <v>75</v>
      </c>
      <c r="C191" t="s">
        <v>17</v>
      </c>
      <c r="D191" s="58">
        <f>SUMIFS('Ind gov data'!$B$45:$N$45,'Ind gov data'!$B$41:$N$41,$B191)*SUMIFS(BIFUBC_IEA_Output_energy!$H:$H,BIFUBC_IEA_Output_energy!$C:$C,$B191,BIFUBC_IEA_Output_energy!$B:$B,$C191)</f>
        <v>0</v>
      </c>
      <c r="E191" s="19">
        <f>D191*(1+INDEX(BPCiObIC!$B$2:$AG$43,MATCH($A191,BPCiObIC!$A$2:$A$43,0),MATCH(E$2,BPCiObIC!$B$1:$AG$1,0)))</f>
        <v>0</v>
      </c>
      <c r="F191" s="19">
        <f>E191*(1+INDEX(BPCiObIC!$B$2:$AG$43,MATCH($A191,BPCiObIC!$A$2:$A$43,0),MATCH(F$2,BPCiObIC!$B$1:$AG$1,0)))</f>
        <v>0</v>
      </c>
      <c r="G191" s="19">
        <f>F191*(1+INDEX(BPCiObIC!$B$2:$AG$43,MATCH($A191,BPCiObIC!$A$2:$A$43,0),MATCH(G$2,BPCiObIC!$B$1:$AG$1,0)))</f>
        <v>0</v>
      </c>
      <c r="H191" s="19">
        <f>G191*(1+INDEX(BPCiObIC!$B$2:$AG$43,MATCH($A191,BPCiObIC!$A$2:$A$43,0),MATCH(H$2,BPCiObIC!$B$1:$AG$1,0)))</f>
        <v>0</v>
      </c>
      <c r="I191" s="19">
        <f>H191*(1+INDEX(BPCiObIC!$B$2:$AG$43,MATCH($A191,BPCiObIC!$A$2:$A$43,0),MATCH(I$2,BPCiObIC!$B$1:$AG$1,0)))</f>
        <v>0</v>
      </c>
      <c r="J191" s="19">
        <f>I191*(1+INDEX(BPCiObIC!$B$2:$AG$43,MATCH($A191,BPCiObIC!$A$2:$A$43,0),MATCH(J$2,BPCiObIC!$B$1:$AG$1,0)))</f>
        <v>0</v>
      </c>
      <c r="K191" s="19">
        <f>J191*(1+INDEX(BPCiObIC!$B$2:$AG$43,MATCH($A191,BPCiObIC!$A$2:$A$43,0),MATCH(K$2,BPCiObIC!$B$1:$AG$1,0)))</f>
        <v>0</v>
      </c>
      <c r="L191" s="19">
        <f>K191*(1+INDEX(BPCiObIC!$B$2:$AG$43,MATCH($A191,BPCiObIC!$A$2:$A$43,0),MATCH(L$2,BPCiObIC!$B$1:$AG$1,0)))</f>
        <v>0</v>
      </c>
      <c r="M191" s="19">
        <f>L191*(1+INDEX(BPCiObIC!$B$2:$AG$43,MATCH($A191,BPCiObIC!$A$2:$A$43,0),MATCH(M$2,BPCiObIC!$B$1:$AG$1,0)))</f>
        <v>0</v>
      </c>
      <c r="N191" s="19">
        <f>M191*(1+INDEX(BPCiObIC!$B$2:$AG$43,MATCH($A191,BPCiObIC!$A$2:$A$43,0),MATCH(N$2,BPCiObIC!$B$1:$AG$1,0)))</f>
        <v>0</v>
      </c>
      <c r="O191" s="19">
        <f>N191*(1+INDEX(BPCiObIC!$B$2:$AG$43,MATCH($A191,BPCiObIC!$A$2:$A$43,0),MATCH(O$2,BPCiObIC!$B$1:$AG$1,0)))</f>
        <v>0</v>
      </c>
      <c r="P191" s="19">
        <f>O191*(1+INDEX(BPCiObIC!$B$2:$AG$43,MATCH($A191,BPCiObIC!$A$2:$A$43,0),MATCH(P$2,BPCiObIC!$B$1:$AG$1,0)))</f>
        <v>0</v>
      </c>
      <c r="Q191" s="19">
        <f>P191*(1+INDEX(BPCiObIC!$B$2:$AG$43,MATCH($A191,BPCiObIC!$A$2:$A$43,0),MATCH(Q$2,BPCiObIC!$B$1:$AG$1,0)))</f>
        <v>0</v>
      </c>
      <c r="R191" s="19">
        <f>Q191*(1+INDEX(BPCiObIC!$B$2:$AG$43,MATCH($A191,BPCiObIC!$A$2:$A$43,0),MATCH(R$2,BPCiObIC!$B$1:$AG$1,0)))</f>
        <v>0</v>
      </c>
      <c r="S191" s="19">
        <f>R191*(1+INDEX(BPCiObIC!$B$2:$AG$43,MATCH($A191,BPCiObIC!$A$2:$A$43,0),MATCH(S$2,BPCiObIC!$B$1:$AG$1,0)))</f>
        <v>0</v>
      </c>
      <c r="T191" s="19">
        <f>S191*(1+INDEX(BPCiObIC!$B$2:$AG$43,MATCH($A191,BPCiObIC!$A$2:$A$43,0),MATCH(T$2,BPCiObIC!$B$1:$AG$1,0)))</f>
        <v>0</v>
      </c>
      <c r="U191" s="19">
        <f>T191*(1+INDEX(BPCiObIC!$B$2:$AG$43,MATCH($A191,BPCiObIC!$A$2:$A$43,0),MATCH(U$2,BPCiObIC!$B$1:$AG$1,0)))</f>
        <v>0</v>
      </c>
      <c r="V191" s="19">
        <f>U191*(1+INDEX(BPCiObIC!$B$2:$AG$43,MATCH($A191,BPCiObIC!$A$2:$A$43,0),MATCH(V$2,BPCiObIC!$B$1:$AG$1,0)))</f>
        <v>0</v>
      </c>
      <c r="W191" s="19">
        <f>V191*(1+INDEX(BPCiObIC!$B$2:$AG$43,MATCH($A191,BPCiObIC!$A$2:$A$43,0),MATCH(W$2,BPCiObIC!$B$1:$AG$1,0)))</f>
        <v>0</v>
      </c>
      <c r="X191" s="19">
        <f>W191*(1+INDEX(BPCiObIC!$B$2:$AG$43,MATCH($A191,BPCiObIC!$A$2:$A$43,0),MATCH(X$2,BPCiObIC!$B$1:$AG$1,0)))</f>
        <v>0</v>
      </c>
      <c r="Y191" s="19">
        <f>X191*(1+INDEX(BPCiObIC!$B$2:$AG$43,MATCH($A191,BPCiObIC!$A$2:$A$43,0),MATCH(Y$2,BPCiObIC!$B$1:$AG$1,0)))</f>
        <v>0</v>
      </c>
      <c r="Z191" s="19">
        <f>Y191*(1+INDEX(BPCiObIC!$B$2:$AG$43,MATCH($A191,BPCiObIC!$A$2:$A$43,0),MATCH(Z$2,BPCiObIC!$B$1:$AG$1,0)))</f>
        <v>0</v>
      </c>
      <c r="AA191" s="19">
        <f>Z191*(1+INDEX(BPCiObIC!$B$2:$AG$43,MATCH($A191,BPCiObIC!$A$2:$A$43,0),MATCH(AA$2,BPCiObIC!$B$1:$AG$1,0)))</f>
        <v>0</v>
      </c>
      <c r="AB191" s="19">
        <f>AA191*(1+INDEX(BPCiObIC!$B$2:$AG$43,MATCH($A191,BPCiObIC!$A$2:$A$43,0),MATCH(AB$2,BPCiObIC!$B$1:$AG$1,0)))</f>
        <v>0</v>
      </c>
      <c r="AC191" s="19">
        <f>AB191*(1+INDEX(BPCiObIC!$B$2:$AG$43,MATCH($A191,BPCiObIC!$A$2:$A$43,0),MATCH(AC$2,BPCiObIC!$B$1:$AG$1,0)))</f>
        <v>0</v>
      </c>
      <c r="AD191" s="19">
        <f>AC191*(1+INDEX(BPCiObIC!$B$2:$AG$43,MATCH($A191,BPCiObIC!$A$2:$A$43,0),MATCH(AD$2,BPCiObIC!$B$1:$AG$1,0)))</f>
        <v>0</v>
      </c>
      <c r="AE191" s="19">
        <f>AD191*(1+INDEX(BPCiObIC!$B$2:$AG$43,MATCH($A191,BPCiObIC!$A$2:$A$43,0),MATCH(AE$2,BPCiObIC!$B$1:$AG$1,0)))</f>
        <v>0</v>
      </c>
      <c r="AF191" s="19">
        <f>AE191*(1+INDEX(BPCiObIC!$B$2:$AG$43,MATCH($A191,BPCiObIC!$A$2:$A$43,0),MATCH(AF$2,BPCiObIC!$B$1:$AG$1,0)))</f>
        <v>0</v>
      </c>
      <c r="AG191" s="19">
        <f>AF191*(1+INDEX(BPCiObIC!$B$2:$AG$43,MATCH($A191,BPCiObIC!$A$2:$A$43,0),MATCH(AG$2,BPCiObIC!$B$1:$AG$1,0)))</f>
        <v>0</v>
      </c>
      <c r="AH191" s="19">
        <f>AG191*(1+INDEX(BPCiObIC!$B$2:$AG$43,MATCH($A191,BPCiObIC!$A$2:$A$43,0),MATCH(AH$2,BPCiObIC!$B$1:$AG$1,0)))</f>
        <v>0</v>
      </c>
    </row>
    <row r="192" spans="1:34" x14ac:dyDescent="0.25">
      <c r="A192" t="s">
        <v>126</v>
      </c>
      <c r="B192" t="s">
        <v>75</v>
      </c>
      <c r="C192" t="s">
        <v>18</v>
      </c>
      <c r="D192" s="58">
        <f>SUMIFS('Ind gov data'!$B$45:$N$45,'Ind gov data'!$B$41:$N$41,$B192)*SUMIFS(BIFUBC_IEA_Output_energy!$H:$H,BIFUBC_IEA_Output_energy!$C:$C,$B192,BIFUBC_IEA_Output_energy!$B:$B,$C192)</f>
        <v>0</v>
      </c>
      <c r="E192" s="19">
        <f>D192*(1+INDEX(BPCiObIC!$B$2:$AG$43,MATCH($A192,BPCiObIC!$A$2:$A$43,0),MATCH(E$2,BPCiObIC!$B$1:$AG$1,0)))</f>
        <v>0</v>
      </c>
      <c r="F192" s="19">
        <f>E192*(1+INDEX(BPCiObIC!$B$2:$AG$43,MATCH($A192,BPCiObIC!$A$2:$A$43,0),MATCH(F$2,BPCiObIC!$B$1:$AG$1,0)))</f>
        <v>0</v>
      </c>
      <c r="G192" s="19">
        <f>F192*(1+INDEX(BPCiObIC!$B$2:$AG$43,MATCH($A192,BPCiObIC!$A$2:$A$43,0),MATCH(G$2,BPCiObIC!$B$1:$AG$1,0)))</f>
        <v>0</v>
      </c>
      <c r="H192" s="19">
        <f>G192*(1+INDEX(BPCiObIC!$B$2:$AG$43,MATCH($A192,BPCiObIC!$A$2:$A$43,0),MATCH(H$2,BPCiObIC!$B$1:$AG$1,0)))</f>
        <v>0</v>
      </c>
      <c r="I192" s="19">
        <f>H192*(1+INDEX(BPCiObIC!$B$2:$AG$43,MATCH($A192,BPCiObIC!$A$2:$A$43,0),MATCH(I$2,BPCiObIC!$B$1:$AG$1,0)))</f>
        <v>0</v>
      </c>
      <c r="J192" s="19">
        <f>I192*(1+INDEX(BPCiObIC!$B$2:$AG$43,MATCH($A192,BPCiObIC!$A$2:$A$43,0),MATCH(J$2,BPCiObIC!$B$1:$AG$1,0)))</f>
        <v>0</v>
      </c>
      <c r="K192" s="19">
        <f>J192*(1+INDEX(BPCiObIC!$B$2:$AG$43,MATCH($A192,BPCiObIC!$A$2:$A$43,0),MATCH(K$2,BPCiObIC!$B$1:$AG$1,0)))</f>
        <v>0</v>
      </c>
      <c r="L192" s="19">
        <f>K192*(1+INDEX(BPCiObIC!$B$2:$AG$43,MATCH($A192,BPCiObIC!$A$2:$A$43,0),MATCH(L$2,BPCiObIC!$B$1:$AG$1,0)))</f>
        <v>0</v>
      </c>
      <c r="M192" s="19">
        <f>L192*(1+INDEX(BPCiObIC!$B$2:$AG$43,MATCH($A192,BPCiObIC!$A$2:$A$43,0),MATCH(M$2,BPCiObIC!$B$1:$AG$1,0)))</f>
        <v>0</v>
      </c>
      <c r="N192" s="19">
        <f>M192*(1+INDEX(BPCiObIC!$B$2:$AG$43,MATCH($A192,BPCiObIC!$A$2:$A$43,0),MATCH(N$2,BPCiObIC!$B$1:$AG$1,0)))</f>
        <v>0</v>
      </c>
      <c r="O192" s="19">
        <f>N192*(1+INDEX(BPCiObIC!$B$2:$AG$43,MATCH($A192,BPCiObIC!$A$2:$A$43,0),MATCH(O$2,BPCiObIC!$B$1:$AG$1,0)))</f>
        <v>0</v>
      </c>
      <c r="P192" s="19">
        <f>O192*(1+INDEX(BPCiObIC!$B$2:$AG$43,MATCH($A192,BPCiObIC!$A$2:$A$43,0),MATCH(P$2,BPCiObIC!$B$1:$AG$1,0)))</f>
        <v>0</v>
      </c>
      <c r="Q192" s="19">
        <f>P192*(1+INDEX(BPCiObIC!$B$2:$AG$43,MATCH($A192,BPCiObIC!$A$2:$A$43,0),MATCH(Q$2,BPCiObIC!$B$1:$AG$1,0)))</f>
        <v>0</v>
      </c>
      <c r="R192" s="19">
        <f>Q192*(1+INDEX(BPCiObIC!$B$2:$AG$43,MATCH($A192,BPCiObIC!$A$2:$A$43,0),MATCH(R$2,BPCiObIC!$B$1:$AG$1,0)))</f>
        <v>0</v>
      </c>
      <c r="S192" s="19">
        <f>R192*(1+INDEX(BPCiObIC!$B$2:$AG$43,MATCH($A192,BPCiObIC!$A$2:$A$43,0),MATCH(S$2,BPCiObIC!$B$1:$AG$1,0)))</f>
        <v>0</v>
      </c>
      <c r="T192" s="19">
        <f>S192*(1+INDEX(BPCiObIC!$B$2:$AG$43,MATCH($A192,BPCiObIC!$A$2:$A$43,0),MATCH(T$2,BPCiObIC!$B$1:$AG$1,0)))</f>
        <v>0</v>
      </c>
      <c r="U192" s="19">
        <f>T192*(1+INDEX(BPCiObIC!$B$2:$AG$43,MATCH($A192,BPCiObIC!$A$2:$A$43,0),MATCH(U$2,BPCiObIC!$B$1:$AG$1,0)))</f>
        <v>0</v>
      </c>
      <c r="V192" s="19">
        <f>U192*(1+INDEX(BPCiObIC!$B$2:$AG$43,MATCH($A192,BPCiObIC!$A$2:$A$43,0),MATCH(V$2,BPCiObIC!$B$1:$AG$1,0)))</f>
        <v>0</v>
      </c>
      <c r="W192" s="19">
        <f>V192*(1+INDEX(BPCiObIC!$B$2:$AG$43,MATCH($A192,BPCiObIC!$A$2:$A$43,0),MATCH(W$2,BPCiObIC!$B$1:$AG$1,0)))</f>
        <v>0</v>
      </c>
      <c r="X192" s="19">
        <f>W192*(1+INDEX(BPCiObIC!$B$2:$AG$43,MATCH($A192,BPCiObIC!$A$2:$A$43,0),MATCH(X$2,BPCiObIC!$B$1:$AG$1,0)))</f>
        <v>0</v>
      </c>
      <c r="Y192" s="19">
        <f>X192*(1+INDEX(BPCiObIC!$B$2:$AG$43,MATCH($A192,BPCiObIC!$A$2:$A$43,0),MATCH(Y$2,BPCiObIC!$B$1:$AG$1,0)))</f>
        <v>0</v>
      </c>
      <c r="Z192" s="19">
        <f>Y192*(1+INDEX(BPCiObIC!$B$2:$AG$43,MATCH($A192,BPCiObIC!$A$2:$A$43,0),MATCH(Z$2,BPCiObIC!$B$1:$AG$1,0)))</f>
        <v>0</v>
      </c>
      <c r="AA192" s="19">
        <f>Z192*(1+INDEX(BPCiObIC!$B$2:$AG$43,MATCH($A192,BPCiObIC!$A$2:$A$43,0),MATCH(AA$2,BPCiObIC!$B$1:$AG$1,0)))</f>
        <v>0</v>
      </c>
      <c r="AB192" s="19">
        <f>AA192*(1+INDEX(BPCiObIC!$B$2:$AG$43,MATCH($A192,BPCiObIC!$A$2:$A$43,0),MATCH(AB$2,BPCiObIC!$B$1:$AG$1,0)))</f>
        <v>0</v>
      </c>
      <c r="AC192" s="19">
        <f>AB192*(1+INDEX(BPCiObIC!$B$2:$AG$43,MATCH($A192,BPCiObIC!$A$2:$A$43,0),MATCH(AC$2,BPCiObIC!$B$1:$AG$1,0)))</f>
        <v>0</v>
      </c>
      <c r="AD192" s="19">
        <f>AC192*(1+INDEX(BPCiObIC!$B$2:$AG$43,MATCH($A192,BPCiObIC!$A$2:$A$43,0),MATCH(AD$2,BPCiObIC!$B$1:$AG$1,0)))</f>
        <v>0</v>
      </c>
      <c r="AE192" s="19">
        <f>AD192*(1+INDEX(BPCiObIC!$B$2:$AG$43,MATCH($A192,BPCiObIC!$A$2:$A$43,0),MATCH(AE$2,BPCiObIC!$B$1:$AG$1,0)))</f>
        <v>0</v>
      </c>
      <c r="AF192" s="19">
        <f>AE192*(1+INDEX(BPCiObIC!$B$2:$AG$43,MATCH($A192,BPCiObIC!$A$2:$A$43,0),MATCH(AF$2,BPCiObIC!$B$1:$AG$1,0)))</f>
        <v>0</v>
      </c>
      <c r="AG192" s="19">
        <f>AF192*(1+INDEX(BPCiObIC!$B$2:$AG$43,MATCH($A192,BPCiObIC!$A$2:$A$43,0),MATCH(AG$2,BPCiObIC!$B$1:$AG$1,0)))</f>
        <v>0</v>
      </c>
      <c r="AH192" s="19">
        <f>AG192*(1+INDEX(BPCiObIC!$B$2:$AG$43,MATCH($A192,BPCiObIC!$A$2:$A$43,0),MATCH(AH$2,BPCiObIC!$B$1:$AG$1,0)))</f>
        <v>0</v>
      </c>
    </row>
    <row r="193" spans="1:34" x14ac:dyDescent="0.25">
      <c r="A193" t="s">
        <v>127</v>
      </c>
      <c r="B193" t="s">
        <v>75</v>
      </c>
      <c r="C193" t="s">
        <v>19</v>
      </c>
      <c r="D193" s="58">
        <f>SUMIFS('Ind gov data'!$B$45:$N$45,'Ind gov data'!$B$41:$N$41,$B193)*SUMIFS(BIFUBC_IEA_Output_energy!$H:$H,BIFUBC_IEA_Output_energy!$C:$C,$B193,BIFUBC_IEA_Output_energy!$B:$B,$C193)</f>
        <v>0</v>
      </c>
      <c r="E193" s="19">
        <f>D193*(1+INDEX(BPCiObIC!$B$2:$AG$43,MATCH($A193,BPCiObIC!$A$2:$A$43,0),MATCH(E$2,BPCiObIC!$B$1:$AG$1,0)))</f>
        <v>0</v>
      </c>
      <c r="F193" s="19">
        <f>E193*(1+INDEX(BPCiObIC!$B$2:$AG$43,MATCH($A193,BPCiObIC!$A$2:$A$43,0),MATCH(F$2,BPCiObIC!$B$1:$AG$1,0)))</f>
        <v>0</v>
      </c>
      <c r="G193" s="19">
        <f>F193*(1+INDEX(BPCiObIC!$B$2:$AG$43,MATCH($A193,BPCiObIC!$A$2:$A$43,0),MATCH(G$2,BPCiObIC!$B$1:$AG$1,0)))</f>
        <v>0</v>
      </c>
      <c r="H193" s="19">
        <f>G193*(1+INDEX(BPCiObIC!$B$2:$AG$43,MATCH($A193,BPCiObIC!$A$2:$A$43,0),MATCH(H$2,BPCiObIC!$B$1:$AG$1,0)))</f>
        <v>0</v>
      </c>
      <c r="I193" s="19">
        <f>H193*(1+INDEX(BPCiObIC!$B$2:$AG$43,MATCH($A193,BPCiObIC!$A$2:$A$43,0),MATCH(I$2,BPCiObIC!$B$1:$AG$1,0)))</f>
        <v>0</v>
      </c>
      <c r="J193" s="19">
        <f>I193*(1+INDEX(BPCiObIC!$B$2:$AG$43,MATCH($A193,BPCiObIC!$A$2:$A$43,0),MATCH(J$2,BPCiObIC!$B$1:$AG$1,0)))</f>
        <v>0</v>
      </c>
      <c r="K193" s="19">
        <f>J193*(1+INDEX(BPCiObIC!$B$2:$AG$43,MATCH($A193,BPCiObIC!$A$2:$A$43,0),MATCH(K$2,BPCiObIC!$B$1:$AG$1,0)))</f>
        <v>0</v>
      </c>
      <c r="L193" s="19">
        <f>K193*(1+INDEX(BPCiObIC!$B$2:$AG$43,MATCH($A193,BPCiObIC!$A$2:$A$43,0),MATCH(L$2,BPCiObIC!$B$1:$AG$1,0)))</f>
        <v>0</v>
      </c>
      <c r="M193" s="19">
        <f>L193*(1+INDEX(BPCiObIC!$B$2:$AG$43,MATCH($A193,BPCiObIC!$A$2:$A$43,0),MATCH(M$2,BPCiObIC!$B$1:$AG$1,0)))</f>
        <v>0</v>
      </c>
      <c r="N193" s="19">
        <f>M193*(1+INDEX(BPCiObIC!$B$2:$AG$43,MATCH($A193,BPCiObIC!$A$2:$A$43,0),MATCH(N$2,BPCiObIC!$B$1:$AG$1,0)))</f>
        <v>0</v>
      </c>
      <c r="O193" s="19">
        <f>N193*(1+INDEX(BPCiObIC!$B$2:$AG$43,MATCH($A193,BPCiObIC!$A$2:$A$43,0),MATCH(O$2,BPCiObIC!$B$1:$AG$1,0)))</f>
        <v>0</v>
      </c>
      <c r="P193" s="19">
        <f>O193*(1+INDEX(BPCiObIC!$B$2:$AG$43,MATCH($A193,BPCiObIC!$A$2:$A$43,0),MATCH(P$2,BPCiObIC!$B$1:$AG$1,0)))</f>
        <v>0</v>
      </c>
      <c r="Q193" s="19">
        <f>P193*(1+INDEX(BPCiObIC!$B$2:$AG$43,MATCH($A193,BPCiObIC!$A$2:$A$43,0),MATCH(Q$2,BPCiObIC!$B$1:$AG$1,0)))</f>
        <v>0</v>
      </c>
      <c r="R193" s="19">
        <f>Q193*(1+INDEX(BPCiObIC!$B$2:$AG$43,MATCH($A193,BPCiObIC!$A$2:$A$43,0),MATCH(R$2,BPCiObIC!$B$1:$AG$1,0)))</f>
        <v>0</v>
      </c>
      <c r="S193" s="19">
        <f>R193*(1+INDEX(BPCiObIC!$B$2:$AG$43,MATCH($A193,BPCiObIC!$A$2:$A$43,0),MATCH(S$2,BPCiObIC!$B$1:$AG$1,0)))</f>
        <v>0</v>
      </c>
      <c r="T193" s="19">
        <f>S193*(1+INDEX(BPCiObIC!$B$2:$AG$43,MATCH($A193,BPCiObIC!$A$2:$A$43,0),MATCH(T$2,BPCiObIC!$B$1:$AG$1,0)))</f>
        <v>0</v>
      </c>
      <c r="U193" s="19">
        <f>T193*(1+INDEX(BPCiObIC!$B$2:$AG$43,MATCH($A193,BPCiObIC!$A$2:$A$43,0),MATCH(U$2,BPCiObIC!$B$1:$AG$1,0)))</f>
        <v>0</v>
      </c>
      <c r="V193" s="19">
        <f>U193*(1+INDEX(BPCiObIC!$B$2:$AG$43,MATCH($A193,BPCiObIC!$A$2:$A$43,0),MATCH(V$2,BPCiObIC!$B$1:$AG$1,0)))</f>
        <v>0</v>
      </c>
      <c r="W193" s="19">
        <f>V193*(1+INDEX(BPCiObIC!$B$2:$AG$43,MATCH($A193,BPCiObIC!$A$2:$A$43,0),MATCH(W$2,BPCiObIC!$B$1:$AG$1,0)))</f>
        <v>0</v>
      </c>
      <c r="X193" s="19">
        <f>W193*(1+INDEX(BPCiObIC!$B$2:$AG$43,MATCH($A193,BPCiObIC!$A$2:$A$43,0),MATCH(X$2,BPCiObIC!$B$1:$AG$1,0)))</f>
        <v>0</v>
      </c>
      <c r="Y193" s="19">
        <f>X193*(1+INDEX(BPCiObIC!$B$2:$AG$43,MATCH($A193,BPCiObIC!$A$2:$A$43,0),MATCH(Y$2,BPCiObIC!$B$1:$AG$1,0)))</f>
        <v>0</v>
      </c>
      <c r="Z193" s="19">
        <f>Y193*(1+INDEX(BPCiObIC!$B$2:$AG$43,MATCH($A193,BPCiObIC!$A$2:$A$43,0),MATCH(Z$2,BPCiObIC!$B$1:$AG$1,0)))</f>
        <v>0</v>
      </c>
      <c r="AA193" s="19">
        <f>Z193*(1+INDEX(BPCiObIC!$B$2:$AG$43,MATCH($A193,BPCiObIC!$A$2:$A$43,0),MATCH(AA$2,BPCiObIC!$B$1:$AG$1,0)))</f>
        <v>0</v>
      </c>
      <c r="AB193" s="19">
        <f>AA193*(1+INDEX(BPCiObIC!$B$2:$AG$43,MATCH($A193,BPCiObIC!$A$2:$A$43,0),MATCH(AB$2,BPCiObIC!$B$1:$AG$1,0)))</f>
        <v>0</v>
      </c>
      <c r="AC193" s="19">
        <f>AB193*(1+INDEX(BPCiObIC!$B$2:$AG$43,MATCH($A193,BPCiObIC!$A$2:$A$43,0),MATCH(AC$2,BPCiObIC!$B$1:$AG$1,0)))</f>
        <v>0</v>
      </c>
      <c r="AD193" s="19">
        <f>AC193*(1+INDEX(BPCiObIC!$B$2:$AG$43,MATCH($A193,BPCiObIC!$A$2:$A$43,0),MATCH(AD$2,BPCiObIC!$B$1:$AG$1,0)))</f>
        <v>0</v>
      </c>
      <c r="AE193" s="19">
        <f>AD193*(1+INDEX(BPCiObIC!$B$2:$AG$43,MATCH($A193,BPCiObIC!$A$2:$A$43,0),MATCH(AE$2,BPCiObIC!$B$1:$AG$1,0)))</f>
        <v>0</v>
      </c>
      <c r="AF193" s="19">
        <f>AE193*(1+INDEX(BPCiObIC!$B$2:$AG$43,MATCH($A193,BPCiObIC!$A$2:$A$43,0),MATCH(AF$2,BPCiObIC!$B$1:$AG$1,0)))</f>
        <v>0</v>
      </c>
      <c r="AG193" s="19">
        <f>AF193*(1+INDEX(BPCiObIC!$B$2:$AG$43,MATCH($A193,BPCiObIC!$A$2:$A$43,0),MATCH(AG$2,BPCiObIC!$B$1:$AG$1,0)))</f>
        <v>0</v>
      </c>
      <c r="AH193" s="19">
        <f>AG193*(1+INDEX(BPCiObIC!$B$2:$AG$43,MATCH($A193,BPCiObIC!$A$2:$A$43,0),MATCH(AH$2,BPCiObIC!$B$1:$AG$1,0)))</f>
        <v>0</v>
      </c>
    </row>
    <row r="194" spans="1:34" x14ac:dyDescent="0.25">
      <c r="A194" t="s">
        <v>128</v>
      </c>
      <c r="B194" t="s">
        <v>75</v>
      </c>
      <c r="C194" t="s">
        <v>20</v>
      </c>
      <c r="D194" s="58">
        <f>SUMIFS('Ind gov data'!$B$45:$N$45,'Ind gov data'!$B$41:$N$41,$B194)*SUMIFS(BIFUBC_IEA_Output_energy!$H:$H,BIFUBC_IEA_Output_energy!$C:$C,$B194,BIFUBC_IEA_Output_energy!$B:$B,$C194)</f>
        <v>0</v>
      </c>
      <c r="E194" s="19">
        <f>D194*(1+INDEX(BPCiObIC!$B$2:$AG$43,MATCH($A194,BPCiObIC!$A$2:$A$43,0),MATCH(E$2,BPCiObIC!$B$1:$AG$1,0)))</f>
        <v>0</v>
      </c>
      <c r="F194" s="19">
        <f>E194*(1+INDEX(BPCiObIC!$B$2:$AG$43,MATCH($A194,BPCiObIC!$A$2:$A$43,0),MATCH(F$2,BPCiObIC!$B$1:$AG$1,0)))</f>
        <v>0</v>
      </c>
      <c r="G194" s="19">
        <f>F194*(1+INDEX(BPCiObIC!$B$2:$AG$43,MATCH($A194,BPCiObIC!$A$2:$A$43,0),MATCH(G$2,BPCiObIC!$B$1:$AG$1,0)))</f>
        <v>0</v>
      </c>
      <c r="H194" s="19">
        <f>G194*(1+INDEX(BPCiObIC!$B$2:$AG$43,MATCH($A194,BPCiObIC!$A$2:$A$43,0),MATCH(H$2,BPCiObIC!$B$1:$AG$1,0)))</f>
        <v>0</v>
      </c>
      <c r="I194" s="19">
        <f>H194*(1+INDEX(BPCiObIC!$B$2:$AG$43,MATCH($A194,BPCiObIC!$A$2:$A$43,0),MATCH(I$2,BPCiObIC!$B$1:$AG$1,0)))</f>
        <v>0</v>
      </c>
      <c r="J194" s="19">
        <f>I194*(1+INDEX(BPCiObIC!$B$2:$AG$43,MATCH($A194,BPCiObIC!$A$2:$A$43,0),MATCH(J$2,BPCiObIC!$B$1:$AG$1,0)))</f>
        <v>0</v>
      </c>
      <c r="K194" s="19">
        <f>J194*(1+INDEX(BPCiObIC!$B$2:$AG$43,MATCH($A194,BPCiObIC!$A$2:$A$43,0),MATCH(K$2,BPCiObIC!$B$1:$AG$1,0)))</f>
        <v>0</v>
      </c>
      <c r="L194" s="19">
        <f>K194*(1+INDEX(BPCiObIC!$B$2:$AG$43,MATCH($A194,BPCiObIC!$A$2:$A$43,0),MATCH(L$2,BPCiObIC!$B$1:$AG$1,0)))</f>
        <v>0</v>
      </c>
      <c r="M194" s="19">
        <f>L194*(1+INDEX(BPCiObIC!$B$2:$AG$43,MATCH($A194,BPCiObIC!$A$2:$A$43,0),MATCH(M$2,BPCiObIC!$B$1:$AG$1,0)))</f>
        <v>0</v>
      </c>
      <c r="N194" s="19">
        <f>M194*(1+INDEX(BPCiObIC!$B$2:$AG$43,MATCH($A194,BPCiObIC!$A$2:$A$43,0),MATCH(N$2,BPCiObIC!$B$1:$AG$1,0)))</f>
        <v>0</v>
      </c>
      <c r="O194" s="19">
        <f>N194*(1+INDEX(BPCiObIC!$B$2:$AG$43,MATCH($A194,BPCiObIC!$A$2:$A$43,0),MATCH(O$2,BPCiObIC!$B$1:$AG$1,0)))</f>
        <v>0</v>
      </c>
      <c r="P194" s="19">
        <f>O194*(1+INDEX(BPCiObIC!$B$2:$AG$43,MATCH($A194,BPCiObIC!$A$2:$A$43,0),MATCH(P$2,BPCiObIC!$B$1:$AG$1,0)))</f>
        <v>0</v>
      </c>
      <c r="Q194" s="19">
        <f>P194*(1+INDEX(BPCiObIC!$B$2:$AG$43,MATCH($A194,BPCiObIC!$A$2:$A$43,0),MATCH(Q$2,BPCiObIC!$B$1:$AG$1,0)))</f>
        <v>0</v>
      </c>
      <c r="R194" s="19">
        <f>Q194*(1+INDEX(BPCiObIC!$B$2:$AG$43,MATCH($A194,BPCiObIC!$A$2:$A$43,0),MATCH(R$2,BPCiObIC!$B$1:$AG$1,0)))</f>
        <v>0</v>
      </c>
      <c r="S194" s="19">
        <f>R194*(1+INDEX(BPCiObIC!$B$2:$AG$43,MATCH($A194,BPCiObIC!$A$2:$A$43,0),MATCH(S$2,BPCiObIC!$B$1:$AG$1,0)))</f>
        <v>0</v>
      </c>
      <c r="T194" s="19">
        <f>S194*(1+INDEX(BPCiObIC!$B$2:$AG$43,MATCH($A194,BPCiObIC!$A$2:$A$43,0),MATCH(T$2,BPCiObIC!$B$1:$AG$1,0)))</f>
        <v>0</v>
      </c>
      <c r="U194" s="19">
        <f>T194*(1+INDEX(BPCiObIC!$B$2:$AG$43,MATCH($A194,BPCiObIC!$A$2:$A$43,0),MATCH(U$2,BPCiObIC!$B$1:$AG$1,0)))</f>
        <v>0</v>
      </c>
      <c r="V194" s="19">
        <f>U194*(1+INDEX(BPCiObIC!$B$2:$AG$43,MATCH($A194,BPCiObIC!$A$2:$A$43,0),MATCH(V$2,BPCiObIC!$B$1:$AG$1,0)))</f>
        <v>0</v>
      </c>
      <c r="W194" s="19">
        <f>V194*(1+INDEX(BPCiObIC!$B$2:$AG$43,MATCH($A194,BPCiObIC!$A$2:$A$43,0),MATCH(W$2,BPCiObIC!$B$1:$AG$1,0)))</f>
        <v>0</v>
      </c>
      <c r="X194" s="19">
        <f>W194*(1+INDEX(BPCiObIC!$B$2:$AG$43,MATCH($A194,BPCiObIC!$A$2:$A$43,0),MATCH(X$2,BPCiObIC!$B$1:$AG$1,0)))</f>
        <v>0</v>
      </c>
      <c r="Y194" s="19">
        <f>X194*(1+INDEX(BPCiObIC!$B$2:$AG$43,MATCH($A194,BPCiObIC!$A$2:$A$43,0),MATCH(Y$2,BPCiObIC!$B$1:$AG$1,0)))</f>
        <v>0</v>
      </c>
      <c r="Z194" s="19">
        <f>Y194*(1+INDEX(BPCiObIC!$B$2:$AG$43,MATCH($A194,BPCiObIC!$A$2:$A$43,0),MATCH(Z$2,BPCiObIC!$B$1:$AG$1,0)))</f>
        <v>0</v>
      </c>
      <c r="AA194" s="19">
        <f>Z194*(1+INDEX(BPCiObIC!$B$2:$AG$43,MATCH($A194,BPCiObIC!$A$2:$A$43,0),MATCH(AA$2,BPCiObIC!$B$1:$AG$1,0)))</f>
        <v>0</v>
      </c>
      <c r="AB194" s="19">
        <f>AA194*(1+INDEX(BPCiObIC!$B$2:$AG$43,MATCH($A194,BPCiObIC!$A$2:$A$43,0),MATCH(AB$2,BPCiObIC!$B$1:$AG$1,0)))</f>
        <v>0</v>
      </c>
      <c r="AC194" s="19">
        <f>AB194*(1+INDEX(BPCiObIC!$B$2:$AG$43,MATCH($A194,BPCiObIC!$A$2:$A$43,0),MATCH(AC$2,BPCiObIC!$B$1:$AG$1,0)))</f>
        <v>0</v>
      </c>
      <c r="AD194" s="19">
        <f>AC194*(1+INDEX(BPCiObIC!$B$2:$AG$43,MATCH($A194,BPCiObIC!$A$2:$A$43,0),MATCH(AD$2,BPCiObIC!$B$1:$AG$1,0)))</f>
        <v>0</v>
      </c>
      <c r="AE194" s="19">
        <f>AD194*(1+INDEX(BPCiObIC!$B$2:$AG$43,MATCH($A194,BPCiObIC!$A$2:$A$43,0),MATCH(AE$2,BPCiObIC!$B$1:$AG$1,0)))</f>
        <v>0</v>
      </c>
      <c r="AF194" s="19">
        <f>AE194*(1+INDEX(BPCiObIC!$B$2:$AG$43,MATCH($A194,BPCiObIC!$A$2:$A$43,0),MATCH(AF$2,BPCiObIC!$B$1:$AG$1,0)))</f>
        <v>0</v>
      </c>
      <c r="AG194" s="19">
        <f>AF194*(1+INDEX(BPCiObIC!$B$2:$AG$43,MATCH($A194,BPCiObIC!$A$2:$A$43,0),MATCH(AG$2,BPCiObIC!$B$1:$AG$1,0)))</f>
        <v>0</v>
      </c>
      <c r="AH194" s="19">
        <f>AG194*(1+INDEX(BPCiObIC!$B$2:$AG$43,MATCH($A194,BPCiObIC!$A$2:$A$43,0),MATCH(AH$2,BPCiObIC!$B$1:$AG$1,0)))</f>
        <v>0</v>
      </c>
    </row>
    <row r="195" spans="1:34" x14ac:dyDescent="0.25">
      <c r="A195" t="s">
        <v>129</v>
      </c>
      <c r="B195" t="s">
        <v>75</v>
      </c>
      <c r="C195" t="s">
        <v>21</v>
      </c>
      <c r="D195" s="58">
        <f>SUMIFS('Ind gov data'!$B$45:$N$45,'Ind gov data'!$B$41:$N$41,$B195)*SUMIFS(BIFUBC_IEA_Output_energy!$H:$H,BIFUBC_IEA_Output_energy!$C:$C,$B195,BIFUBC_IEA_Output_energy!$B:$B,$C195)</f>
        <v>0</v>
      </c>
      <c r="E195" s="19">
        <f>D195*(1+INDEX(BPCiObIC!$B$2:$AG$43,MATCH($A195,BPCiObIC!$A$2:$A$43,0),MATCH(E$2,BPCiObIC!$B$1:$AG$1,0)))</f>
        <v>0</v>
      </c>
      <c r="F195" s="19">
        <f>E195*(1+INDEX(BPCiObIC!$B$2:$AG$43,MATCH($A195,BPCiObIC!$A$2:$A$43,0),MATCH(F$2,BPCiObIC!$B$1:$AG$1,0)))</f>
        <v>0</v>
      </c>
      <c r="G195" s="19">
        <f>F195*(1+INDEX(BPCiObIC!$B$2:$AG$43,MATCH($A195,BPCiObIC!$A$2:$A$43,0),MATCH(G$2,BPCiObIC!$B$1:$AG$1,0)))</f>
        <v>0</v>
      </c>
      <c r="H195" s="19">
        <f>G195*(1+INDEX(BPCiObIC!$B$2:$AG$43,MATCH($A195,BPCiObIC!$A$2:$A$43,0),MATCH(H$2,BPCiObIC!$B$1:$AG$1,0)))</f>
        <v>0</v>
      </c>
      <c r="I195" s="19">
        <f>H195*(1+INDEX(BPCiObIC!$B$2:$AG$43,MATCH($A195,BPCiObIC!$A$2:$A$43,0),MATCH(I$2,BPCiObIC!$B$1:$AG$1,0)))</f>
        <v>0</v>
      </c>
      <c r="J195" s="19">
        <f>I195*(1+INDEX(BPCiObIC!$B$2:$AG$43,MATCH($A195,BPCiObIC!$A$2:$A$43,0),MATCH(J$2,BPCiObIC!$B$1:$AG$1,0)))</f>
        <v>0</v>
      </c>
      <c r="K195" s="19">
        <f>J195*(1+INDEX(BPCiObIC!$B$2:$AG$43,MATCH($A195,BPCiObIC!$A$2:$A$43,0),MATCH(K$2,BPCiObIC!$B$1:$AG$1,0)))</f>
        <v>0</v>
      </c>
      <c r="L195" s="19">
        <f>K195*(1+INDEX(BPCiObIC!$B$2:$AG$43,MATCH($A195,BPCiObIC!$A$2:$A$43,0),MATCH(L$2,BPCiObIC!$B$1:$AG$1,0)))</f>
        <v>0</v>
      </c>
      <c r="M195" s="19">
        <f>L195*(1+INDEX(BPCiObIC!$B$2:$AG$43,MATCH($A195,BPCiObIC!$A$2:$A$43,0),MATCH(M$2,BPCiObIC!$B$1:$AG$1,0)))</f>
        <v>0</v>
      </c>
      <c r="N195" s="19">
        <f>M195*(1+INDEX(BPCiObIC!$B$2:$AG$43,MATCH($A195,BPCiObIC!$A$2:$A$43,0),MATCH(N$2,BPCiObIC!$B$1:$AG$1,0)))</f>
        <v>0</v>
      </c>
      <c r="O195" s="19">
        <f>N195*(1+INDEX(BPCiObIC!$B$2:$AG$43,MATCH($A195,BPCiObIC!$A$2:$A$43,0),MATCH(O$2,BPCiObIC!$B$1:$AG$1,0)))</f>
        <v>0</v>
      </c>
      <c r="P195" s="19">
        <f>O195*(1+INDEX(BPCiObIC!$B$2:$AG$43,MATCH($A195,BPCiObIC!$A$2:$A$43,0),MATCH(P$2,BPCiObIC!$B$1:$AG$1,0)))</f>
        <v>0</v>
      </c>
      <c r="Q195" s="19">
        <f>P195*(1+INDEX(BPCiObIC!$B$2:$AG$43,MATCH($A195,BPCiObIC!$A$2:$A$43,0),MATCH(Q$2,BPCiObIC!$B$1:$AG$1,0)))</f>
        <v>0</v>
      </c>
      <c r="R195" s="19">
        <f>Q195*(1+INDEX(BPCiObIC!$B$2:$AG$43,MATCH($A195,BPCiObIC!$A$2:$A$43,0),MATCH(R$2,BPCiObIC!$B$1:$AG$1,0)))</f>
        <v>0</v>
      </c>
      <c r="S195" s="19">
        <f>R195*(1+INDEX(BPCiObIC!$B$2:$AG$43,MATCH($A195,BPCiObIC!$A$2:$A$43,0),MATCH(S$2,BPCiObIC!$B$1:$AG$1,0)))</f>
        <v>0</v>
      </c>
      <c r="T195" s="19">
        <f>S195*(1+INDEX(BPCiObIC!$B$2:$AG$43,MATCH($A195,BPCiObIC!$A$2:$A$43,0),MATCH(T$2,BPCiObIC!$B$1:$AG$1,0)))</f>
        <v>0</v>
      </c>
      <c r="U195" s="19">
        <f>T195*(1+INDEX(BPCiObIC!$B$2:$AG$43,MATCH($A195,BPCiObIC!$A$2:$A$43,0),MATCH(U$2,BPCiObIC!$B$1:$AG$1,0)))</f>
        <v>0</v>
      </c>
      <c r="V195" s="19">
        <f>U195*(1+INDEX(BPCiObIC!$B$2:$AG$43,MATCH($A195,BPCiObIC!$A$2:$A$43,0),MATCH(V$2,BPCiObIC!$B$1:$AG$1,0)))</f>
        <v>0</v>
      </c>
      <c r="W195" s="19">
        <f>V195*(1+INDEX(BPCiObIC!$B$2:$AG$43,MATCH($A195,BPCiObIC!$A$2:$A$43,0),MATCH(W$2,BPCiObIC!$B$1:$AG$1,0)))</f>
        <v>0</v>
      </c>
      <c r="X195" s="19">
        <f>W195*(1+INDEX(BPCiObIC!$B$2:$AG$43,MATCH($A195,BPCiObIC!$A$2:$A$43,0),MATCH(X$2,BPCiObIC!$B$1:$AG$1,0)))</f>
        <v>0</v>
      </c>
      <c r="Y195" s="19">
        <f>X195*(1+INDEX(BPCiObIC!$B$2:$AG$43,MATCH($A195,BPCiObIC!$A$2:$A$43,0),MATCH(Y$2,BPCiObIC!$B$1:$AG$1,0)))</f>
        <v>0</v>
      </c>
      <c r="Z195" s="19">
        <f>Y195*(1+INDEX(BPCiObIC!$B$2:$AG$43,MATCH($A195,BPCiObIC!$A$2:$A$43,0),MATCH(Z$2,BPCiObIC!$B$1:$AG$1,0)))</f>
        <v>0</v>
      </c>
      <c r="AA195" s="19">
        <f>Z195*(1+INDEX(BPCiObIC!$B$2:$AG$43,MATCH($A195,BPCiObIC!$A$2:$A$43,0),MATCH(AA$2,BPCiObIC!$B$1:$AG$1,0)))</f>
        <v>0</v>
      </c>
      <c r="AB195" s="19">
        <f>AA195*(1+INDEX(BPCiObIC!$B$2:$AG$43,MATCH($A195,BPCiObIC!$A$2:$A$43,0),MATCH(AB$2,BPCiObIC!$B$1:$AG$1,0)))</f>
        <v>0</v>
      </c>
      <c r="AC195" s="19">
        <f>AB195*(1+INDEX(BPCiObIC!$B$2:$AG$43,MATCH($A195,BPCiObIC!$A$2:$A$43,0),MATCH(AC$2,BPCiObIC!$B$1:$AG$1,0)))</f>
        <v>0</v>
      </c>
      <c r="AD195" s="19">
        <f>AC195*(1+INDEX(BPCiObIC!$B$2:$AG$43,MATCH($A195,BPCiObIC!$A$2:$A$43,0),MATCH(AD$2,BPCiObIC!$B$1:$AG$1,0)))</f>
        <v>0</v>
      </c>
      <c r="AE195" s="19">
        <f>AD195*(1+INDEX(BPCiObIC!$B$2:$AG$43,MATCH($A195,BPCiObIC!$A$2:$A$43,0),MATCH(AE$2,BPCiObIC!$B$1:$AG$1,0)))</f>
        <v>0</v>
      </c>
      <c r="AF195" s="19">
        <f>AE195*(1+INDEX(BPCiObIC!$B$2:$AG$43,MATCH($A195,BPCiObIC!$A$2:$A$43,0),MATCH(AF$2,BPCiObIC!$B$1:$AG$1,0)))</f>
        <v>0</v>
      </c>
      <c r="AG195" s="19">
        <f>AF195*(1+INDEX(BPCiObIC!$B$2:$AG$43,MATCH($A195,BPCiObIC!$A$2:$A$43,0),MATCH(AG$2,BPCiObIC!$B$1:$AG$1,0)))</f>
        <v>0</v>
      </c>
      <c r="AH195" s="19">
        <f>AG195*(1+INDEX(BPCiObIC!$B$2:$AG$43,MATCH($A195,BPCiObIC!$A$2:$A$43,0),MATCH(AH$2,BPCiObIC!$B$1:$AG$1,0)))</f>
        <v>0</v>
      </c>
    </row>
    <row r="196" spans="1:34" x14ac:dyDescent="0.25">
      <c r="A196" t="s">
        <v>130</v>
      </c>
      <c r="B196" t="s">
        <v>75</v>
      </c>
      <c r="C196" t="s">
        <v>22</v>
      </c>
      <c r="D196" s="58">
        <f>SUMIFS('Ind gov data'!$B$45:$N$45,'Ind gov data'!$B$41:$N$41,$B196)*SUMIFS(BIFUBC_IEA_Output_energy!$H:$H,BIFUBC_IEA_Output_energy!$C:$C,$B196,BIFUBC_IEA_Output_energy!$B:$B,$C196)</f>
        <v>0</v>
      </c>
      <c r="E196" s="19">
        <f>D196*(1+INDEX(BPCiObIC!$B$2:$AG$43,MATCH($A196,BPCiObIC!$A$2:$A$43,0),MATCH(E$2,BPCiObIC!$B$1:$AG$1,0)))</f>
        <v>0</v>
      </c>
      <c r="F196" s="19">
        <f>E196*(1+INDEX(BPCiObIC!$B$2:$AG$43,MATCH($A196,BPCiObIC!$A$2:$A$43,0),MATCH(F$2,BPCiObIC!$B$1:$AG$1,0)))</f>
        <v>0</v>
      </c>
      <c r="G196" s="19">
        <f>F196*(1+INDEX(BPCiObIC!$B$2:$AG$43,MATCH($A196,BPCiObIC!$A$2:$A$43,0),MATCH(G$2,BPCiObIC!$B$1:$AG$1,0)))</f>
        <v>0</v>
      </c>
      <c r="H196" s="19">
        <f>G196*(1+INDEX(BPCiObIC!$B$2:$AG$43,MATCH($A196,BPCiObIC!$A$2:$A$43,0),MATCH(H$2,BPCiObIC!$B$1:$AG$1,0)))</f>
        <v>0</v>
      </c>
      <c r="I196" s="19">
        <f>H196*(1+INDEX(BPCiObIC!$B$2:$AG$43,MATCH($A196,BPCiObIC!$A$2:$A$43,0),MATCH(I$2,BPCiObIC!$B$1:$AG$1,0)))</f>
        <v>0</v>
      </c>
      <c r="J196" s="19">
        <f>I196*(1+INDEX(BPCiObIC!$B$2:$AG$43,MATCH($A196,BPCiObIC!$A$2:$A$43,0),MATCH(J$2,BPCiObIC!$B$1:$AG$1,0)))</f>
        <v>0</v>
      </c>
      <c r="K196" s="19">
        <f>J196*(1+INDEX(BPCiObIC!$B$2:$AG$43,MATCH($A196,BPCiObIC!$A$2:$A$43,0),MATCH(K$2,BPCiObIC!$B$1:$AG$1,0)))</f>
        <v>0</v>
      </c>
      <c r="L196" s="19">
        <f>K196*(1+INDEX(BPCiObIC!$B$2:$AG$43,MATCH($A196,BPCiObIC!$A$2:$A$43,0),MATCH(L$2,BPCiObIC!$B$1:$AG$1,0)))</f>
        <v>0</v>
      </c>
      <c r="M196" s="19">
        <f>L196*(1+INDEX(BPCiObIC!$B$2:$AG$43,MATCH($A196,BPCiObIC!$A$2:$A$43,0),MATCH(M$2,BPCiObIC!$B$1:$AG$1,0)))</f>
        <v>0</v>
      </c>
      <c r="N196" s="19">
        <f>M196*(1+INDEX(BPCiObIC!$B$2:$AG$43,MATCH($A196,BPCiObIC!$A$2:$A$43,0),MATCH(N$2,BPCiObIC!$B$1:$AG$1,0)))</f>
        <v>0</v>
      </c>
      <c r="O196" s="19">
        <f>N196*(1+INDEX(BPCiObIC!$B$2:$AG$43,MATCH($A196,BPCiObIC!$A$2:$A$43,0),MATCH(O$2,BPCiObIC!$B$1:$AG$1,0)))</f>
        <v>0</v>
      </c>
      <c r="P196" s="19">
        <f>O196*(1+INDEX(BPCiObIC!$B$2:$AG$43,MATCH($A196,BPCiObIC!$A$2:$A$43,0),MATCH(P$2,BPCiObIC!$B$1:$AG$1,0)))</f>
        <v>0</v>
      </c>
      <c r="Q196" s="19">
        <f>P196*(1+INDEX(BPCiObIC!$B$2:$AG$43,MATCH($A196,BPCiObIC!$A$2:$A$43,0),MATCH(Q$2,BPCiObIC!$B$1:$AG$1,0)))</f>
        <v>0</v>
      </c>
      <c r="R196" s="19">
        <f>Q196*(1+INDEX(BPCiObIC!$B$2:$AG$43,MATCH($A196,BPCiObIC!$A$2:$A$43,0),MATCH(R$2,BPCiObIC!$B$1:$AG$1,0)))</f>
        <v>0</v>
      </c>
      <c r="S196" s="19">
        <f>R196*(1+INDEX(BPCiObIC!$B$2:$AG$43,MATCH($A196,BPCiObIC!$A$2:$A$43,0),MATCH(S$2,BPCiObIC!$B$1:$AG$1,0)))</f>
        <v>0</v>
      </c>
      <c r="T196" s="19">
        <f>S196*(1+INDEX(BPCiObIC!$B$2:$AG$43,MATCH($A196,BPCiObIC!$A$2:$A$43,0),MATCH(T$2,BPCiObIC!$B$1:$AG$1,0)))</f>
        <v>0</v>
      </c>
      <c r="U196" s="19">
        <f>T196*(1+INDEX(BPCiObIC!$B$2:$AG$43,MATCH($A196,BPCiObIC!$A$2:$A$43,0),MATCH(U$2,BPCiObIC!$B$1:$AG$1,0)))</f>
        <v>0</v>
      </c>
      <c r="V196" s="19">
        <f>U196*(1+INDEX(BPCiObIC!$B$2:$AG$43,MATCH($A196,BPCiObIC!$A$2:$A$43,0),MATCH(V$2,BPCiObIC!$B$1:$AG$1,0)))</f>
        <v>0</v>
      </c>
      <c r="W196" s="19">
        <f>V196*(1+INDEX(BPCiObIC!$B$2:$AG$43,MATCH($A196,BPCiObIC!$A$2:$A$43,0),MATCH(W$2,BPCiObIC!$B$1:$AG$1,0)))</f>
        <v>0</v>
      </c>
      <c r="X196" s="19">
        <f>W196*(1+INDEX(BPCiObIC!$B$2:$AG$43,MATCH($A196,BPCiObIC!$A$2:$A$43,0),MATCH(X$2,BPCiObIC!$B$1:$AG$1,0)))</f>
        <v>0</v>
      </c>
      <c r="Y196" s="19">
        <f>X196*(1+INDEX(BPCiObIC!$B$2:$AG$43,MATCH($A196,BPCiObIC!$A$2:$A$43,0),MATCH(Y$2,BPCiObIC!$B$1:$AG$1,0)))</f>
        <v>0</v>
      </c>
      <c r="Z196" s="19">
        <f>Y196*(1+INDEX(BPCiObIC!$B$2:$AG$43,MATCH($A196,BPCiObIC!$A$2:$A$43,0),MATCH(Z$2,BPCiObIC!$B$1:$AG$1,0)))</f>
        <v>0</v>
      </c>
      <c r="AA196" s="19">
        <f>Z196*(1+INDEX(BPCiObIC!$B$2:$AG$43,MATCH($A196,BPCiObIC!$A$2:$A$43,0),MATCH(AA$2,BPCiObIC!$B$1:$AG$1,0)))</f>
        <v>0</v>
      </c>
      <c r="AB196" s="19">
        <f>AA196*(1+INDEX(BPCiObIC!$B$2:$AG$43,MATCH($A196,BPCiObIC!$A$2:$A$43,0),MATCH(AB$2,BPCiObIC!$B$1:$AG$1,0)))</f>
        <v>0</v>
      </c>
      <c r="AC196" s="19">
        <f>AB196*(1+INDEX(BPCiObIC!$B$2:$AG$43,MATCH($A196,BPCiObIC!$A$2:$A$43,0),MATCH(AC$2,BPCiObIC!$B$1:$AG$1,0)))</f>
        <v>0</v>
      </c>
      <c r="AD196" s="19">
        <f>AC196*(1+INDEX(BPCiObIC!$B$2:$AG$43,MATCH($A196,BPCiObIC!$A$2:$A$43,0),MATCH(AD$2,BPCiObIC!$B$1:$AG$1,0)))</f>
        <v>0</v>
      </c>
      <c r="AE196" s="19">
        <f>AD196*(1+INDEX(BPCiObIC!$B$2:$AG$43,MATCH($A196,BPCiObIC!$A$2:$A$43,0),MATCH(AE$2,BPCiObIC!$B$1:$AG$1,0)))</f>
        <v>0</v>
      </c>
      <c r="AF196" s="19">
        <f>AE196*(1+INDEX(BPCiObIC!$B$2:$AG$43,MATCH($A196,BPCiObIC!$A$2:$A$43,0),MATCH(AF$2,BPCiObIC!$B$1:$AG$1,0)))</f>
        <v>0</v>
      </c>
      <c r="AG196" s="19">
        <f>AF196*(1+INDEX(BPCiObIC!$B$2:$AG$43,MATCH($A196,BPCiObIC!$A$2:$A$43,0),MATCH(AG$2,BPCiObIC!$B$1:$AG$1,0)))</f>
        <v>0</v>
      </c>
      <c r="AH196" s="19">
        <f>AG196*(1+INDEX(BPCiObIC!$B$2:$AG$43,MATCH($A196,BPCiObIC!$A$2:$A$43,0),MATCH(AH$2,BPCiObIC!$B$1:$AG$1,0)))</f>
        <v>0</v>
      </c>
    </row>
    <row r="197" spans="1:34" x14ac:dyDescent="0.25">
      <c r="A197" t="s">
        <v>131</v>
      </c>
      <c r="B197" t="s">
        <v>75</v>
      </c>
      <c r="C197" t="s">
        <v>23</v>
      </c>
      <c r="D197" s="58">
        <f>SUMIFS('Ind gov data'!$B$45:$N$45,'Ind gov data'!$B$41:$N$41,$B197)*SUMIFS(BIFUBC_IEA_Output_energy!$H:$H,BIFUBC_IEA_Output_energy!$C:$C,$B197,BIFUBC_IEA_Output_energy!$B:$B,$C197)</f>
        <v>0</v>
      </c>
      <c r="E197" s="19">
        <f>D197*(1+INDEX(BPCiObIC!$B$2:$AG$43,MATCH($A197,BPCiObIC!$A$2:$A$43,0),MATCH(E$2,BPCiObIC!$B$1:$AG$1,0)))</f>
        <v>0</v>
      </c>
      <c r="F197" s="19">
        <f>E197*(1+INDEX(BPCiObIC!$B$2:$AG$43,MATCH($A197,BPCiObIC!$A$2:$A$43,0),MATCH(F$2,BPCiObIC!$B$1:$AG$1,0)))</f>
        <v>0</v>
      </c>
      <c r="G197" s="19">
        <f>F197*(1+INDEX(BPCiObIC!$B$2:$AG$43,MATCH($A197,BPCiObIC!$A$2:$A$43,0),MATCH(G$2,BPCiObIC!$B$1:$AG$1,0)))</f>
        <v>0</v>
      </c>
      <c r="H197" s="19">
        <f>G197*(1+INDEX(BPCiObIC!$B$2:$AG$43,MATCH($A197,BPCiObIC!$A$2:$A$43,0),MATCH(H$2,BPCiObIC!$B$1:$AG$1,0)))</f>
        <v>0</v>
      </c>
      <c r="I197" s="19">
        <f>H197*(1+INDEX(BPCiObIC!$B$2:$AG$43,MATCH($A197,BPCiObIC!$A$2:$A$43,0),MATCH(I$2,BPCiObIC!$B$1:$AG$1,0)))</f>
        <v>0</v>
      </c>
      <c r="J197" s="19">
        <f>I197*(1+INDEX(BPCiObIC!$B$2:$AG$43,MATCH($A197,BPCiObIC!$A$2:$A$43,0),MATCH(J$2,BPCiObIC!$B$1:$AG$1,0)))</f>
        <v>0</v>
      </c>
      <c r="K197" s="19">
        <f>J197*(1+INDEX(BPCiObIC!$B$2:$AG$43,MATCH($A197,BPCiObIC!$A$2:$A$43,0),MATCH(K$2,BPCiObIC!$B$1:$AG$1,0)))</f>
        <v>0</v>
      </c>
      <c r="L197" s="19">
        <f>K197*(1+INDEX(BPCiObIC!$B$2:$AG$43,MATCH($A197,BPCiObIC!$A$2:$A$43,0),MATCH(L$2,BPCiObIC!$B$1:$AG$1,0)))</f>
        <v>0</v>
      </c>
      <c r="M197" s="19">
        <f>L197*(1+INDEX(BPCiObIC!$B$2:$AG$43,MATCH($A197,BPCiObIC!$A$2:$A$43,0),MATCH(M$2,BPCiObIC!$B$1:$AG$1,0)))</f>
        <v>0</v>
      </c>
      <c r="N197" s="19">
        <f>M197*(1+INDEX(BPCiObIC!$B$2:$AG$43,MATCH($A197,BPCiObIC!$A$2:$A$43,0),MATCH(N$2,BPCiObIC!$B$1:$AG$1,0)))</f>
        <v>0</v>
      </c>
      <c r="O197" s="19">
        <f>N197*(1+INDEX(BPCiObIC!$B$2:$AG$43,MATCH($A197,BPCiObIC!$A$2:$A$43,0),MATCH(O$2,BPCiObIC!$B$1:$AG$1,0)))</f>
        <v>0</v>
      </c>
      <c r="P197" s="19">
        <f>O197*(1+INDEX(BPCiObIC!$B$2:$AG$43,MATCH($A197,BPCiObIC!$A$2:$A$43,0),MATCH(P$2,BPCiObIC!$B$1:$AG$1,0)))</f>
        <v>0</v>
      </c>
      <c r="Q197" s="19">
        <f>P197*(1+INDEX(BPCiObIC!$B$2:$AG$43,MATCH($A197,BPCiObIC!$A$2:$A$43,0),MATCH(Q$2,BPCiObIC!$B$1:$AG$1,0)))</f>
        <v>0</v>
      </c>
      <c r="R197" s="19">
        <f>Q197*(1+INDEX(BPCiObIC!$B$2:$AG$43,MATCH($A197,BPCiObIC!$A$2:$A$43,0),MATCH(R$2,BPCiObIC!$B$1:$AG$1,0)))</f>
        <v>0</v>
      </c>
      <c r="S197" s="19">
        <f>R197*(1+INDEX(BPCiObIC!$B$2:$AG$43,MATCH($A197,BPCiObIC!$A$2:$A$43,0),MATCH(S$2,BPCiObIC!$B$1:$AG$1,0)))</f>
        <v>0</v>
      </c>
      <c r="T197" s="19">
        <f>S197*(1+INDEX(BPCiObIC!$B$2:$AG$43,MATCH($A197,BPCiObIC!$A$2:$A$43,0),MATCH(T$2,BPCiObIC!$B$1:$AG$1,0)))</f>
        <v>0</v>
      </c>
      <c r="U197" s="19">
        <f>T197*(1+INDEX(BPCiObIC!$B$2:$AG$43,MATCH($A197,BPCiObIC!$A$2:$A$43,0),MATCH(U$2,BPCiObIC!$B$1:$AG$1,0)))</f>
        <v>0</v>
      </c>
      <c r="V197" s="19">
        <f>U197*(1+INDEX(BPCiObIC!$B$2:$AG$43,MATCH($A197,BPCiObIC!$A$2:$A$43,0),MATCH(V$2,BPCiObIC!$B$1:$AG$1,0)))</f>
        <v>0</v>
      </c>
      <c r="W197" s="19">
        <f>V197*(1+INDEX(BPCiObIC!$B$2:$AG$43,MATCH($A197,BPCiObIC!$A$2:$A$43,0),MATCH(W$2,BPCiObIC!$B$1:$AG$1,0)))</f>
        <v>0</v>
      </c>
      <c r="X197" s="19">
        <f>W197*(1+INDEX(BPCiObIC!$B$2:$AG$43,MATCH($A197,BPCiObIC!$A$2:$A$43,0),MATCH(X$2,BPCiObIC!$B$1:$AG$1,0)))</f>
        <v>0</v>
      </c>
      <c r="Y197" s="19">
        <f>X197*(1+INDEX(BPCiObIC!$B$2:$AG$43,MATCH($A197,BPCiObIC!$A$2:$A$43,0),MATCH(Y$2,BPCiObIC!$B$1:$AG$1,0)))</f>
        <v>0</v>
      </c>
      <c r="Z197" s="19">
        <f>Y197*(1+INDEX(BPCiObIC!$B$2:$AG$43,MATCH($A197,BPCiObIC!$A$2:$A$43,0),MATCH(Z$2,BPCiObIC!$B$1:$AG$1,0)))</f>
        <v>0</v>
      </c>
      <c r="AA197" s="19">
        <f>Z197*(1+INDEX(BPCiObIC!$B$2:$AG$43,MATCH($A197,BPCiObIC!$A$2:$A$43,0),MATCH(AA$2,BPCiObIC!$B$1:$AG$1,0)))</f>
        <v>0</v>
      </c>
      <c r="AB197" s="19">
        <f>AA197*(1+INDEX(BPCiObIC!$B$2:$AG$43,MATCH($A197,BPCiObIC!$A$2:$A$43,0),MATCH(AB$2,BPCiObIC!$B$1:$AG$1,0)))</f>
        <v>0</v>
      </c>
      <c r="AC197" s="19">
        <f>AB197*(1+INDEX(BPCiObIC!$B$2:$AG$43,MATCH($A197,BPCiObIC!$A$2:$A$43,0),MATCH(AC$2,BPCiObIC!$B$1:$AG$1,0)))</f>
        <v>0</v>
      </c>
      <c r="AD197" s="19">
        <f>AC197*(1+INDEX(BPCiObIC!$B$2:$AG$43,MATCH($A197,BPCiObIC!$A$2:$A$43,0),MATCH(AD$2,BPCiObIC!$B$1:$AG$1,0)))</f>
        <v>0</v>
      </c>
      <c r="AE197" s="19">
        <f>AD197*(1+INDEX(BPCiObIC!$B$2:$AG$43,MATCH($A197,BPCiObIC!$A$2:$A$43,0),MATCH(AE$2,BPCiObIC!$B$1:$AG$1,0)))</f>
        <v>0</v>
      </c>
      <c r="AF197" s="19">
        <f>AE197*(1+INDEX(BPCiObIC!$B$2:$AG$43,MATCH($A197,BPCiObIC!$A$2:$A$43,0),MATCH(AF$2,BPCiObIC!$B$1:$AG$1,0)))</f>
        <v>0</v>
      </c>
      <c r="AG197" s="19">
        <f>AF197*(1+INDEX(BPCiObIC!$B$2:$AG$43,MATCH($A197,BPCiObIC!$A$2:$A$43,0),MATCH(AG$2,BPCiObIC!$B$1:$AG$1,0)))</f>
        <v>0</v>
      </c>
      <c r="AH197" s="19">
        <f>AG197*(1+INDEX(BPCiObIC!$B$2:$AG$43,MATCH($A197,BPCiObIC!$A$2:$A$43,0),MATCH(AH$2,BPCiObIC!$B$1:$AG$1,0)))</f>
        <v>0</v>
      </c>
    </row>
    <row r="198" spans="1:34" x14ac:dyDescent="0.25">
      <c r="A198" t="s">
        <v>132</v>
      </c>
      <c r="B198" t="s">
        <v>75</v>
      </c>
      <c r="C198" t="s">
        <v>24</v>
      </c>
      <c r="D198" s="58">
        <f>SUMIFS('Ind gov data'!$B$45:$N$45,'Ind gov data'!$B$41:$N$41,$B198)*SUMIFS(BIFUBC_IEA_Output_energy!$H:$H,BIFUBC_IEA_Output_energy!$C:$C,$B198,BIFUBC_IEA_Output_energy!$B:$B,$C198)</f>
        <v>0</v>
      </c>
      <c r="E198" s="19">
        <f>D198*(1+INDEX(BPCiObIC!$B$2:$AG$43,MATCH($A198,BPCiObIC!$A$2:$A$43,0),MATCH(E$2,BPCiObIC!$B$1:$AG$1,0)))</f>
        <v>0</v>
      </c>
      <c r="F198" s="19">
        <f>E198*(1+INDEX(BPCiObIC!$B$2:$AG$43,MATCH($A198,BPCiObIC!$A$2:$A$43,0),MATCH(F$2,BPCiObIC!$B$1:$AG$1,0)))</f>
        <v>0</v>
      </c>
      <c r="G198" s="19">
        <f>F198*(1+INDEX(BPCiObIC!$B$2:$AG$43,MATCH($A198,BPCiObIC!$A$2:$A$43,0),MATCH(G$2,BPCiObIC!$B$1:$AG$1,0)))</f>
        <v>0</v>
      </c>
      <c r="H198" s="19">
        <f>G198*(1+INDEX(BPCiObIC!$B$2:$AG$43,MATCH($A198,BPCiObIC!$A$2:$A$43,0),MATCH(H$2,BPCiObIC!$B$1:$AG$1,0)))</f>
        <v>0</v>
      </c>
      <c r="I198" s="19">
        <f>H198*(1+INDEX(BPCiObIC!$B$2:$AG$43,MATCH($A198,BPCiObIC!$A$2:$A$43,0),MATCH(I$2,BPCiObIC!$B$1:$AG$1,0)))</f>
        <v>0</v>
      </c>
      <c r="J198" s="19">
        <f>I198*(1+INDEX(BPCiObIC!$B$2:$AG$43,MATCH($A198,BPCiObIC!$A$2:$A$43,0),MATCH(J$2,BPCiObIC!$B$1:$AG$1,0)))</f>
        <v>0</v>
      </c>
      <c r="K198" s="19">
        <f>J198*(1+INDEX(BPCiObIC!$B$2:$AG$43,MATCH($A198,BPCiObIC!$A$2:$A$43,0),MATCH(K$2,BPCiObIC!$B$1:$AG$1,0)))</f>
        <v>0</v>
      </c>
      <c r="L198" s="19">
        <f>K198*(1+INDEX(BPCiObIC!$B$2:$AG$43,MATCH($A198,BPCiObIC!$A$2:$A$43,0),MATCH(L$2,BPCiObIC!$B$1:$AG$1,0)))</f>
        <v>0</v>
      </c>
      <c r="M198" s="19">
        <f>L198*(1+INDEX(BPCiObIC!$B$2:$AG$43,MATCH($A198,BPCiObIC!$A$2:$A$43,0),MATCH(M$2,BPCiObIC!$B$1:$AG$1,0)))</f>
        <v>0</v>
      </c>
      <c r="N198" s="19">
        <f>M198*(1+INDEX(BPCiObIC!$B$2:$AG$43,MATCH($A198,BPCiObIC!$A$2:$A$43,0),MATCH(N$2,BPCiObIC!$B$1:$AG$1,0)))</f>
        <v>0</v>
      </c>
      <c r="O198" s="19">
        <f>N198*(1+INDEX(BPCiObIC!$B$2:$AG$43,MATCH($A198,BPCiObIC!$A$2:$A$43,0),MATCH(O$2,BPCiObIC!$B$1:$AG$1,0)))</f>
        <v>0</v>
      </c>
      <c r="P198" s="19">
        <f>O198*(1+INDEX(BPCiObIC!$B$2:$AG$43,MATCH($A198,BPCiObIC!$A$2:$A$43,0),MATCH(P$2,BPCiObIC!$B$1:$AG$1,0)))</f>
        <v>0</v>
      </c>
      <c r="Q198" s="19">
        <f>P198*(1+INDEX(BPCiObIC!$B$2:$AG$43,MATCH($A198,BPCiObIC!$A$2:$A$43,0),MATCH(Q$2,BPCiObIC!$B$1:$AG$1,0)))</f>
        <v>0</v>
      </c>
      <c r="R198" s="19">
        <f>Q198*(1+INDEX(BPCiObIC!$B$2:$AG$43,MATCH($A198,BPCiObIC!$A$2:$A$43,0),MATCH(R$2,BPCiObIC!$B$1:$AG$1,0)))</f>
        <v>0</v>
      </c>
      <c r="S198" s="19">
        <f>R198*(1+INDEX(BPCiObIC!$B$2:$AG$43,MATCH($A198,BPCiObIC!$A$2:$A$43,0),MATCH(S$2,BPCiObIC!$B$1:$AG$1,0)))</f>
        <v>0</v>
      </c>
      <c r="T198" s="19">
        <f>S198*(1+INDEX(BPCiObIC!$B$2:$AG$43,MATCH($A198,BPCiObIC!$A$2:$A$43,0),MATCH(T$2,BPCiObIC!$B$1:$AG$1,0)))</f>
        <v>0</v>
      </c>
      <c r="U198" s="19">
        <f>T198*(1+INDEX(BPCiObIC!$B$2:$AG$43,MATCH($A198,BPCiObIC!$A$2:$A$43,0),MATCH(U$2,BPCiObIC!$B$1:$AG$1,0)))</f>
        <v>0</v>
      </c>
      <c r="V198" s="19">
        <f>U198*(1+INDEX(BPCiObIC!$B$2:$AG$43,MATCH($A198,BPCiObIC!$A$2:$A$43,0),MATCH(V$2,BPCiObIC!$B$1:$AG$1,0)))</f>
        <v>0</v>
      </c>
      <c r="W198" s="19">
        <f>V198*(1+INDEX(BPCiObIC!$B$2:$AG$43,MATCH($A198,BPCiObIC!$A$2:$A$43,0),MATCH(W$2,BPCiObIC!$B$1:$AG$1,0)))</f>
        <v>0</v>
      </c>
      <c r="X198" s="19">
        <f>W198*(1+INDEX(BPCiObIC!$B$2:$AG$43,MATCH($A198,BPCiObIC!$A$2:$A$43,0),MATCH(X$2,BPCiObIC!$B$1:$AG$1,0)))</f>
        <v>0</v>
      </c>
      <c r="Y198" s="19">
        <f>X198*(1+INDEX(BPCiObIC!$B$2:$AG$43,MATCH($A198,BPCiObIC!$A$2:$A$43,0),MATCH(Y$2,BPCiObIC!$B$1:$AG$1,0)))</f>
        <v>0</v>
      </c>
      <c r="Z198" s="19">
        <f>Y198*(1+INDEX(BPCiObIC!$B$2:$AG$43,MATCH($A198,BPCiObIC!$A$2:$A$43,0),MATCH(Z$2,BPCiObIC!$B$1:$AG$1,0)))</f>
        <v>0</v>
      </c>
      <c r="AA198" s="19">
        <f>Z198*(1+INDEX(BPCiObIC!$B$2:$AG$43,MATCH($A198,BPCiObIC!$A$2:$A$43,0),MATCH(AA$2,BPCiObIC!$B$1:$AG$1,0)))</f>
        <v>0</v>
      </c>
      <c r="AB198" s="19">
        <f>AA198*(1+INDEX(BPCiObIC!$B$2:$AG$43,MATCH($A198,BPCiObIC!$A$2:$A$43,0),MATCH(AB$2,BPCiObIC!$B$1:$AG$1,0)))</f>
        <v>0</v>
      </c>
      <c r="AC198" s="19">
        <f>AB198*(1+INDEX(BPCiObIC!$B$2:$AG$43,MATCH($A198,BPCiObIC!$A$2:$A$43,0),MATCH(AC$2,BPCiObIC!$B$1:$AG$1,0)))</f>
        <v>0</v>
      </c>
      <c r="AD198" s="19">
        <f>AC198*(1+INDEX(BPCiObIC!$B$2:$AG$43,MATCH($A198,BPCiObIC!$A$2:$A$43,0),MATCH(AD$2,BPCiObIC!$B$1:$AG$1,0)))</f>
        <v>0</v>
      </c>
      <c r="AE198" s="19">
        <f>AD198*(1+INDEX(BPCiObIC!$B$2:$AG$43,MATCH($A198,BPCiObIC!$A$2:$A$43,0),MATCH(AE$2,BPCiObIC!$B$1:$AG$1,0)))</f>
        <v>0</v>
      </c>
      <c r="AF198" s="19">
        <f>AE198*(1+INDEX(BPCiObIC!$B$2:$AG$43,MATCH($A198,BPCiObIC!$A$2:$A$43,0),MATCH(AF$2,BPCiObIC!$B$1:$AG$1,0)))</f>
        <v>0</v>
      </c>
      <c r="AG198" s="19">
        <f>AF198*(1+INDEX(BPCiObIC!$B$2:$AG$43,MATCH($A198,BPCiObIC!$A$2:$A$43,0),MATCH(AG$2,BPCiObIC!$B$1:$AG$1,0)))</f>
        <v>0</v>
      </c>
      <c r="AH198" s="19">
        <f>AG198*(1+INDEX(BPCiObIC!$B$2:$AG$43,MATCH($A198,BPCiObIC!$A$2:$A$43,0),MATCH(AH$2,BPCiObIC!$B$1:$AG$1,0)))</f>
        <v>0</v>
      </c>
    </row>
    <row r="199" spans="1:34" x14ac:dyDescent="0.25">
      <c r="A199" t="s">
        <v>133</v>
      </c>
      <c r="B199" t="s">
        <v>75</v>
      </c>
      <c r="C199" t="s">
        <v>25</v>
      </c>
      <c r="D199" s="58">
        <f>SUMIFS('Ind gov data'!$B$45:$N$45,'Ind gov data'!$B$41:$N$41,$B199)*SUMIFS(BIFUBC_IEA_Output_energy!$H:$H,BIFUBC_IEA_Output_energy!$C:$C,$B199,BIFUBC_IEA_Output_energy!$B:$B,$C199)</f>
        <v>0</v>
      </c>
      <c r="E199" s="19">
        <f>D199*(1+INDEX(BPCiObIC!$B$2:$AG$43,MATCH($A199,BPCiObIC!$A$2:$A$43,0),MATCH(E$2,BPCiObIC!$B$1:$AG$1,0)))</f>
        <v>0</v>
      </c>
      <c r="F199" s="19">
        <f>E199*(1+INDEX(BPCiObIC!$B$2:$AG$43,MATCH($A199,BPCiObIC!$A$2:$A$43,0),MATCH(F$2,BPCiObIC!$B$1:$AG$1,0)))</f>
        <v>0</v>
      </c>
      <c r="G199" s="19">
        <f>F199*(1+INDEX(BPCiObIC!$B$2:$AG$43,MATCH($A199,BPCiObIC!$A$2:$A$43,0),MATCH(G$2,BPCiObIC!$B$1:$AG$1,0)))</f>
        <v>0</v>
      </c>
      <c r="H199" s="19">
        <f>G199*(1+INDEX(BPCiObIC!$B$2:$AG$43,MATCH($A199,BPCiObIC!$A$2:$A$43,0),MATCH(H$2,BPCiObIC!$B$1:$AG$1,0)))</f>
        <v>0</v>
      </c>
      <c r="I199" s="19">
        <f>H199*(1+INDEX(BPCiObIC!$B$2:$AG$43,MATCH($A199,BPCiObIC!$A$2:$A$43,0),MATCH(I$2,BPCiObIC!$B$1:$AG$1,0)))</f>
        <v>0</v>
      </c>
      <c r="J199" s="19">
        <f>I199*(1+INDEX(BPCiObIC!$B$2:$AG$43,MATCH($A199,BPCiObIC!$A$2:$A$43,0),MATCH(J$2,BPCiObIC!$B$1:$AG$1,0)))</f>
        <v>0</v>
      </c>
      <c r="K199" s="19">
        <f>J199*(1+INDEX(BPCiObIC!$B$2:$AG$43,MATCH($A199,BPCiObIC!$A$2:$A$43,0),MATCH(K$2,BPCiObIC!$B$1:$AG$1,0)))</f>
        <v>0</v>
      </c>
      <c r="L199" s="19">
        <f>K199*(1+INDEX(BPCiObIC!$B$2:$AG$43,MATCH($A199,BPCiObIC!$A$2:$A$43,0),MATCH(L$2,BPCiObIC!$B$1:$AG$1,0)))</f>
        <v>0</v>
      </c>
      <c r="M199" s="19">
        <f>L199*(1+INDEX(BPCiObIC!$B$2:$AG$43,MATCH($A199,BPCiObIC!$A$2:$A$43,0),MATCH(M$2,BPCiObIC!$B$1:$AG$1,0)))</f>
        <v>0</v>
      </c>
      <c r="N199" s="19">
        <f>M199*(1+INDEX(BPCiObIC!$B$2:$AG$43,MATCH($A199,BPCiObIC!$A$2:$A$43,0),MATCH(N$2,BPCiObIC!$B$1:$AG$1,0)))</f>
        <v>0</v>
      </c>
      <c r="O199" s="19">
        <f>N199*(1+INDEX(BPCiObIC!$B$2:$AG$43,MATCH($A199,BPCiObIC!$A$2:$A$43,0),MATCH(O$2,BPCiObIC!$B$1:$AG$1,0)))</f>
        <v>0</v>
      </c>
      <c r="P199" s="19">
        <f>O199*(1+INDEX(BPCiObIC!$B$2:$AG$43,MATCH($A199,BPCiObIC!$A$2:$A$43,0),MATCH(P$2,BPCiObIC!$B$1:$AG$1,0)))</f>
        <v>0</v>
      </c>
      <c r="Q199" s="19">
        <f>P199*(1+INDEX(BPCiObIC!$B$2:$AG$43,MATCH($A199,BPCiObIC!$A$2:$A$43,0),MATCH(Q$2,BPCiObIC!$B$1:$AG$1,0)))</f>
        <v>0</v>
      </c>
      <c r="R199" s="19">
        <f>Q199*(1+INDEX(BPCiObIC!$B$2:$AG$43,MATCH($A199,BPCiObIC!$A$2:$A$43,0),MATCH(R$2,BPCiObIC!$B$1:$AG$1,0)))</f>
        <v>0</v>
      </c>
      <c r="S199" s="19">
        <f>R199*(1+INDEX(BPCiObIC!$B$2:$AG$43,MATCH($A199,BPCiObIC!$A$2:$A$43,0),MATCH(S$2,BPCiObIC!$B$1:$AG$1,0)))</f>
        <v>0</v>
      </c>
      <c r="T199" s="19">
        <f>S199*(1+INDEX(BPCiObIC!$B$2:$AG$43,MATCH($A199,BPCiObIC!$A$2:$A$43,0),MATCH(T$2,BPCiObIC!$B$1:$AG$1,0)))</f>
        <v>0</v>
      </c>
      <c r="U199" s="19">
        <f>T199*(1+INDEX(BPCiObIC!$B$2:$AG$43,MATCH($A199,BPCiObIC!$A$2:$A$43,0),MATCH(U$2,BPCiObIC!$B$1:$AG$1,0)))</f>
        <v>0</v>
      </c>
      <c r="V199" s="19">
        <f>U199*(1+INDEX(BPCiObIC!$B$2:$AG$43,MATCH($A199,BPCiObIC!$A$2:$A$43,0),MATCH(V$2,BPCiObIC!$B$1:$AG$1,0)))</f>
        <v>0</v>
      </c>
      <c r="W199" s="19">
        <f>V199*(1+INDEX(BPCiObIC!$B$2:$AG$43,MATCH($A199,BPCiObIC!$A$2:$A$43,0),MATCH(W$2,BPCiObIC!$B$1:$AG$1,0)))</f>
        <v>0</v>
      </c>
      <c r="X199" s="19">
        <f>W199*(1+INDEX(BPCiObIC!$B$2:$AG$43,MATCH($A199,BPCiObIC!$A$2:$A$43,0),MATCH(X$2,BPCiObIC!$B$1:$AG$1,0)))</f>
        <v>0</v>
      </c>
      <c r="Y199" s="19">
        <f>X199*(1+INDEX(BPCiObIC!$B$2:$AG$43,MATCH($A199,BPCiObIC!$A$2:$A$43,0),MATCH(Y$2,BPCiObIC!$B$1:$AG$1,0)))</f>
        <v>0</v>
      </c>
      <c r="Z199" s="19">
        <f>Y199*(1+INDEX(BPCiObIC!$B$2:$AG$43,MATCH($A199,BPCiObIC!$A$2:$A$43,0),MATCH(Z$2,BPCiObIC!$B$1:$AG$1,0)))</f>
        <v>0</v>
      </c>
      <c r="AA199" s="19">
        <f>Z199*(1+INDEX(BPCiObIC!$B$2:$AG$43,MATCH($A199,BPCiObIC!$A$2:$A$43,0),MATCH(AA$2,BPCiObIC!$B$1:$AG$1,0)))</f>
        <v>0</v>
      </c>
      <c r="AB199" s="19">
        <f>AA199*(1+INDEX(BPCiObIC!$B$2:$AG$43,MATCH($A199,BPCiObIC!$A$2:$A$43,0),MATCH(AB$2,BPCiObIC!$B$1:$AG$1,0)))</f>
        <v>0</v>
      </c>
      <c r="AC199" s="19">
        <f>AB199*(1+INDEX(BPCiObIC!$B$2:$AG$43,MATCH($A199,BPCiObIC!$A$2:$A$43,0),MATCH(AC$2,BPCiObIC!$B$1:$AG$1,0)))</f>
        <v>0</v>
      </c>
      <c r="AD199" s="19">
        <f>AC199*(1+INDEX(BPCiObIC!$B$2:$AG$43,MATCH($A199,BPCiObIC!$A$2:$A$43,0),MATCH(AD$2,BPCiObIC!$B$1:$AG$1,0)))</f>
        <v>0</v>
      </c>
      <c r="AE199" s="19">
        <f>AD199*(1+INDEX(BPCiObIC!$B$2:$AG$43,MATCH($A199,BPCiObIC!$A$2:$A$43,0),MATCH(AE$2,BPCiObIC!$B$1:$AG$1,0)))</f>
        <v>0</v>
      </c>
      <c r="AF199" s="19">
        <f>AE199*(1+INDEX(BPCiObIC!$B$2:$AG$43,MATCH($A199,BPCiObIC!$A$2:$A$43,0),MATCH(AF$2,BPCiObIC!$B$1:$AG$1,0)))</f>
        <v>0</v>
      </c>
      <c r="AG199" s="19">
        <f>AF199*(1+INDEX(BPCiObIC!$B$2:$AG$43,MATCH($A199,BPCiObIC!$A$2:$A$43,0),MATCH(AG$2,BPCiObIC!$B$1:$AG$1,0)))</f>
        <v>0</v>
      </c>
      <c r="AH199" s="19">
        <f>AG199*(1+INDEX(BPCiObIC!$B$2:$AG$43,MATCH($A199,BPCiObIC!$A$2:$A$43,0),MATCH(AH$2,BPCiObIC!$B$1:$AG$1,0)))</f>
        <v>0</v>
      </c>
    </row>
    <row r="200" spans="1:34" x14ac:dyDescent="0.25">
      <c r="A200" t="s">
        <v>135</v>
      </c>
      <c r="B200" t="s">
        <v>75</v>
      </c>
      <c r="C200" t="s">
        <v>26</v>
      </c>
      <c r="D200" s="58">
        <f>SUMIFS('Ind gov data'!$B$45:$N$45,'Ind gov data'!$B$41:$N$41,$B200)*SUMIFS(BIFUBC_IEA_Output_energy!$H:$H,BIFUBC_IEA_Output_energy!$C:$C,$B200,BIFUBC_IEA_Output_energy!$B:$B,$C200)</f>
        <v>0</v>
      </c>
      <c r="E200" s="19">
        <f>D200*(1+INDEX(BPCiObIC!$B$2:$AG$43,MATCH($A200,BPCiObIC!$A$2:$A$43,0),MATCH(E$2,BPCiObIC!$B$1:$AG$1,0)))</f>
        <v>0</v>
      </c>
      <c r="F200" s="19">
        <f>E200*(1+INDEX(BPCiObIC!$B$2:$AG$43,MATCH($A200,BPCiObIC!$A$2:$A$43,0),MATCH(F$2,BPCiObIC!$B$1:$AG$1,0)))</f>
        <v>0</v>
      </c>
      <c r="G200" s="19">
        <f>F200*(1+INDEX(BPCiObIC!$B$2:$AG$43,MATCH($A200,BPCiObIC!$A$2:$A$43,0),MATCH(G$2,BPCiObIC!$B$1:$AG$1,0)))</f>
        <v>0</v>
      </c>
      <c r="H200" s="19">
        <f>G200*(1+INDEX(BPCiObIC!$B$2:$AG$43,MATCH($A200,BPCiObIC!$A$2:$A$43,0),MATCH(H$2,BPCiObIC!$B$1:$AG$1,0)))</f>
        <v>0</v>
      </c>
      <c r="I200" s="19">
        <f>H200*(1+INDEX(BPCiObIC!$B$2:$AG$43,MATCH($A200,BPCiObIC!$A$2:$A$43,0),MATCH(I$2,BPCiObIC!$B$1:$AG$1,0)))</f>
        <v>0</v>
      </c>
      <c r="J200" s="19">
        <f>I200*(1+INDEX(BPCiObIC!$B$2:$AG$43,MATCH($A200,BPCiObIC!$A$2:$A$43,0),MATCH(J$2,BPCiObIC!$B$1:$AG$1,0)))</f>
        <v>0</v>
      </c>
      <c r="K200" s="19">
        <f>J200*(1+INDEX(BPCiObIC!$B$2:$AG$43,MATCH($A200,BPCiObIC!$A$2:$A$43,0),MATCH(K$2,BPCiObIC!$B$1:$AG$1,0)))</f>
        <v>0</v>
      </c>
      <c r="L200" s="19">
        <f>K200*(1+INDEX(BPCiObIC!$B$2:$AG$43,MATCH($A200,BPCiObIC!$A$2:$A$43,0),MATCH(L$2,BPCiObIC!$B$1:$AG$1,0)))</f>
        <v>0</v>
      </c>
      <c r="M200" s="19">
        <f>L200*(1+INDEX(BPCiObIC!$B$2:$AG$43,MATCH($A200,BPCiObIC!$A$2:$A$43,0),MATCH(M$2,BPCiObIC!$B$1:$AG$1,0)))</f>
        <v>0</v>
      </c>
      <c r="N200" s="19">
        <f>M200*(1+INDEX(BPCiObIC!$B$2:$AG$43,MATCH($A200,BPCiObIC!$A$2:$A$43,0),MATCH(N$2,BPCiObIC!$B$1:$AG$1,0)))</f>
        <v>0</v>
      </c>
      <c r="O200" s="19">
        <f>N200*(1+INDEX(BPCiObIC!$B$2:$AG$43,MATCH($A200,BPCiObIC!$A$2:$A$43,0),MATCH(O$2,BPCiObIC!$B$1:$AG$1,0)))</f>
        <v>0</v>
      </c>
      <c r="P200" s="19">
        <f>O200*(1+INDEX(BPCiObIC!$B$2:$AG$43,MATCH($A200,BPCiObIC!$A$2:$A$43,0),MATCH(P$2,BPCiObIC!$B$1:$AG$1,0)))</f>
        <v>0</v>
      </c>
      <c r="Q200" s="19">
        <f>P200*(1+INDEX(BPCiObIC!$B$2:$AG$43,MATCH($A200,BPCiObIC!$A$2:$A$43,0),MATCH(Q$2,BPCiObIC!$B$1:$AG$1,0)))</f>
        <v>0</v>
      </c>
      <c r="R200" s="19">
        <f>Q200*(1+INDEX(BPCiObIC!$B$2:$AG$43,MATCH($A200,BPCiObIC!$A$2:$A$43,0),MATCH(R$2,BPCiObIC!$B$1:$AG$1,0)))</f>
        <v>0</v>
      </c>
      <c r="S200" s="19">
        <f>R200*(1+INDEX(BPCiObIC!$B$2:$AG$43,MATCH($A200,BPCiObIC!$A$2:$A$43,0),MATCH(S$2,BPCiObIC!$B$1:$AG$1,0)))</f>
        <v>0</v>
      </c>
      <c r="T200" s="19">
        <f>S200*(1+INDEX(BPCiObIC!$B$2:$AG$43,MATCH($A200,BPCiObIC!$A$2:$A$43,0),MATCH(T$2,BPCiObIC!$B$1:$AG$1,0)))</f>
        <v>0</v>
      </c>
      <c r="U200" s="19">
        <f>T200*(1+INDEX(BPCiObIC!$B$2:$AG$43,MATCH($A200,BPCiObIC!$A$2:$A$43,0),MATCH(U$2,BPCiObIC!$B$1:$AG$1,0)))</f>
        <v>0</v>
      </c>
      <c r="V200" s="19">
        <f>U200*(1+INDEX(BPCiObIC!$B$2:$AG$43,MATCH($A200,BPCiObIC!$A$2:$A$43,0),MATCH(V$2,BPCiObIC!$B$1:$AG$1,0)))</f>
        <v>0</v>
      </c>
      <c r="W200" s="19">
        <f>V200*(1+INDEX(BPCiObIC!$B$2:$AG$43,MATCH($A200,BPCiObIC!$A$2:$A$43,0),MATCH(W$2,BPCiObIC!$B$1:$AG$1,0)))</f>
        <v>0</v>
      </c>
      <c r="X200" s="19">
        <f>W200*(1+INDEX(BPCiObIC!$B$2:$AG$43,MATCH($A200,BPCiObIC!$A$2:$A$43,0),MATCH(X$2,BPCiObIC!$B$1:$AG$1,0)))</f>
        <v>0</v>
      </c>
      <c r="Y200" s="19">
        <f>X200*(1+INDEX(BPCiObIC!$B$2:$AG$43,MATCH($A200,BPCiObIC!$A$2:$A$43,0),MATCH(Y$2,BPCiObIC!$B$1:$AG$1,0)))</f>
        <v>0</v>
      </c>
      <c r="Z200" s="19">
        <f>Y200*(1+INDEX(BPCiObIC!$B$2:$AG$43,MATCH($A200,BPCiObIC!$A$2:$A$43,0),MATCH(Z$2,BPCiObIC!$B$1:$AG$1,0)))</f>
        <v>0</v>
      </c>
      <c r="AA200" s="19">
        <f>Z200*(1+INDEX(BPCiObIC!$B$2:$AG$43,MATCH($A200,BPCiObIC!$A$2:$A$43,0),MATCH(AA$2,BPCiObIC!$B$1:$AG$1,0)))</f>
        <v>0</v>
      </c>
      <c r="AB200" s="19">
        <f>AA200*(1+INDEX(BPCiObIC!$B$2:$AG$43,MATCH($A200,BPCiObIC!$A$2:$A$43,0),MATCH(AB$2,BPCiObIC!$B$1:$AG$1,0)))</f>
        <v>0</v>
      </c>
      <c r="AC200" s="19">
        <f>AB200*(1+INDEX(BPCiObIC!$B$2:$AG$43,MATCH($A200,BPCiObIC!$A$2:$A$43,0),MATCH(AC$2,BPCiObIC!$B$1:$AG$1,0)))</f>
        <v>0</v>
      </c>
      <c r="AD200" s="19">
        <f>AC200*(1+INDEX(BPCiObIC!$B$2:$AG$43,MATCH($A200,BPCiObIC!$A$2:$A$43,0),MATCH(AD$2,BPCiObIC!$B$1:$AG$1,0)))</f>
        <v>0</v>
      </c>
      <c r="AE200" s="19">
        <f>AD200*(1+INDEX(BPCiObIC!$B$2:$AG$43,MATCH($A200,BPCiObIC!$A$2:$A$43,0),MATCH(AE$2,BPCiObIC!$B$1:$AG$1,0)))</f>
        <v>0</v>
      </c>
      <c r="AF200" s="19">
        <f>AE200*(1+INDEX(BPCiObIC!$B$2:$AG$43,MATCH($A200,BPCiObIC!$A$2:$A$43,0),MATCH(AF$2,BPCiObIC!$B$1:$AG$1,0)))</f>
        <v>0</v>
      </c>
      <c r="AG200" s="19">
        <f>AF200*(1+INDEX(BPCiObIC!$B$2:$AG$43,MATCH($A200,BPCiObIC!$A$2:$A$43,0),MATCH(AG$2,BPCiObIC!$B$1:$AG$1,0)))</f>
        <v>0</v>
      </c>
      <c r="AH200" s="19">
        <f>AG200*(1+INDEX(BPCiObIC!$B$2:$AG$43,MATCH($A200,BPCiObIC!$A$2:$A$43,0),MATCH(AH$2,BPCiObIC!$B$1:$AG$1,0)))</f>
        <v>0</v>
      </c>
    </row>
    <row r="201" spans="1:34" x14ac:dyDescent="0.25">
      <c r="A201" t="s">
        <v>136</v>
      </c>
      <c r="B201" t="s">
        <v>75</v>
      </c>
      <c r="C201" t="s">
        <v>27</v>
      </c>
      <c r="D201" s="58">
        <f>SUMIFS('Ind gov data'!$B$45:$N$45,'Ind gov data'!$B$41:$N$41,$B201)*SUMIFS(BIFUBC_IEA_Output_energy!$H:$H,BIFUBC_IEA_Output_energy!$C:$C,$B201,BIFUBC_IEA_Output_energy!$B:$B,$C201)</f>
        <v>0</v>
      </c>
      <c r="E201" s="19">
        <f>D201*(1+INDEX(BPCiObIC!$B$2:$AG$43,MATCH($A201,BPCiObIC!$A$2:$A$43,0),MATCH(E$2,BPCiObIC!$B$1:$AG$1,0)))</f>
        <v>0</v>
      </c>
      <c r="F201" s="19">
        <f>E201*(1+INDEX(BPCiObIC!$B$2:$AG$43,MATCH($A201,BPCiObIC!$A$2:$A$43,0),MATCH(F$2,BPCiObIC!$B$1:$AG$1,0)))</f>
        <v>0</v>
      </c>
      <c r="G201" s="19">
        <f>F201*(1+INDEX(BPCiObIC!$B$2:$AG$43,MATCH($A201,BPCiObIC!$A$2:$A$43,0),MATCH(G$2,BPCiObIC!$B$1:$AG$1,0)))</f>
        <v>0</v>
      </c>
      <c r="H201" s="19">
        <f>G201*(1+INDEX(BPCiObIC!$B$2:$AG$43,MATCH($A201,BPCiObIC!$A$2:$A$43,0),MATCH(H$2,BPCiObIC!$B$1:$AG$1,0)))</f>
        <v>0</v>
      </c>
      <c r="I201" s="19">
        <f>H201*(1+INDEX(BPCiObIC!$B$2:$AG$43,MATCH($A201,BPCiObIC!$A$2:$A$43,0),MATCH(I$2,BPCiObIC!$B$1:$AG$1,0)))</f>
        <v>0</v>
      </c>
      <c r="J201" s="19">
        <f>I201*(1+INDEX(BPCiObIC!$B$2:$AG$43,MATCH($A201,BPCiObIC!$A$2:$A$43,0),MATCH(J$2,BPCiObIC!$B$1:$AG$1,0)))</f>
        <v>0</v>
      </c>
      <c r="K201" s="19">
        <f>J201*(1+INDEX(BPCiObIC!$B$2:$AG$43,MATCH($A201,BPCiObIC!$A$2:$A$43,0),MATCH(K$2,BPCiObIC!$B$1:$AG$1,0)))</f>
        <v>0</v>
      </c>
      <c r="L201" s="19">
        <f>K201*(1+INDEX(BPCiObIC!$B$2:$AG$43,MATCH($A201,BPCiObIC!$A$2:$A$43,0),MATCH(L$2,BPCiObIC!$B$1:$AG$1,0)))</f>
        <v>0</v>
      </c>
      <c r="M201" s="19">
        <f>L201*(1+INDEX(BPCiObIC!$B$2:$AG$43,MATCH($A201,BPCiObIC!$A$2:$A$43,0),MATCH(M$2,BPCiObIC!$B$1:$AG$1,0)))</f>
        <v>0</v>
      </c>
      <c r="N201" s="19">
        <f>M201*(1+INDEX(BPCiObIC!$B$2:$AG$43,MATCH($A201,BPCiObIC!$A$2:$A$43,0),MATCH(N$2,BPCiObIC!$B$1:$AG$1,0)))</f>
        <v>0</v>
      </c>
      <c r="O201" s="19">
        <f>N201*(1+INDEX(BPCiObIC!$B$2:$AG$43,MATCH($A201,BPCiObIC!$A$2:$A$43,0),MATCH(O$2,BPCiObIC!$B$1:$AG$1,0)))</f>
        <v>0</v>
      </c>
      <c r="P201" s="19">
        <f>O201*(1+INDEX(BPCiObIC!$B$2:$AG$43,MATCH($A201,BPCiObIC!$A$2:$A$43,0),MATCH(P$2,BPCiObIC!$B$1:$AG$1,0)))</f>
        <v>0</v>
      </c>
      <c r="Q201" s="19">
        <f>P201*(1+INDEX(BPCiObIC!$B$2:$AG$43,MATCH($A201,BPCiObIC!$A$2:$A$43,0),MATCH(Q$2,BPCiObIC!$B$1:$AG$1,0)))</f>
        <v>0</v>
      </c>
      <c r="R201" s="19">
        <f>Q201*(1+INDEX(BPCiObIC!$B$2:$AG$43,MATCH($A201,BPCiObIC!$A$2:$A$43,0),MATCH(R$2,BPCiObIC!$B$1:$AG$1,0)))</f>
        <v>0</v>
      </c>
      <c r="S201" s="19">
        <f>R201*(1+INDEX(BPCiObIC!$B$2:$AG$43,MATCH($A201,BPCiObIC!$A$2:$A$43,0),MATCH(S$2,BPCiObIC!$B$1:$AG$1,0)))</f>
        <v>0</v>
      </c>
      <c r="T201" s="19">
        <f>S201*(1+INDEX(BPCiObIC!$B$2:$AG$43,MATCH($A201,BPCiObIC!$A$2:$A$43,0),MATCH(T$2,BPCiObIC!$B$1:$AG$1,0)))</f>
        <v>0</v>
      </c>
      <c r="U201" s="19">
        <f>T201*(1+INDEX(BPCiObIC!$B$2:$AG$43,MATCH($A201,BPCiObIC!$A$2:$A$43,0),MATCH(U$2,BPCiObIC!$B$1:$AG$1,0)))</f>
        <v>0</v>
      </c>
      <c r="V201" s="19">
        <f>U201*(1+INDEX(BPCiObIC!$B$2:$AG$43,MATCH($A201,BPCiObIC!$A$2:$A$43,0),MATCH(V$2,BPCiObIC!$B$1:$AG$1,0)))</f>
        <v>0</v>
      </c>
      <c r="W201" s="19">
        <f>V201*(1+INDEX(BPCiObIC!$B$2:$AG$43,MATCH($A201,BPCiObIC!$A$2:$A$43,0),MATCH(W$2,BPCiObIC!$B$1:$AG$1,0)))</f>
        <v>0</v>
      </c>
      <c r="X201" s="19">
        <f>W201*(1+INDEX(BPCiObIC!$B$2:$AG$43,MATCH($A201,BPCiObIC!$A$2:$A$43,0),MATCH(X$2,BPCiObIC!$B$1:$AG$1,0)))</f>
        <v>0</v>
      </c>
      <c r="Y201" s="19">
        <f>X201*(1+INDEX(BPCiObIC!$B$2:$AG$43,MATCH($A201,BPCiObIC!$A$2:$A$43,0),MATCH(Y$2,BPCiObIC!$B$1:$AG$1,0)))</f>
        <v>0</v>
      </c>
      <c r="Z201" s="19">
        <f>Y201*(1+INDEX(BPCiObIC!$B$2:$AG$43,MATCH($A201,BPCiObIC!$A$2:$A$43,0),MATCH(Z$2,BPCiObIC!$B$1:$AG$1,0)))</f>
        <v>0</v>
      </c>
      <c r="AA201" s="19">
        <f>Z201*(1+INDEX(BPCiObIC!$B$2:$AG$43,MATCH($A201,BPCiObIC!$A$2:$A$43,0),MATCH(AA$2,BPCiObIC!$B$1:$AG$1,0)))</f>
        <v>0</v>
      </c>
      <c r="AB201" s="19">
        <f>AA201*(1+INDEX(BPCiObIC!$B$2:$AG$43,MATCH($A201,BPCiObIC!$A$2:$A$43,0),MATCH(AB$2,BPCiObIC!$B$1:$AG$1,0)))</f>
        <v>0</v>
      </c>
      <c r="AC201" s="19">
        <f>AB201*(1+INDEX(BPCiObIC!$B$2:$AG$43,MATCH($A201,BPCiObIC!$A$2:$A$43,0),MATCH(AC$2,BPCiObIC!$B$1:$AG$1,0)))</f>
        <v>0</v>
      </c>
      <c r="AD201" s="19">
        <f>AC201*(1+INDEX(BPCiObIC!$B$2:$AG$43,MATCH($A201,BPCiObIC!$A$2:$A$43,0),MATCH(AD$2,BPCiObIC!$B$1:$AG$1,0)))</f>
        <v>0</v>
      </c>
      <c r="AE201" s="19">
        <f>AD201*(1+INDEX(BPCiObIC!$B$2:$AG$43,MATCH($A201,BPCiObIC!$A$2:$A$43,0),MATCH(AE$2,BPCiObIC!$B$1:$AG$1,0)))</f>
        <v>0</v>
      </c>
      <c r="AF201" s="19">
        <f>AE201*(1+INDEX(BPCiObIC!$B$2:$AG$43,MATCH($A201,BPCiObIC!$A$2:$A$43,0),MATCH(AF$2,BPCiObIC!$B$1:$AG$1,0)))</f>
        <v>0</v>
      </c>
      <c r="AG201" s="19">
        <f>AF201*(1+INDEX(BPCiObIC!$B$2:$AG$43,MATCH($A201,BPCiObIC!$A$2:$A$43,0),MATCH(AG$2,BPCiObIC!$B$1:$AG$1,0)))</f>
        <v>0</v>
      </c>
      <c r="AH201" s="19">
        <f>AG201*(1+INDEX(BPCiObIC!$B$2:$AG$43,MATCH($A201,BPCiObIC!$A$2:$A$43,0),MATCH(AH$2,BPCiObIC!$B$1:$AG$1,0)))</f>
        <v>0</v>
      </c>
    </row>
    <row r="202" spans="1:34" s="54" customFormat="1" x14ac:dyDescent="0.25">
      <c r="A202" s="54" t="s">
        <v>137</v>
      </c>
      <c r="B202" s="54" t="s">
        <v>75</v>
      </c>
      <c r="C202" s="54" t="s">
        <v>28</v>
      </c>
      <c r="D202" s="59">
        <f>SUMIFS('Ind gov data'!$B$45:$N$45,'Ind gov data'!$B$41:$N$41,$B202)*SUMIFS(BIFUBC_IEA_Output_energy!$H:$H,BIFUBC_IEA_Output_energy!$C:$C,$B202,BIFUBC_IEA_Output_energy!$B:$B,$C202)</f>
        <v>0</v>
      </c>
      <c r="E202" s="55">
        <f>D202*(1+INDEX(BPCiObIC!$B$2:$AG$43,MATCH($A202,BPCiObIC!$A$2:$A$43,0),MATCH(E$2,BPCiObIC!$B$1:$AG$1,0)))</f>
        <v>0</v>
      </c>
      <c r="F202" s="55">
        <f>E202*(1+INDEX(BPCiObIC!$B$2:$AG$43,MATCH($A202,BPCiObIC!$A$2:$A$43,0),MATCH(F$2,BPCiObIC!$B$1:$AG$1,0)))</f>
        <v>0</v>
      </c>
      <c r="G202" s="55">
        <f>F202*(1+INDEX(BPCiObIC!$B$2:$AG$43,MATCH($A202,BPCiObIC!$A$2:$A$43,0),MATCH(G$2,BPCiObIC!$B$1:$AG$1,0)))</f>
        <v>0</v>
      </c>
      <c r="H202" s="55">
        <f>G202*(1+INDEX(BPCiObIC!$B$2:$AG$43,MATCH($A202,BPCiObIC!$A$2:$A$43,0),MATCH(H$2,BPCiObIC!$B$1:$AG$1,0)))</f>
        <v>0</v>
      </c>
      <c r="I202" s="55">
        <f>H202*(1+INDEX(BPCiObIC!$B$2:$AG$43,MATCH($A202,BPCiObIC!$A$2:$A$43,0),MATCH(I$2,BPCiObIC!$B$1:$AG$1,0)))</f>
        <v>0</v>
      </c>
      <c r="J202" s="55">
        <f>I202*(1+INDEX(BPCiObIC!$B$2:$AG$43,MATCH($A202,BPCiObIC!$A$2:$A$43,0),MATCH(J$2,BPCiObIC!$B$1:$AG$1,0)))</f>
        <v>0</v>
      </c>
      <c r="K202" s="55">
        <f>J202*(1+INDEX(BPCiObIC!$B$2:$AG$43,MATCH($A202,BPCiObIC!$A$2:$A$43,0),MATCH(K$2,BPCiObIC!$B$1:$AG$1,0)))</f>
        <v>0</v>
      </c>
      <c r="L202" s="55">
        <f>K202*(1+INDEX(BPCiObIC!$B$2:$AG$43,MATCH($A202,BPCiObIC!$A$2:$A$43,0),MATCH(L$2,BPCiObIC!$B$1:$AG$1,0)))</f>
        <v>0</v>
      </c>
      <c r="M202" s="55">
        <f>L202*(1+INDEX(BPCiObIC!$B$2:$AG$43,MATCH($A202,BPCiObIC!$A$2:$A$43,0),MATCH(M$2,BPCiObIC!$B$1:$AG$1,0)))</f>
        <v>0</v>
      </c>
      <c r="N202" s="55">
        <f>M202*(1+INDEX(BPCiObIC!$B$2:$AG$43,MATCH($A202,BPCiObIC!$A$2:$A$43,0),MATCH(N$2,BPCiObIC!$B$1:$AG$1,0)))</f>
        <v>0</v>
      </c>
      <c r="O202" s="55">
        <f>N202*(1+INDEX(BPCiObIC!$B$2:$AG$43,MATCH($A202,BPCiObIC!$A$2:$A$43,0),MATCH(O$2,BPCiObIC!$B$1:$AG$1,0)))</f>
        <v>0</v>
      </c>
      <c r="P202" s="55">
        <f>O202*(1+INDEX(BPCiObIC!$B$2:$AG$43,MATCH($A202,BPCiObIC!$A$2:$A$43,0),MATCH(P$2,BPCiObIC!$B$1:$AG$1,0)))</f>
        <v>0</v>
      </c>
      <c r="Q202" s="55">
        <f>P202*(1+INDEX(BPCiObIC!$B$2:$AG$43,MATCH($A202,BPCiObIC!$A$2:$A$43,0),MATCH(Q$2,BPCiObIC!$B$1:$AG$1,0)))</f>
        <v>0</v>
      </c>
      <c r="R202" s="55">
        <f>Q202*(1+INDEX(BPCiObIC!$B$2:$AG$43,MATCH($A202,BPCiObIC!$A$2:$A$43,0),MATCH(R$2,BPCiObIC!$B$1:$AG$1,0)))</f>
        <v>0</v>
      </c>
      <c r="S202" s="55">
        <f>R202*(1+INDEX(BPCiObIC!$B$2:$AG$43,MATCH($A202,BPCiObIC!$A$2:$A$43,0),MATCH(S$2,BPCiObIC!$B$1:$AG$1,0)))</f>
        <v>0</v>
      </c>
      <c r="T202" s="55">
        <f>S202*(1+INDEX(BPCiObIC!$B$2:$AG$43,MATCH($A202,BPCiObIC!$A$2:$A$43,0),MATCH(T$2,BPCiObIC!$B$1:$AG$1,0)))</f>
        <v>0</v>
      </c>
      <c r="U202" s="55">
        <f>T202*(1+INDEX(BPCiObIC!$B$2:$AG$43,MATCH($A202,BPCiObIC!$A$2:$A$43,0),MATCH(U$2,BPCiObIC!$B$1:$AG$1,0)))</f>
        <v>0</v>
      </c>
      <c r="V202" s="55">
        <f>U202*(1+INDEX(BPCiObIC!$B$2:$AG$43,MATCH($A202,BPCiObIC!$A$2:$A$43,0),MATCH(V$2,BPCiObIC!$B$1:$AG$1,0)))</f>
        <v>0</v>
      </c>
      <c r="W202" s="55">
        <f>V202*(1+INDEX(BPCiObIC!$B$2:$AG$43,MATCH($A202,BPCiObIC!$A$2:$A$43,0),MATCH(W$2,BPCiObIC!$B$1:$AG$1,0)))</f>
        <v>0</v>
      </c>
      <c r="X202" s="55">
        <f>W202*(1+INDEX(BPCiObIC!$B$2:$AG$43,MATCH($A202,BPCiObIC!$A$2:$A$43,0),MATCH(X$2,BPCiObIC!$B$1:$AG$1,0)))</f>
        <v>0</v>
      </c>
      <c r="Y202" s="55">
        <f>X202*(1+INDEX(BPCiObIC!$B$2:$AG$43,MATCH($A202,BPCiObIC!$A$2:$A$43,0),MATCH(Y$2,BPCiObIC!$B$1:$AG$1,0)))</f>
        <v>0</v>
      </c>
      <c r="Z202" s="55">
        <f>Y202*(1+INDEX(BPCiObIC!$B$2:$AG$43,MATCH($A202,BPCiObIC!$A$2:$A$43,0),MATCH(Z$2,BPCiObIC!$B$1:$AG$1,0)))</f>
        <v>0</v>
      </c>
      <c r="AA202" s="55">
        <f>Z202*(1+INDEX(BPCiObIC!$B$2:$AG$43,MATCH($A202,BPCiObIC!$A$2:$A$43,0),MATCH(AA$2,BPCiObIC!$B$1:$AG$1,0)))</f>
        <v>0</v>
      </c>
      <c r="AB202" s="55">
        <f>AA202*(1+INDEX(BPCiObIC!$B$2:$AG$43,MATCH($A202,BPCiObIC!$A$2:$A$43,0),MATCH(AB$2,BPCiObIC!$B$1:$AG$1,0)))</f>
        <v>0</v>
      </c>
      <c r="AC202" s="55">
        <f>AB202*(1+INDEX(BPCiObIC!$B$2:$AG$43,MATCH($A202,BPCiObIC!$A$2:$A$43,0),MATCH(AC$2,BPCiObIC!$B$1:$AG$1,0)))</f>
        <v>0</v>
      </c>
      <c r="AD202" s="55">
        <f>AC202*(1+INDEX(BPCiObIC!$B$2:$AG$43,MATCH($A202,BPCiObIC!$A$2:$A$43,0),MATCH(AD$2,BPCiObIC!$B$1:$AG$1,0)))</f>
        <v>0</v>
      </c>
      <c r="AE202" s="55">
        <f>AD202*(1+INDEX(BPCiObIC!$B$2:$AG$43,MATCH($A202,BPCiObIC!$A$2:$A$43,0),MATCH(AE$2,BPCiObIC!$B$1:$AG$1,0)))</f>
        <v>0</v>
      </c>
      <c r="AF202" s="55">
        <f>AE202*(1+INDEX(BPCiObIC!$B$2:$AG$43,MATCH($A202,BPCiObIC!$A$2:$A$43,0),MATCH(AF$2,BPCiObIC!$B$1:$AG$1,0)))</f>
        <v>0</v>
      </c>
      <c r="AG202" s="55">
        <f>AF202*(1+INDEX(BPCiObIC!$B$2:$AG$43,MATCH($A202,BPCiObIC!$A$2:$A$43,0),MATCH(AG$2,BPCiObIC!$B$1:$AG$1,0)))</f>
        <v>0</v>
      </c>
      <c r="AH202" s="55">
        <f>AG202*(1+INDEX(BPCiObIC!$B$2:$AG$43,MATCH($A202,BPCiObIC!$A$2:$A$43,0),MATCH(AH$2,BPCiObIC!$B$1:$AG$1,0)))</f>
        <v>0</v>
      </c>
    </row>
    <row r="204" spans="1:34" x14ac:dyDescent="0.25">
      <c r="C204" s="1" t="s">
        <v>91</v>
      </c>
      <c r="D204" s="60" t="b">
        <f>SUM(D28:D202)=SUM(BIFUBC_IEA_Output_energy!G2:G140,BIFUBC_IEA_Output_nonenergy!E2:E153)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42B6-5508-41F2-A32D-16DEF7411AB2}">
  <dimension ref="B1:C11"/>
  <sheetViews>
    <sheetView workbookViewId="0">
      <selection activeCell="C2" sqref="C2"/>
    </sheetView>
  </sheetViews>
  <sheetFormatPr defaultRowHeight="15" x14ac:dyDescent="0.25"/>
  <sheetData>
    <row r="1" spans="2:3" x14ac:dyDescent="0.25">
      <c r="C1" t="s">
        <v>159</v>
      </c>
    </row>
    <row r="2" spans="2:3" x14ac:dyDescent="0.25">
      <c r="B2" t="s">
        <v>86</v>
      </c>
      <c r="C2" t="b">
        <f>SUM('BIFUbC-electricity'!B2:AF26)=SUM(calcs!D3:AH27)</f>
        <v>1</v>
      </c>
    </row>
    <row r="3" spans="2:3" x14ac:dyDescent="0.25">
      <c r="B3" t="s">
        <v>87</v>
      </c>
      <c r="C3" t="b">
        <f>SUM('BIFUbC-coal'!B2:AF26)=SUM(calcs!D28:AH52)</f>
        <v>1</v>
      </c>
    </row>
    <row r="4" spans="2:3" x14ac:dyDescent="0.25">
      <c r="B4" t="s">
        <v>154</v>
      </c>
      <c r="C4" t="b">
        <f>SUM('BIFUbC-natural-gas'!B2:AF26)=SUM(calcs!D53:AH77)</f>
        <v>1</v>
      </c>
    </row>
    <row r="5" spans="2:3" x14ac:dyDescent="0.25">
      <c r="B5" t="s">
        <v>3</v>
      </c>
      <c r="C5" t="b">
        <f>SUM('BIFUbC-biomass'!B2:AF26)=SUM(calcs!D78:AH102)</f>
        <v>1</v>
      </c>
    </row>
    <row r="6" spans="2:3" x14ac:dyDescent="0.25">
      <c r="B6" t="s">
        <v>155</v>
      </c>
      <c r="C6" t="b">
        <f>SUM(calcs!D103:AH127)=SUM('BIFUbC-petroleum-diesel'!B2:AF26)</f>
        <v>1</v>
      </c>
    </row>
    <row r="7" spans="2:3" x14ac:dyDescent="0.25">
      <c r="B7" t="s">
        <v>156</v>
      </c>
    </row>
    <row r="8" spans="2:3" x14ac:dyDescent="0.25">
      <c r="B8" t="s">
        <v>34</v>
      </c>
      <c r="C8" t="b">
        <f>SUM('BIFUbC-crude-oil'!B2:AF26)=SUM(calcs!D128:AH152)</f>
        <v>1</v>
      </c>
    </row>
    <row r="9" spans="2:3" x14ac:dyDescent="0.25">
      <c r="B9" t="s">
        <v>157</v>
      </c>
      <c r="C9" t="b">
        <f>SUM('BIFUbC-heavy-or-residual-oil'!B2:AF26)=SUM(calcs!D178:AH202)</f>
        <v>1</v>
      </c>
    </row>
    <row r="10" spans="2:3" x14ac:dyDescent="0.25">
      <c r="B10" t="s">
        <v>74</v>
      </c>
      <c r="C10" t="b">
        <f>SUM('BIFUbC-LPG-propane-or-butane'!B2:AF26)=SUM(calcs!D153:AH177)</f>
        <v>1</v>
      </c>
    </row>
    <row r="11" spans="2:3" x14ac:dyDescent="0.25">
      <c r="B11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1"/>
  <sheetViews>
    <sheetView workbookViewId="0">
      <selection activeCell="B2" sqref="B2"/>
    </sheetView>
  </sheetViews>
  <sheetFormatPr defaultRowHeight="15" x14ac:dyDescent="0.25"/>
  <cols>
    <col min="1" max="1" width="39.85546875" customWidth="1"/>
    <col min="2" max="2" width="17.85546875" style="19" customWidth="1"/>
    <col min="3" max="3" width="9.5703125" customWidth="1"/>
    <col min="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H1" s="1"/>
      <c r="AI1" s="1"/>
    </row>
    <row r="2" spans="1:35" x14ac:dyDescent="0.25">
      <c r="A2" t="s">
        <v>4</v>
      </c>
      <c r="B2" s="19">
        <f>calcs!D3</f>
        <v>8383415808000</v>
      </c>
      <c r="C2" s="19">
        <f>calcs!E3</f>
        <v>8755044990754.1504</v>
      </c>
      <c r="D2" s="19">
        <f>calcs!F3</f>
        <v>9126674173508.209</v>
      </c>
      <c r="E2" s="19">
        <f>calcs!G3</f>
        <v>9498303356262.2695</v>
      </c>
      <c r="F2" s="19">
        <f>calcs!H3</f>
        <v>9869932539016.4199</v>
      </c>
      <c r="G2" s="19">
        <f>calcs!I3</f>
        <v>10241561721770.48</v>
      </c>
      <c r="H2" s="19">
        <f>calcs!J3</f>
        <v>10613190904524.541</v>
      </c>
      <c r="I2" s="19">
        <f>calcs!K3</f>
        <v>10984820087278.6</v>
      </c>
      <c r="J2" s="19">
        <f>calcs!L3</f>
        <v>11356449270032.752</v>
      </c>
      <c r="K2" s="19">
        <f>calcs!M3</f>
        <v>11728078452786.811</v>
      </c>
      <c r="L2" s="19">
        <f>calcs!N3</f>
        <v>12099707635540.871</v>
      </c>
      <c r="M2" s="19">
        <f>calcs!O3</f>
        <v>12471336818294.932</v>
      </c>
      <c r="N2" s="19">
        <f>calcs!P3</f>
        <v>12842966001049.082</v>
      </c>
      <c r="O2" s="19">
        <f>calcs!Q3</f>
        <v>13214595183803.141</v>
      </c>
      <c r="P2" s="19">
        <f>calcs!R3</f>
        <v>13586224366557.201</v>
      </c>
      <c r="Q2" s="19">
        <f>calcs!S3</f>
        <v>13957853549311.352</v>
      </c>
      <c r="R2" s="19">
        <f>calcs!T3</f>
        <v>14329482732065.412</v>
      </c>
      <c r="S2" s="19">
        <f>calcs!U3</f>
        <v>14701111914819.473</v>
      </c>
      <c r="T2" s="19">
        <f>calcs!V3</f>
        <v>15072741097573.531</v>
      </c>
      <c r="U2" s="19">
        <f>calcs!W3</f>
        <v>15444370280327.684</v>
      </c>
      <c r="V2" s="19">
        <f>calcs!X3</f>
        <v>15815999463081.742</v>
      </c>
      <c r="W2" s="19">
        <f>calcs!Y3</f>
        <v>16187628645835.803</v>
      </c>
      <c r="X2" s="19">
        <f>calcs!Z3</f>
        <v>16559257828589.861</v>
      </c>
      <c r="Y2" s="19">
        <f>calcs!AA3</f>
        <v>16930887011344.012</v>
      </c>
      <c r="Z2" s="19">
        <f>calcs!AB3</f>
        <v>17302516194098.072</v>
      </c>
      <c r="AA2" s="19">
        <f>calcs!AC3</f>
        <v>17674145376852.133</v>
      </c>
      <c r="AB2" s="19">
        <f>calcs!AD3</f>
        <v>18045774559606.191</v>
      </c>
      <c r="AC2" s="19">
        <f>calcs!AE3</f>
        <v>18417403742360.344</v>
      </c>
      <c r="AD2" s="19">
        <f>calcs!AF3</f>
        <v>18789032925114.402</v>
      </c>
      <c r="AE2" s="19">
        <f>calcs!AG3</f>
        <v>19160662107868.461</v>
      </c>
      <c r="AF2" s="19">
        <f>calcs!AH3</f>
        <v>19532291290622.609</v>
      </c>
      <c r="AG2" s="17"/>
    </row>
    <row r="3" spans="1:35" x14ac:dyDescent="0.25">
      <c r="A3" t="s">
        <v>5</v>
      </c>
      <c r="B3" s="19">
        <f>calcs!D4</f>
        <v>0</v>
      </c>
      <c r="C3" s="19">
        <f>calcs!E4</f>
        <v>0</v>
      </c>
      <c r="D3" s="19">
        <f>calcs!F4</f>
        <v>0</v>
      </c>
      <c r="E3" s="19">
        <f>calcs!G4</f>
        <v>0</v>
      </c>
      <c r="F3" s="19">
        <f>calcs!H4</f>
        <v>0</v>
      </c>
      <c r="G3" s="19">
        <f>calcs!I4</f>
        <v>0</v>
      </c>
      <c r="H3" s="19">
        <f>calcs!J4</f>
        <v>0</v>
      </c>
      <c r="I3" s="19">
        <f>calcs!K4</f>
        <v>0</v>
      </c>
      <c r="J3" s="19">
        <f>calcs!L4</f>
        <v>0</v>
      </c>
      <c r="K3" s="19">
        <f>calcs!M4</f>
        <v>0</v>
      </c>
      <c r="L3" s="19">
        <f>calcs!N4</f>
        <v>0</v>
      </c>
      <c r="M3" s="19">
        <f>calcs!O4</f>
        <v>0</v>
      </c>
      <c r="N3" s="19">
        <f>calcs!P4</f>
        <v>0</v>
      </c>
      <c r="O3" s="19">
        <f>calcs!Q4</f>
        <v>0</v>
      </c>
      <c r="P3" s="19">
        <f>calcs!R4</f>
        <v>0</v>
      </c>
      <c r="Q3" s="19">
        <f>calcs!S4</f>
        <v>0</v>
      </c>
      <c r="R3" s="19">
        <f>calcs!T4</f>
        <v>0</v>
      </c>
      <c r="S3" s="19">
        <f>calcs!U4</f>
        <v>0</v>
      </c>
      <c r="T3" s="19">
        <f>calcs!V4</f>
        <v>0</v>
      </c>
      <c r="U3" s="19">
        <f>calcs!W4</f>
        <v>0</v>
      </c>
      <c r="V3" s="19">
        <f>calcs!X4</f>
        <v>0</v>
      </c>
      <c r="W3" s="19">
        <f>calcs!Y4</f>
        <v>0</v>
      </c>
      <c r="X3" s="19">
        <f>calcs!Z4</f>
        <v>0</v>
      </c>
      <c r="Y3" s="19">
        <f>calcs!AA4</f>
        <v>0</v>
      </c>
      <c r="Z3" s="19">
        <f>calcs!AB4</f>
        <v>0</v>
      </c>
      <c r="AA3" s="19">
        <f>calcs!AC4</f>
        <v>0</v>
      </c>
      <c r="AB3" s="19">
        <f>calcs!AD4</f>
        <v>0</v>
      </c>
      <c r="AC3" s="19">
        <f>calcs!AE4</f>
        <v>0</v>
      </c>
      <c r="AD3" s="19">
        <f>calcs!AF4</f>
        <v>0</v>
      </c>
      <c r="AE3" s="19">
        <f>calcs!AG4</f>
        <v>0</v>
      </c>
      <c r="AF3" s="19">
        <f>calcs!AH4</f>
        <v>0</v>
      </c>
    </row>
    <row r="4" spans="1:35" x14ac:dyDescent="0.25">
      <c r="A4" t="s">
        <v>6</v>
      </c>
      <c r="B4" s="19">
        <f>calcs!D5</f>
        <v>0</v>
      </c>
      <c r="C4" s="19">
        <f>calcs!E5</f>
        <v>0</v>
      </c>
      <c r="D4" s="19">
        <f>calcs!F5</f>
        <v>0</v>
      </c>
      <c r="E4" s="19">
        <f>calcs!G5</f>
        <v>0</v>
      </c>
      <c r="F4" s="19">
        <f>calcs!H5</f>
        <v>0</v>
      </c>
      <c r="G4" s="19">
        <f>calcs!I5</f>
        <v>0</v>
      </c>
      <c r="H4" s="19">
        <f>calcs!J5</f>
        <v>0</v>
      </c>
      <c r="I4" s="19">
        <f>calcs!K5</f>
        <v>0</v>
      </c>
      <c r="J4" s="19">
        <f>calcs!L5</f>
        <v>0</v>
      </c>
      <c r="K4" s="19">
        <f>calcs!M5</f>
        <v>0</v>
      </c>
      <c r="L4" s="19">
        <f>calcs!N5</f>
        <v>0</v>
      </c>
      <c r="M4" s="19">
        <f>calcs!O5</f>
        <v>0</v>
      </c>
      <c r="N4" s="19">
        <f>calcs!P5</f>
        <v>0</v>
      </c>
      <c r="O4" s="19">
        <f>calcs!Q5</f>
        <v>0</v>
      </c>
      <c r="P4" s="19">
        <f>calcs!R5</f>
        <v>0</v>
      </c>
      <c r="Q4" s="19">
        <f>calcs!S5</f>
        <v>0</v>
      </c>
      <c r="R4" s="19">
        <f>calcs!T5</f>
        <v>0</v>
      </c>
      <c r="S4" s="19">
        <f>calcs!U5</f>
        <v>0</v>
      </c>
      <c r="T4" s="19">
        <f>calcs!V5</f>
        <v>0</v>
      </c>
      <c r="U4" s="19">
        <f>calcs!W5</f>
        <v>0</v>
      </c>
      <c r="V4" s="19">
        <f>calcs!X5</f>
        <v>0</v>
      </c>
      <c r="W4" s="19">
        <f>calcs!Y5</f>
        <v>0</v>
      </c>
      <c r="X4" s="19">
        <f>calcs!Z5</f>
        <v>0</v>
      </c>
      <c r="Y4" s="19">
        <f>calcs!AA5</f>
        <v>0</v>
      </c>
      <c r="Z4" s="19">
        <f>calcs!AB5</f>
        <v>0</v>
      </c>
      <c r="AA4" s="19">
        <f>calcs!AC5</f>
        <v>0</v>
      </c>
      <c r="AB4" s="19">
        <f>calcs!AD5</f>
        <v>0</v>
      </c>
      <c r="AC4" s="19">
        <f>calcs!AE5</f>
        <v>0</v>
      </c>
      <c r="AD4" s="19">
        <f>calcs!AF5</f>
        <v>0</v>
      </c>
      <c r="AE4" s="19">
        <f>calcs!AG5</f>
        <v>0</v>
      </c>
      <c r="AF4" s="19">
        <f>calcs!AH5</f>
        <v>0</v>
      </c>
    </row>
    <row r="5" spans="1:35" x14ac:dyDescent="0.25">
      <c r="A5" t="s">
        <v>7</v>
      </c>
      <c r="B5" s="19">
        <f>calcs!D6</f>
        <v>0</v>
      </c>
      <c r="C5" s="19">
        <f>calcs!E6</f>
        <v>0</v>
      </c>
      <c r="D5" s="19">
        <f>calcs!F6</f>
        <v>0</v>
      </c>
      <c r="E5" s="19">
        <f>calcs!G6</f>
        <v>0</v>
      </c>
      <c r="F5" s="19">
        <f>calcs!H6</f>
        <v>0</v>
      </c>
      <c r="G5" s="19">
        <f>calcs!I6</f>
        <v>0</v>
      </c>
      <c r="H5" s="19">
        <f>calcs!J6</f>
        <v>0</v>
      </c>
      <c r="I5" s="19">
        <f>calcs!K6</f>
        <v>0</v>
      </c>
      <c r="J5" s="19">
        <f>calcs!L6</f>
        <v>0</v>
      </c>
      <c r="K5" s="19">
        <f>calcs!M6</f>
        <v>0</v>
      </c>
      <c r="L5" s="19">
        <f>calcs!N6</f>
        <v>0</v>
      </c>
      <c r="M5" s="19">
        <f>calcs!O6</f>
        <v>0</v>
      </c>
      <c r="N5" s="19">
        <f>calcs!P6</f>
        <v>0</v>
      </c>
      <c r="O5" s="19">
        <f>calcs!Q6</f>
        <v>0</v>
      </c>
      <c r="P5" s="19">
        <f>calcs!R6</f>
        <v>0</v>
      </c>
      <c r="Q5" s="19">
        <f>calcs!S6</f>
        <v>0</v>
      </c>
      <c r="R5" s="19">
        <f>calcs!T6</f>
        <v>0</v>
      </c>
      <c r="S5" s="19">
        <f>calcs!U6</f>
        <v>0</v>
      </c>
      <c r="T5" s="19">
        <f>calcs!V6</f>
        <v>0</v>
      </c>
      <c r="U5" s="19">
        <f>calcs!W6</f>
        <v>0</v>
      </c>
      <c r="V5" s="19">
        <f>calcs!X6</f>
        <v>0</v>
      </c>
      <c r="W5" s="19">
        <f>calcs!Y6</f>
        <v>0</v>
      </c>
      <c r="X5" s="19">
        <f>calcs!Z6</f>
        <v>0</v>
      </c>
      <c r="Y5" s="19">
        <f>calcs!AA6</f>
        <v>0</v>
      </c>
      <c r="Z5" s="19">
        <f>calcs!AB6</f>
        <v>0</v>
      </c>
      <c r="AA5" s="19">
        <f>calcs!AC6</f>
        <v>0</v>
      </c>
      <c r="AB5" s="19">
        <f>calcs!AD6</f>
        <v>0</v>
      </c>
      <c r="AC5" s="19">
        <f>calcs!AE6</f>
        <v>0</v>
      </c>
      <c r="AD5" s="19">
        <f>calcs!AF6</f>
        <v>0</v>
      </c>
      <c r="AE5" s="19">
        <f>calcs!AG6</f>
        <v>0</v>
      </c>
      <c r="AF5" s="19">
        <f>calcs!AH6</f>
        <v>0</v>
      </c>
    </row>
    <row r="6" spans="1:35" x14ac:dyDescent="0.25">
      <c r="A6" t="s">
        <v>8</v>
      </c>
      <c r="B6" s="19">
        <f>calcs!D7</f>
        <v>40923327370761.156</v>
      </c>
      <c r="C6" s="19">
        <f>calcs!E7</f>
        <v>42759622487696.406</v>
      </c>
      <c r="D6" s="19">
        <f>calcs!F7</f>
        <v>44595917604630.867</v>
      </c>
      <c r="E6" s="19">
        <f>calcs!G7</f>
        <v>46432212721566.117</v>
      </c>
      <c r="F6" s="19">
        <f>calcs!H7</f>
        <v>48268507838501.375</v>
      </c>
      <c r="G6" s="19">
        <f>calcs!I7</f>
        <v>50104802955436.633</v>
      </c>
      <c r="H6" s="19">
        <f>calcs!J7</f>
        <v>51941098072371.883</v>
      </c>
      <c r="I6" s="19">
        <f>calcs!K7</f>
        <v>53777393189307.141</v>
      </c>
      <c r="J6" s="19">
        <f>calcs!L7</f>
        <v>55613688306241.602</v>
      </c>
      <c r="K6" s="19">
        <f>calcs!M7</f>
        <v>57449983423176.852</v>
      </c>
      <c r="L6" s="19">
        <f>calcs!N7</f>
        <v>59286278540112.109</v>
      </c>
      <c r="M6" s="19">
        <f>calcs!O7</f>
        <v>61122573657047.367</v>
      </c>
      <c r="N6" s="19">
        <f>calcs!P7</f>
        <v>62958868773982.617</v>
      </c>
      <c r="O6" s="19">
        <f>calcs!Q7</f>
        <v>64795163890917.867</v>
      </c>
      <c r="P6" s="19">
        <f>calcs!R7</f>
        <v>66631459007852.328</v>
      </c>
      <c r="Q6" s="19">
        <f>calcs!S7</f>
        <v>68467754124787.586</v>
      </c>
      <c r="R6" s="19">
        <f>calcs!T7</f>
        <v>70304049241722.844</v>
      </c>
      <c r="S6" s="19">
        <f>calcs!U7</f>
        <v>72140344358658.094</v>
      </c>
      <c r="T6" s="19">
        <f>calcs!V7</f>
        <v>73976639475593.359</v>
      </c>
      <c r="U6" s="19">
        <f>calcs!W7</f>
        <v>75812934592528.609</v>
      </c>
      <c r="V6" s="19">
        <f>calcs!X7</f>
        <v>77649229709463.063</v>
      </c>
      <c r="W6" s="19">
        <f>calcs!Y7</f>
        <v>79485524826398.313</v>
      </c>
      <c r="X6" s="19">
        <f>calcs!Z7</f>
        <v>81321819943333.578</v>
      </c>
      <c r="Y6" s="19">
        <f>calcs!AA7</f>
        <v>83158115060268.828</v>
      </c>
      <c r="Z6" s="19">
        <f>calcs!AB7</f>
        <v>84994410177204.078</v>
      </c>
      <c r="AA6" s="19">
        <f>calcs!AC7</f>
        <v>86830705294139.344</v>
      </c>
      <c r="AB6" s="19">
        <f>calcs!AD7</f>
        <v>88667000411073.813</v>
      </c>
      <c r="AC6" s="19">
        <f>calcs!AE7</f>
        <v>90503295528009.078</v>
      </c>
      <c r="AD6" s="19">
        <f>calcs!AF7</f>
        <v>92339590644944.328</v>
      </c>
      <c r="AE6" s="19">
        <f>calcs!AG7</f>
        <v>94175885761879.594</v>
      </c>
      <c r="AF6" s="19">
        <f>calcs!AH7</f>
        <v>96012180878814.859</v>
      </c>
    </row>
    <row r="7" spans="1:35" x14ac:dyDescent="0.25">
      <c r="A7" t="s">
        <v>9</v>
      </c>
      <c r="B7" s="19">
        <f>calcs!D8</f>
        <v>39291856150864.813</v>
      </c>
      <c r="C7" s="19">
        <f>calcs!E8</f>
        <v>41013713870138.539</v>
      </c>
      <c r="D7" s="19">
        <f>calcs!F8</f>
        <v>42735571589412.859</v>
      </c>
      <c r="E7" s="19">
        <f>calcs!G8</f>
        <v>44457429308687.18</v>
      </c>
      <c r="F7" s="19">
        <f>calcs!H8</f>
        <v>46179287027960.898</v>
      </c>
      <c r="G7" s="19">
        <f>calcs!I8</f>
        <v>47901144747235.219</v>
      </c>
      <c r="H7" s="19">
        <f>calcs!J8</f>
        <v>49623002466509.547</v>
      </c>
      <c r="I7" s="19">
        <f>calcs!K8</f>
        <v>51344860185783.867</v>
      </c>
      <c r="J7" s="19">
        <f>calcs!L8</f>
        <v>53066717905057.586</v>
      </c>
      <c r="K7" s="19">
        <f>calcs!M8</f>
        <v>54788575624331.906</v>
      </c>
      <c r="L7" s="19">
        <f>calcs!N8</f>
        <v>56510433343606.219</v>
      </c>
      <c r="M7" s="19">
        <f>calcs!O8</f>
        <v>58232291062880.539</v>
      </c>
      <c r="N7" s="19">
        <f>calcs!P8</f>
        <v>59954148782154.258</v>
      </c>
      <c r="O7" s="19">
        <f>calcs!Q8</f>
        <v>61676006501428.578</v>
      </c>
      <c r="P7" s="19">
        <f>calcs!R8</f>
        <v>63397864220702.891</v>
      </c>
      <c r="Q7" s="19">
        <f>calcs!S8</f>
        <v>65119721939976.609</v>
      </c>
      <c r="R7" s="19">
        <f>calcs!T8</f>
        <v>66841579659250.93</v>
      </c>
      <c r="S7" s="19">
        <f>calcs!U8</f>
        <v>68563437378525.25</v>
      </c>
      <c r="T7" s="19">
        <f>calcs!V8</f>
        <v>70285295097799.578</v>
      </c>
      <c r="U7" s="19">
        <f>calcs!W8</f>
        <v>72007152817073.297</v>
      </c>
      <c r="V7" s="19">
        <f>calcs!X8</f>
        <v>73729010536347.625</v>
      </c>
      <c r="W7" s="19">
        <f>calcs!Y8</f>
        <v>75450868255621.953</v>
      </c>
      <c r="X7" s="19">
        <f>calcs!Z8</f>
        <v>77172725974896.266</v>
      </c>
      <c r="Y7" s="19">
        <f>calcs!AA8</f>
        <v>78894583694169.984</v>
      </c>
      <c r="Z7" s="19">
        <f>calcs!AB8</f>
        <v>80616441413444.297</v>
      </c>
      <c r="AA7" s="19">
        <f>calcs!AC8</f>
        <v>82338299132718.625</v>
      </c>
      <c r="AB7" s="19">
        <f>calcs!AD8</f>
        <v>84060156851992.938</v>
      </c>
      <c r="AC7" s="19">
        <f>calcs!AE8</f>
        <v>85782014571266.656</v>
      </c>
      <c r="AD7" s="19">
        <f>calcs!AF8</f>
        <v>87503872290540.969</v>
      </c>
      <c r="AE7" s="19">
        <f>calcs!AG8</f>
        <v>89225730009815.281</v>
      </c>
      <c r="AF7" s="19">
        <f>calcs!AH8</f>
        <v>90947587729089</v>
      </c>
    </row>
    <row r="8" spans="1:35" x14ac:dyDescent="0.25">
      <c r="A8" t="s">
        <v>10</v>
      </c>
      <c r="B8" s="19">
        <f>calcs!D9</f>
        <v>5224392723908.2021</v>
      </c>
      <c r="C8" s="19">
        <f>calcs!E9</f>
        <v>5459032097651.7666</v>
      </c>
      <c r="D8" s="19">
        <f>calcs!F9</f>
        <v>5693671471395.2666</v>
      </c>
      <c r="E8" s="19">
        <f>calcs!G9</f>
        <v>5928310845138.8301</v>
      </c>
      <c r="F8" s="19">
        <f>calcs!H9</f>
        <v>6162950218882.3291</v>
      </c>
      <c r="G8" s="19">
        <f>calcs!I9</f>
        <v>6397589592625.8926</v>
      </c>
      <c r="H8" s="19">
        <f>calcs!J9</f>
        <v>6632228966369.3926</v>
      </c>
      <c r="I8" s="19">
        <f>calcs!K9</f>
        <v>6866868340112.9561</v>
      </c>
      <c r="J8" s="19">
        <f>calcs!L9</f>
        <v>7101507713856.4561</v>
      </c>
      <c r="K8" s="19">
        <f>calcs!M9</f>
        <v>7336147087600.0205</v>
      </c>
      <c r="L8" s="19">
        <f>calcs!N9</f>
        <v>7570786461343.5205</v>
      </c>
      <c r="M8" s="19">
        <f>calcs!O9</f>
        <v>7805425835087.084</v>
      </c>
      <c r="N8" s="19">
        <f>calcs!P9</f>
        <v>8040065208830.583</v>
      </c>
      <c r="O8" s="19">
        <f>calcs!Q9</f>
        <v>8274704582574.1475</v>
      </c>
      <c r="P8" s="19">
        <f>calcs!R9</f>
        <v>8509343956317.6484</v>
      </c>
      <c r="Q8" s="19">
        <f>calcs!S9</f>
        <v>8743983330061.2119</v>
      </c>
      <c r="R8" s="19">
        <f>calcs!T9</f>
        <v>8978622703804.7109</v>
      </c>
      <c r="S8" s="19">
        <f>calcs!U9</f>
        <v>9213262077548.2754</v>
      </c>
      <c r="T8" s="19">
        <f>calcs!V9</f>
        <v>9447901451291.7754</v>
      </c>
      <c r="U8" s="19">
        <f>calcs!W9</f>
        <v>9682540825035.3398</v>
      </c>
      <c r="V8" s="19">
        <f>calcs!X9</f>
        <v>9917180198778.8398</v>
      </c>
      <c r="W8" s="19">
        <f>calcs!Y9</f>
        <v>10151819572522.402</v>
      </c>
      <c r="X8" s="19">
        <f>calcs!Z9</f>
        <v>10386458946265.902</v>
      </c>
      <c r="Y8" s="19">
        <f>calcs!AA9</f>
        <v>10621098320009.467</v>
      </c>
      <c r="Z8" s="19">
        <f>calcs!AB9</f>
        <v>10855737693752.967</v>
      </c>
      <c r="AA8" s="19">
        <f>calcs!AC9</f>
        <v>11090377067496.531</v>
      </c>
      <c r="AB8" s="19">
        <f>calcs!AD9</f>
        <v>11325016441240.031</v>
      </c>
      <c r="AC8" s="19">
        <f>calcs!AE9</f>
        <v>11559655814983.594</v>
      </c>
      <c r="AD8" s="19">
        <f>calcs!AF9</f>
        <v>11794295188727.092</v>
      </c>
      <c r="AE8" s="19">
        <f>calcs!AG9</f>
        <v>12028934562470.592</v>
      </c>
      <c r="AF8" s="19">
        <f>calcs!AH9</f>
        <v>12263573936214.156</v>
      </c>
    </row>
    <row r="9" spans="1:35" x14ac:dyDescent="0.25">
      <c r="A9" t="s">
        <v>11</v>
      </c>
      <c r="B9" s="19">
        <f>calcs!D10</f>
        <v>21950049496318.141</v>
      </c>
      <c r="C9" s="19">
        <f>calcs!E10</f>
        <v>22946865936957.363</v>
      </c>
      <c r="D9" s="19">
        <f>calcs!F10</f>
        <v>23943682377596.918</v>
      </c>
      <c r="E9" s="19">
        <f>calcs!G10</f>
        <v>24940498818236.141</v>
      </c>
      <c r="F9" s="19">
        <f>calcs!H10</f>
        <v>25937315258875.363</v>
      </c>
      <c r="G9" s="19">
        <f>calcs!I10</f>
        <v>26934131699514.914</v>
      </c>
      <c r="H9" s="19">
        <f>calcs!J10</f>
        <v>27930948140154.137</v>
      </c>
      <c r="I9" s="19">
        <f>calcs!K10</f>
        <v>28927764580793.359</v>
      </c>
      <c r="J9" s="19">
        <f>calcs!L10</f>
        <v>29924581021432.578</v>
      </c>
      <c r="K9" s="19">
        <f>calcs!M10</f>
        <v>30921397462072.133</v>
      </c>
      <c r="L9" s="19">
        <f>calcs!N10</f>
        <v>31918213902711.355</v>
      </c>
      <c r="M9" s="19">
        <f>calcs!O10</f>
        <v>32915030343350.578</v>
      </c>
      <c r="N9" s="19">
        <f>calcs!P10</f>
        <v>33911846783990.133</v>
      </c>
      <c r="O9" s="19">
        <f>calcs!Q10</f>
        <v>34908663224629.355</v>
      </c>
      <c r="P9" s="19">
        <f>calcs!R10</f>
        <v>35905479665268.578</v>
      </c>
      <c r="Q9" s="19">
        <f>calcs!S10</f>
        <v>36902296105908.133</v>
      </c>
      <c r="R9" s="19">
        <f>calcs!T10</f>
        <v>37899112546547.359</v>
      </c>
      <c r="S9" s="19">
        <f>calcs!U10</f>
        <v>38895928987186.578</v>
      </c>
      <c r="T9" s="19">
        <f>calcs!V10</f>
        <v>39892745427826.125</v>
      </c>
      <c r="U9" s="19">
        <f>calcs!W10</f>
        <v>40889561868465.344</v>
      </c>
      <c r="V9" s="19">
        <f>calcs!X10</f>
        <v>41886378309104.563</v>
      </c>
      <c r="W9" s="19">
        <f>calcs!Y10</f>
        <v>42883194749744.117</v>
      </c>
      <c r="X9" s="19">
        <f>calcs!Z10</f>
        <v>43880011190383.336</v>
      </c>
      <c r="Y9" s="19">
        <f>calcs!AA10</f>
        <v>44876827631022.555</v>
      </c>
      <c r="Z9" s="19">
        <f>calcs!AB10</f>
        <v>45873644071662.109</v>
      </c>
      <c r="AA9" s="19">
        <f>calcs!AC10</f>
        <v>46870460512301.328</v>
      </c>
      <c r="AB9" s="19">
        <f>calcs!AD10</f>
        <v>47867276952940.555</v>
      </c>
      <c r="AC9" s="19">
        <f>calcs!AE10</f>
        <v>48864093393580.102</v>
      </c>
      <c r="AD9" s="19">
        <f>calcs!AF10</f>
        <v>49860909834219.328</v>
      </c>
      <c r="AE9" s="19">
        <f>calcs!AG10</f>
        <v>50857726274858.547</v>
      </c>
      <c r="AF9" s="19">
        <f>calcs!AH10</f>
        <v>51854542715498.102</v>
      </c>
      <c r="AG9" s="17"/>
    </row>
    <row r="10" spans="1:35" x14ac:dyDescent="0.25">
      <c r="A10" t="s">
        <v>12</v>
      </c>
      <c r="B10" s="19">
        <f>calcs!D11</f>
        <v>19258524217749.352</v>
      </c>
      <c r="C10" s="19">
        <f>calcs!E11</f>
        <v>20126096772845.938</v>
      </c>
      <c r="D10" s="19">
        <f>calcs!F11</f>
        <v>20993669327942.859</v>
      </c>
      <c r="E10" s="19">
        <f>calcs!G11</f>
        <v>21861241883039.445</v>
      </c>
      <c r="F10" s="19">
        <f>calcs!H11</f>
        <v>22728814438136.367</v>
      </c>
      <c r="G10" s="19">
        <f>calcs!I11</f>
        <v>23596386993233.289</v>
      </c>
      <c r="H10" s="19">
        <f>calcs!J11</f>
        <v>24463959548329.875</v>
      </c>
      <c r="I10" s="19">
        <f>calcs!K11</f>
        <v>25331532103426.801</v>
      </c>
      <c r="J10" s="19">
        <f>calcs!L11</f>
        <v>26199104658523.383</v>
      </c>
      <c r="K10" s="19">
        <f>calcs!M11</f>
        <v>27066677213620.305</v>
      </c>
      <c r="L10" s="19">
        <f>calcs!N11</f>
        <v>27934249768716.891</v>
      </c>
      <c r="M10" s="19">
        <f>calcs!O11</f>
        <v>28801822323813.813</v>
      </c>
      <c r="N10" s="19">
        <f>calcs!P11</f>
        <v>29669394878910.395</v>
      </c>
      <c r="O10" s="19">
        <f>calcs!Q11</f>
        <v>30536967434007.316</v>
      </c>
      <c r="P10" s="19">
        <f>calcs!R11</f>
        <v>31404539989103.898</v>
      </c>
      <c r="Q10" s="19">
        <f>calcs!S11</f>
        <v>32272112544200.82</v>
      </c>
      <c r="R10" s="19">
        <f>calcs!T11</f>
        <v>33139685099297.406</v>
      </c>
      <c r="S10" s="19">
        <f>calcs!U11</f>
        <v>34007257654394.328</v>
      </c>
      <c r="T10" s="19">
        <f>calcs!V11</f>
        <v>34874830209491.246</v>
      </c>
      <c r="U10" s="19">
        <f>calcs!W11</f>
        <v>35742402764587.836</v>
      </c>
      <c r="V10" s="19">
        <f>calcs!X11</f>
        <v>36609975319684.758</v>
      </c>
      <c r="W10" s="19">
        <f>calcs!Y11</f>
        <v>37477547874781.352</v>
      </c>
      <c r="X10" s="19">
        <f>calcs!Z11</f>
        <v>38345120429878.273</v>
      </c>
      <c r="Y10" s="19">
        <f>calcs!AA11</f>
        <v>39212692984974.859</v>
      </c>
      <c r="Z10" s="19">
        <f>calcs!AB11</f>
        <v>40080265540071.773</v>
      </c>
      <c r="AA10" s="19">
        <f>calcs!AC11</f>
        <v>40947838095168.359</v>
      </c>
      <c r="AB10" s="19">
        <f>calcs!AD11</f>
        <v>41815410650265.281</v>
      </c>
      <c r="AC10" s="19">
        <f>calcs!AE11</f>
        <v>42682983205361.867</v>
      </c>
      <c r="AD10" s="19">
        <f>calcs!AF11</f>
        <v>43550555760458.789</v>
      </c>
      <c r="AE10" s="19">
        <f>calcs!AG11</f>
        <v>44418128315555.711</v>
      </c>
      <c r="AF10" s="19">
        <f>calcs!AH11</f>
        <v>45285700870652.289</v>
      </c>
    </row>
    <row r="11" spans="1:35" x14ac:dyDescent="0.25">
      <c r="A11" t="s">
        <v>13</v>
      </c>
      <c r="B11" s="19">
        <f>calcs!D12</f>
        <v>31713579706767.898</v>
      </c>
      <c r="C11" s="19">
        <f>calcs!E12</f>
        <v>33137908738353.676</v>
      </c>
      <c r="D11" s="19">
        <f>calcs!F12</f>
        <v>34562237769940.07</v>
      </c>
      <c r="E11" s="19">
        <f>calcs!G12</f>
        <v>35986566801526.469</v>
      </c>
      <c r="F11" s="19">
        <f>calcs!H12</f>
        <v>37410895833112.25</v>
      </c>
      <c r="G11" s="19">
        <f>calcs!I12</f>
        <v>38835224864698.641</v>
      </c>
      <c r="H11" s="19">
        <f>calcs!J12</f>
        <v>40259553896285.031</v>
      </c>
      <c r="I11" s="19">
        <f>calcs!K12</f>
        <v>41683882927870.805</v>
      </c>
      <c r="J11" s="19">
        <f>calcs!L12</f>
        <v>43108211959457.203</v>
      </c>
      <c r="K11" s="19">
        <f>calcs!M12</f>
        <v>44532540991043.594</v>
      </c>
      <c r="L11" s="19">
        <f>calcs!N12</f>
        <v>45956870022629.367</v>
      </c>
      <c r="M11" s="19">
        <f>calcs!O12</f>
        <v>47381199054215.758</v>
      </c>
      <c r="N11" s="19">
        <f>calcs!P12</f>
        <v>48805528085801.539</v>
      </c>
      <c r="O11" s="19">
        <f>calcs!Q12</f>
        <v>50229857117387.938</v>
      </c>
      <c r="P11" s="19">
        <f>calcs!R12</f>
        <v>51654186148974.328</v>
      </c>
      <c r="Q11" s="19">
        <f>calcs!S12</f>
        <v>53078515180560.102</v>
      </c>
      <c r="R11" s="19">
        <f>calcs!T12</f>
        <v>54502844212146.492</v>
      </c>
      <c r="S11" s="19">
        <f>calcs!U12</f>
        <v>55927173243732.891</v>
      </c>
      <c r="T11" s="19">
        <f>calcs!V12</f>
        <v>57351502275318.664</v>
      </c>
      <c r="U11" s="19">
        <f>calcs!W12</f>
        <v>58775831306905.063</v>
      </c>
      <c r="V11" s="19">
        <f>calcs!X12</f>
        <v>60200160338491.461</v>
      </c>
      <c r="W11" s="19">
        <f>calcs!Y12</f>
        <v>61624489370077.234</v>
      </c>
      <c r="X11" s="19">
        <f>calcs!Z12</f>
        <v>63048818401663.633</v>
      </c>
      <c r="Y11" s="19">
        <f>calcs!AA12</f>
        <v>64473147433250.023</v>
      </c>
      <c r="Z11" s="19">
        <f>calcs!AB12</f>
        <v>65897476464835.805</v>
      </c>
      <c r="AA11" s="19">
        <f>calcs!AC12</f>
        <v>67321805496422.195</v>
      </c>
      <c r="AB11" s="19">
        <f>calcs!AD12</f>
        <v>68746134528008.594</v>
      </c>
      <c r="AC11" s="19">
        <f>calcs!AE12</f>
        <v>70170463559594.375</v>
      </c>
      <c r="AD11" s="19">
        <f>calcs!AF12</f>
        <v>71594792591180.781</v>
      </c>
      <c r="AE11" s="19">
        <f>calcs!AG12</f>
        <v>73019121622767.188</v>
      </c>
      <c r="AF11" s="19">
        <f>calcs!AH12</f>
        <v>74443450654352.953</v>
      </c>
    </row>
    <row r="12" spans="1:35" x14ac:dyDescent="0.25">
      <c r="A12" t="s">
        <v>14</v>
      </c>
      <c r="B12" s="19">
        <f>calcs!D13</f>
        <v>0</v>
      </c>
      <c r="C12" s="19">
        <f>calcs!E13</f>
        <v>0</v>
      </c>
      <c r="D12" s="19">
        <f>calcs!F13</f>
        <v>0</v>
      </c>
      <c r="E12" s="19">
        <f>calcs!G13</f>
        <v>0</v>
      </c>
      <c r="F12" s="19">
        <f>calcs!H13</f>
        <v>0</v>
      </c>
      <c r="G12" s="19">
        <f>calcs!I13</f>
        <v>0</v>
      </c>
      <c r="H12" s="19">
        <f>calcs!J13</f>
        <v>0</v>
      </c>
      <c r="I12" s="19">
        <f>calcs!K13</f>
        <v>0</v>
      </c>
      <c r="J12" s="19">
        <f>calcs!L13</f>
        <v>0</v>
      </c>
      <c r="K12" s="19">
        <f>calcs!M13</f>
        <v>0</v>
      </c>
      <c r="L12" s="19">
        <f>calcs!N13</f>
        <v>0</v>
      </c>
      <c r="M12" s="19">
        <f>calcs!O13</f>
        <v>0</v>
      </c>
      <c r="N12" s="19">
        <f>calcs!P13</f>
        <v>0</v>
      </c>
      <c r="O12" s="19">
        <f>calcs!Q13</f>
        <v>0</v>
      </c>
      <c r="P12" s="19">
        <f>calcs!R13</f>
        <v>0</v>
      </c>
      <c r="Q12" s="19">
        <f>calcs!S13</f>
        <v>0</v>
      </c>
      <c r="R12" s="19">
        <f>calcs!T13</f>
        <v>0</v>
      </c>
      <c r="S12" s="19">
        <f>calcs!U13</f>
        <v>0</v>
      </c>
      <c r="T12" s="19">
        <f>calcs!V13</f>
        <v>0</v>
      </c>
      <c r="U12" s="19">
        <f>calcs!W13</f>
        <v>0</v>
      </c>
      <c r="V12" s="19">
        <f>calcs!X13</f>
        <v>0</v>
      </c>
      <c r="W12" s="19">
        <f>calcs!Y13</f>
        <v>0</v>
      </c>
      <c r="X12" s="19">
        <f>calcs!Z13</f>
        <v>0</v>
      </c>
      <c r="Y12" s="19">
        <f>calcs!AA13</f>
        <v>0</v>
      </c>
      <c r="Z12" s="19">
        <f>calcs!AB13</f>
        <v>0</v>
      </c>
      <c r="AA12" s="19">
        <f>calcs!AC13</f>
        <v>0</v>
      </c>
      <c r="AB12" s="19">
        <f>calcs!AD13</f>
        <v>0</v>
      </c>
      <c r="AC12" s="19">
        <f>calcs!AE13</f>
        <v>0</v>
      </c>
      <c r="AD12" s="19">
        <f>calcs!AF13</f>
        <v>0</v>
      </c>
      <c r="AE12" s="19">
        <f>calcs!AG13</f>
        <v>0</v>
      </c>
      <c r="AF12" s="19">
        <f>calcs!AH13</f>
        <v>0</v>
      </c>
    </row>
    <row r="13" spans="1:35" x14ac:dyDescent="0.25">
      <c r="A13" t="s">
        <v>15</v>
      </c>
      <c r="B13" s="19">
        <f>calcs!D14</f>
        <v>0</v>
      </c>
      <c r="C13" s="19">
        <f>calcs!E14</f>
        <v>0</v>
      </c>
      <c r="D13" s="19">
        <f>calcs!F14</f>
        <v>0</v>
      </c>
      <c r="E13" s="19">
        <f>calcs!G14</f>
        <v>0</v>
      </c>
      <c r="F13" s="19">
        <f>calcs!H14</f>
        <v>0</v>
      </c>
      <c r="G13" s="19">
        <f>calcs!I14</f>
        <v>0</v>
      </c>
      <c r="H13" s="19">
        <f>calcs!J14</f>
        <v>0</v>
      </c>
      <c r="I13" s="19">
        <f>calcs!K14</f>
        <v>0</v>
      </c>
      <c r="J13" s="19">
        <f>calcs!L14</f>
        <v>0</v>
      </c>
      <c r="K13" s="19">
        <f>calcs!M14</f>
        <v>0</v>
      </c>
      <c r="L13" s="19">
        <f>calcs!N14</f>
        <v>0</v>
      </c>
      <c r="M13" s="19">
        <f>calcs!O14</f>
        <v>0</v>
      </c>
      <c r="N13" s="19">
        <f>calcs!P14</f>
        <v>0</v>
      </c>
      <c r="O13" s="19">
        <f>calcs!Q14</f>
        <v>0</v>
      </c>
      <c r="P13" s="19">
        <f>calcs!R14</f>
        <v>0</v>
      </c>
      <c r="Q13" s="19">
        <f>calcs!S14</f>
        <v>0</v>
      </c>
      <c r="R13" s="19">
        <f>calcs!T14</f>
        <v>0</v>
      </c>
      <c r="S13" s="19">
        <f>calcs!U14</f>
        <v>0</v>
      </c>
      <c r="T13" s="19">
        <f>calcs!V14</f>
        <v>0</v>
      </c>
      <c r="U13" s="19">
        <f>calcs!W14</f>
        <v>0</v>
      </c>
      <c r="V13" s="19">
        <f>calcs!X14</f>
        <v>0</v>
      </c>
      <c r="W13" s="19">
        <f>calcs!Y14</f>
        <v>0</v>
      </c>
      <c r="X13" s="19">
        <f>calcs!Z14</f>
        <v>0</v>
      </c>
      <c r="Y13" s="19">
        <f>calcs!AA14</f>
        <v>0</v>
      </c>
      <c r="Z13" s="19">
        <f>calcs!AB14</f>
        <v>0</v>
      </c>
      <c r="AA13" s="19">
        <f>calcs!AC14</f>
        <v>0</v>
      </c>
      <c r="AB13" s="19">
        <f>calcs!AD14</f>
        <v>0</v>
      </c>
      <c r="AC13" s="19">
        <f>calcs!AE14</f>
        <v>0</v>
      </c>
      <c r="AD13" s="19">
        <f>calcs!AF14</f>
        <v>0</v>
      </c>
      <c r="AE13" s="19">
        <f>calcs!AG14</f>
        <v>0</v>
      </c>
      <c r="AF13" s="19">
        <f>calcs!AH14</f>
        <v>0</v>
      </c>
    </row>
    <row r="14" spans="1:35" x14ac:dyDescent="0.25">
      <c r="A14" t="s">
        <v>16</v>
      </c>
      <c r="B14" s="19">
        <f>calcs!D15</f>
        <v>48223072325600.016</v>
      </c>
      <c r="C14" s="19">
        <f>calcs!E15</f>
        <v>50388887447823.07</v>
      </c>
      <c r="D14" s="19">
        <f>calcs!F15</f>
        <v>52554702570046.125</v>
      </c>
      <c r="E14" s="19">
        <f>calcs!G15</f>
        <v>54720517692269.75</v>
      </c>
      <c r="F14" s="19">
        <f>calcs!H15</f>
        <v>56886332814492.813</v>
      </c>
      <c r="G14" s="19">
        <f>calcs!I15</f>
        <v>59052147936715.875</v>
      </c>
      <c r="H14" s="19">
        <f>calcs!J15</f>
        <v>61217963058938.938</v>
      </c>
      <c r="I14" s="19">
        <f>calcs!K15</f>
        <v>63383778181162.563</v>
      </c>
      <c r="J14" s="19">
        <f>calcs!L15</f>
        <v>65549593303385.625</v>
      </c>
      <c r="K14" s="19">
        <f>calcs!M15</f>
        <v>67715408425608.68</v>
      </c>
      <c r="L14" s="19">
        <f>calcs!N15</f>
        <v>69881223547832.305</v>
      </c>
      <c r="M14" s="19">
        <f>calcs!O15</f>
        <v>72047038670055.359</v>
      </c>
      <c r="N14" s="19">
        <f>calcs!P15</f>
        <v>74212853792278.422</v>
      </c>
      <c r="O14" s="19">
        <f>calcs!Q15</f>
        <v>76378668914502.047</v>
      </c>
      <c r="P14" s="19">
        <f>calcs!R15</f>
        <v>78544484036725.109</v>
      </c>
      <c r="Q14" s="19">
        <f>calcs!S15</f>
        <v>80710299158948.172</v>
      </c>
      <c r="R14" s="19">
        <f>calcs!T15</f>
        <v>82876114281171.219</v>
      </c>
      <c r="S14" s="19">
        <f>calcs!U15</f>
        <v>85041929403394.844</v>
      </c>
      <c r="T14" s="19">
        <f>calcs!V15</f>
        <v>87207744525617.891</v>
      </c>
      <c r="U14" s="19">
        <f>calcs!W15</f>
        <v>89373559647840.953</v>
      </c>
      <c r="V14" s="19">
        <f>calcs!X15</f>
        <v>91539374770064.594</v>
      </c>
      <c r="W14" s="19">
        <f>calcs!Y15</f>
        <v>93705189892287.641</v>
      </c>
      <c r="X14" s="19">
        <f>calcs!Z15</f>
        <v>95871005014510.703</v>
      </c>
      <c r="Y14" s="19">
        <f>calcs!AA15</f>
        <v>98036820136734.344</v>
      </c>
      <c r="Z14" s="19">
        <f>calcs!AB15</f>
        <v>100202635258957.41</v>
      </c>
      <c r="AA14" s="19">
        <f>calcs!AC15</f>
        <v>102368450381180.45</v>
      </c>
      <c r="AB14" s="19">
        <f>calcs!AD15</f>
        <v>104534265503403.52</v>
      </c>
      <c r="AC14" s="19">
        <f>calcs!AE15</f>
        <v>106700080625627.14</v>
      </c>
      <c r="AD14" s="19">
        <f>calcs!AF15</f>
        <v>108865895747850.19</v>
      </c>
      <c r="AE14" s="19">
        <f>calcs!AG15</f>
        <v>111031710870073.25</v>
      </c>
      <c r="AF14" s="19">
        <f>calcs!AH15</f>
        <v>113197525992296.88</v>
      </c>
    </row>
    <row r="15" spans="1:35" x14ac:dyDescent="0.25">
      <c r="A15" t="s">
        <v>17</v>
      </c>
      <c r="B15" s="19">
        <f>calcs!D16</f>
        <v>57815887824821.188</v>
      </c>
      <c r="C15" s="19">
        <f>calcs!E16</f>
        <v>60410167489715.93</v>
      </c>
      <c r="D15" s="19">
        <f>calcs!F16</f>
        <v>63004447154610.68</v>
      </c>
      <c r="E15" s="19">
        <f>calcs!G16</f>
        <v>65598726819505.422</v>
      </c>
      <c r="F15" s="19">
        <f>calcs!H16</f>
        <v>68193006484400.164</v>
      </c>
      <c r="G15" s="19">
        <f>calcs!I16</f>
        <v>70787286149294.906</v>
      </c>
      <c r="H15" s="19">
        <f>calcs!J16</f>
        <v>73381565814189.656</v>
      </c>
      <c r="I15" s="19">
        <f>calcs!K16</f>
        <v>75975845479083.484</v>
      </c>
      <c r="J15" s="19">
        <f>calcs!L16</f>
        <v>78570125143978.234</v>
      </c>
      <c r="K15" s="19">
        <f>calcs!M16</f>
        <v>81164404808872.984</v>
      </c>
      <c r="L15" s="19">
        <f>calcs!N16</f>
        <v>83758684473767.734</v>
      </c>
      <c r="M15" s="19">
        <f>calcs!O16</f>
        <v>86352964138662.469</v>
      </c>
      <c r="N15" s="19">
        <f>calcs!P16</f>
        <v>88947243803557.203</v>
      </c>
      <c r="O15" s="19">
        <f>calcs!Q16</f>
        <v>91541523468451.953</v>
      </c>
      <c r="P15" s="19">
        <f>calcs!R16</f>
        <v>94135803133346.688</v>
      </c>
      <c r="Q15" s="19">
        <f>calcs!S16</f>
        <v>96730082798240.516</v>
      </c>
      <c r="R15" s="19">
        <f>calcs!T16</f>
        <v>99324362463135.266</v>
      </c>
      <c r="S15" s="19">
        <f>calcs!U16</f>
        <v>101918642128030</v>
      </c>
      <c r="T15" s="19">
        <f>calcs!V16</f>
        <v>104512921792924.73</v>
      </c>
      <c r="U15" s="19">
        <f>calcs!W16</f>
        <v>107107201457819.47</v>
      </c>
      <c r="V15" s="19">
        <f>calcs!X16</f>
        <v>109701481122714.2</v>
      </c>
      <c r="W15" s="19">
        <f>calcs!Y16</f>
        <v>112295760787608.95</v>
      </c>
      <c r="X15" s="19">
        <f>calcs!Z16</f>
        <v>114890040452503.69</v>
      </c>
      <c r="Y15" s="19">
        <f>calcs!AA16</f>
        <v>117484320117398.44</v>
      </c>
      <c r="Z15" s="19">
        <f>calcs!AB16</f>
        <v>120078599782292.28</v>
      </c>
      <c r="AA15" s="19">
        <f>calcs!AC16</f>
        <v>122672879447187.03</v>
      </c>
      <c r="AB15" s="19">
        <f>calcs!AD16</f>
        <v>125267159112081.78</v>
      </c>
      <c r="AC15" s="19">
        <f>calcs!AE16</f>
        <v>127861438776976.52</v>
      </c>
      <c r="AD15" s="19">
        <f>calcs!AF16</f>
        <v>130455718441871.25</v>
      </c>
      <c r="AE15" s="19">
        <f>calcs!AG16</f>
        <v>133049998106766</v>
      </c>
      <c r="AF15" s="19">
        <f>calcs!AH16</f>
        <v>135644277771660.77</v>
      </c>
      <c r="AG15" s="17"/>
    </row>
    <row r="16" spans="1:35" x14ac:dyDescent="0.25">
      <c r="A16" t="s">
        <v>18</v>
      </c>
      <c r="B16" s="19">
        <f>calcs!D17</f>
        <v>0</v>
      </c>
      <c r="C16" s="19">
        <f>calcs!E17</f>
        <v>0</v>
      </c>
      <c r="D16" s="19">
        <f>calcs!F17</f>
        <v>0</v>
      </c>
      <c r="E16" s="19">
        <f>calcs!G17</f>
        <v>0</v>
      </c>
      <c r="F16" s="19">
        <f>calcs!H17</f>
        <v>0</v>
      </c>
      <c r="G16" s="19">
        <f>calcs!I17</f>
        <v>0</v>
      </c>
      <c r="H16" s="19">
        <f>calcs!J17</f>
        <v>0</v>
      </c>
      <c r="I16" s="19">
        <f>calcs!K17</f>
        <v>0</v>
      </c>
      <c r="J16" s="19">
        <f>calcs!L17</f>
        <v>0</v>
      </c>
      <c r="K16" s="19">
        <f>calcs!M17</f>
        <v>0</v>
      </c>
      <c r="L16" s="19">
        <f>calcs!N17</f>
        <v>0</v>
      </c>
      <c r="M16" s="19">
        <f>calcs!O17</f>
        <v>0</v>
      </c>
      <c r="N16" s="19">
        <f>calcs!P17</f>
        <v>0</v>
      </c>
      <c r="O16" s="19">
        <f>calcs!Q17</f>
        <v>0</v>
      </c>
      <c r="P16" s="19">
        <f>calcs!R17</f>
        <v>0</v>
      </c>
      <c r="Q16" s="19">
        <f>calcs!S17</f>
        <v>0</v>
      </c>
      <c r="R16" s="19">
        <f>calcs!T17</f>
        <v>0</v>
      </c>
      <c r="S16" s="19">
        <f>calcs!U17</f>
        <v>0</v>
      </c>
      <c r="T16" s="19">
        <f>calcs!V17</f>
        <v>0</v>
      </c>
      <c r="U16" s="19">
        <f>calcs!W17</f>
        <v>0</v>
      </c>
      <c r="V16" s="19">
        <f>calcs!X17</f>
        <v>0</v>
      </c>
      <c r="W16" s="19">
        <f>calcs!Y17</f>
        <v>0</v>
      </c>
      <c r="X16" s="19">
        <f>calcs!Z17</f>
        <v>0</v>
      </c>
      <c r="Y16" s="19">
        <f>calcs!AA17</f>
        <v>0</v>
      </c>
      <c r="Z16" s="19">
        <f>calcs!AB17</f>
        <v>0</v>
      </c>
      <c r="AA16" s="19">
        <f>calcs!AC17</f>
        <v>0</v>
      </c>
      <c r="AB16" s="19">
        <f>calcs!AD17</f>
        <v>0</v>
      </c>
      <c r="AC16" s="19">
        <f>calcs!AE17</f>
        <v>0</v>
      </c>
      <c r="AD16" s="19">
        <f>calcs!AF17</f>
        <v>0</v>
      </c>
      <c r="AE16" s="19">
        <f>calcs!AG17</f>
        <v>0</v>
      </c>
      <c r="AF16" s="19">
        <f>calcs!AH17</f>
        <v>0</v>
      </c>
    </row>
    <row r="17" spans="1:33" x14ac:dyDescent="0.25">
      <c r="A17" t="s">
        <v>19</v>
      </c>
      <c r="B17" s="19">
        <f>calcs!D18</f>
        <v>15718116585126.236</v>
      </c>
      <c r="C17" s="19">
        <f>calcs!E18</f>
        <v>16424053768091.277</v>
      </c>
      <c r="D17" s="19">
        <f>calcs!F18</f>
        <v>17129990951056.316</v>
      </c>
      <c r="E17" s="19">
        <f>calcs!G18</f>
        <v>17835928134021.594</v>
      </c>
      <c r="F17" s="19">
        <f>calcs!H18</f>
        <v>18541865316986.633</v>
      </c>
      <c r="G17" s="19">
        <f>calcs!I18</f>
        <v>19247802499951.676</v>
      </c>
      <c r="H17" s="19">
        <f>calcs!J18</f>
        <v>19953739682916.953</v>
      </c>
      <c r="I17" s="19">
        <f>calcs!K18</f>
        <v>20659676865881.992</v>
      </c>
      <c r="J17" s="19">
        <f>calcs!L18</f>
        <v>21365614048847.27</v>
      </c>
      <c r="K17" s="19">
        <f>calcs!M18</f>
        <v>22071551231812.313</v>
      </c>
      <c r="L17" s="19">
        <f>calcs!N18</f>
        <v>22777488414777.352</v>
      </c>
      <c r="M17" s="19">
        <f>calcs!O18</f>
        <v>23483425597742.629</v>
      </c>
      <c r="N17" s="19">
        <f>calcs!P18</f>
        <v>24189362780707.668</v>
      </c>
      <c r="O17" s="19">
        <f>calcs!Q18</f>
        <v>24895299963672.707</v>
      </c>
      <c r="P17" s="19">
        <f>calcs!R18</f>
        <v>25601237146637.984</v>
      </c>
      <c r="Q17" s="19">
        <f>calcs!S18</f>
        <v>26307174329603.023</v>
      </c>
      <c r="R17" s="19">
        <f>calcs!T18</f>
        <v>27013111512568.305</v>
      </c>
      <c r="S17" s="19">
        <f>calcs!U18</f>
        <v>27719048695533.344</v>
      </c>
      <c r="T17" s="19">
        <f>calcs!V18</f>
        <v>28424985878498.387</v>
      </c>
      <c r="U17" s="19">
        <f>calcs!W18</f>
        <v>29130923061463.664</v>
      </c>
      <c r="V17" s="19">
        <f>calcs!X18</f>
        <v>29836860244428.703</v>
      </c>
      <c r="W17" s="19">
        <f>calcs!Y18</f>
        <v>30542797427393.742</v>
      </c>
      <c r="X17" s="19">
        <f>calcs!Z18</f>
        <v>31248734610359.02</v>
      </c>
      <c r="Y17" s="19">
        <f>calcs!AA18</f>
        <v>31954671793324.059</v>
      </c>
      <c r="Z17" s="19">
        <f>calcs!AB18</f>
        <v>32660608976289.336</v>
      </c>
      <c r="AA17" s="19">
        <f>calcs!AC18</f>
        <v>33366546159254.375</v>
      </c>
      <c r="AB17" s="19">
        <f>calcs!AD18</f>
        <v>34072483342219.418</v>
      </c>
      <c r="AC17" s="19">
        <f>calcs!AE18</f>
        <v>34778420525184.695</v>
      </c>
      <c r="AD17" s="19">
        <f>calcs!AF18</f>
        <v>35484357708149.742</v>
      </c>
      <c r="AE17" s="19">
        <f>calcs!AG18</f>
        <v>36190294891114.781</v>
      </c>
      <c r="AF17" s="19">
        <f>calcs!AH18</f>
        <v>36896232074080.055</v>
      </c>
    </row>
    <row r="18" spans="1:33" x14ac:dyDescent="0.25">
      <c r="A18" t="s">
        <v>20</v>
      </c>
      <c r="B18" s="19">
        <f>calcs!D19</f>
        <v>0</v>
      </c>
      <c r="C18" s="19">
        <f>calcs!E19</f>
        <v>0</v>
      </c>
      <c r="D18" s="19">
        <f>calcs!F19</f>
        <v>0</v>
      </c>
      <c r="E18" s="19">
        <f>calcs!G19</f>
        <v>0</v>
      </c>
      <c r="F18" s="19">
        <f>calcs!H19</f>
        <v>0</v>
      </c>
      <c r="G18" s="19">
        <f>calcs!I19</f>
        <v>0</v>
      </c>
      <c r="H18" s="19">
        <f>calcs!J19</f>
        <v>0</v>
      </c>
      <c r="I18" s="19">
        <f>calcs!K19</f>
        <v>0</v>
      </c>
      <c r="J18" s="19">
        <f>calcs!L19</f>
        <v>0</v>
      </c>
      <c r="K18" s="19">
        <f>calcs!M19</f>
        <v>0</v>
      </c>
      <c r="L18" s="19">
        <f>calcs!N19</f>
        <v>0</v>
      </c>
      <c r="M18" s="19">
        <f>calcs!O19</f>
        <v>0</v>
      </c>
      <c r="N18" s="19">
        <f>calcs!P19</f>
        <v>0</v>
      </c>
      <c r="O18" s="19">
        <f>calcs!Q19</f>
        <v>0</v>
      </c>
      <c r="P18" s="19">
        <f>calcs!R19</f>
        <v>0</v>
      </c>
      <c r="Q18" s="19">
        <f>calcs!S19</f>
        <v>0</v>
      </c>
      <c r="R18" s="19">
        <f>calcs!T19</f>
        <v>0</v>
      </c>
      <c r="S18" s="19">
        <f>calcs!U19</f>
        <v>0</v>
      </c>
      <c r="T18" s="19">
        <f>calcs!V19</f>
        <v>0</v>
      </c>
      <c r="U18" s="19">
        <f>calcs!W19</f>
        <v>0</v>
      </c>
      <c r="V18" s="19">
        <f>calcs!X19</f>
        <v>0</v>
      </c>
      <c r="W18" s="19">
        <f>calcs!Y19</f>
        <v>0</v>
      </c>
      <c r="X18" s="19">
        <f>calcs!Z19</f>
        <v>0</v>
      </c>
      <c r="Y18" s="19">
        <f>calcs!AA19</f>
        <v>0</v>
      </c>
      <c r="Z18" s="19">
        <f>calcs!AB19</f>
        <v>0</v>
      </c>
      <c r="AA18" s="19">
        <f>calcs!AC19</f>
        <v>0</v>
      </c>
      <c r="AB18" s="19">
        <f>calcs!AD19</f>
        <v>0</v>
      </c>
      <c r="AC18" s="19">
        <f>calcs!AE19</f>
        <v>0</v>
      </c>
      <c r="AD18" s="19">
        <f>calcs!AF19</f>
        <v>0</v>
      </c>
      <c r="AE18" s="19">
        <f>calcs!AG19</f>
        <v>0</v>
      </c>
      <c r="AF18" s="19">
        <f>calcs!AH19</f>
        <v>0</v>
      </c>
      <c r="AG18" s="19"/>
    </row>
    <row r="19" spans="1:33" x14ac:dyDescent="0.25">
      <c r="A19" t="s">
        <v>21</v>
      </c>
      <c r="B19" s="19">
        <f>calcs!D20</f>
        <v>0</v>
      </c>
      <c r="C19" s="19">
        <f>calcs!E20</f>
        <v>0</v>
      </c>
      <c r="D19" s="19">
        <f>calcs!F20</f>
        <v>0</v>
      </c>
      <c r="E19" s="19">
        <f>calcs!G20</f>
        <v>0</v>
      </c>
      <c r="F19" s="19">
        <f>calcs!H20</f>
        <v>0</v>
      </c>
      <c r="G19" s="19">
        <f>calcs!I20</f>
        <v>0</v>
      </c>
      <c r="H19" s="19">
        <f>calcs!J20</f>
        <v>0</v>
      </c>
      <c r="I19" s="19">
        <f>calcs!K20</f>
        <v>0</v>
      </c>
      <c r="J19" s="19">
        <f>calcs!L20</f>
        <v>0</v>
      </c>
      <c r="K19" s="19">
        <f>calcs!M20</f>
        <v>0</v>
      </c>
      <c r="L19" s="19">
        <f>calcs!N20</f>
        <v>0</v>
      </c>
      <c r="M19" s="19">
        <f>calcs!O20</f>
        <v>0</v>
      </c>
      <c r="N19" s="19">
        <f>calcs!P20</f>
        <v>0</v>
      </c>
      <c r="O19" s="19">
        <f>calcs!Q20</f>
        <v>0</v>
      </c>
      <c r="P19" s="19">
        <f>calcs!R20</f>
        <v>0</v>
      </c>
      <c r="Q19" s="19">
        <f>calcs!S20</f>
        <v>0</v>
      </c>
      <c r="R19" s="19">
        <f>calcs!T20</f>
        <v>0</v>
      </c>
      <c r="S19" s="19">
        <f>calcs!U20</f>
        <v>0</v>
      </c>
      <c r="T19" s="19">
        <f>calcs!V20</f>
        <v>0</v>
      </c>
      <c r="U19" s="19">
        <f>calcs!W20</f>
        <v>0</v>
      </c>
      <c r="V19" s="19">
        <f>calcs!X20</f>
        <v>0</v>
      </c>
      <c r="W19" s="19">
        <f>calcs!Y20</f>
        <v>0</v>
      </c>
      <c r="X19" s="19">
        <f>calcs!Z20</f>
        <v>0</v>
      </c>
      <c r="Y19" s="19">
        <f>calcs!AA20</f>
        <v>0</v>
      </c>
      <c r="Z19" s="19">
        <f>calcs!AB20</f>
        <v>0</v>
      </c>
      <c r="AA19" s="19">
        <f>calcs!AC20</f>
        <v>0</v>
      </c>
      <c r="AB19" s="19">
        <f>calcs!AD20</f>
        <v>0</v>
      </c>
      <c r="AC19" s="19">
        <f>calcs!AE20</f>
        <v>0</v>
      </c>
      <c r="AD19" s="19">
        <f>calcs!AF20</f>
        <v>0</v>
      </c>
      <c r="AE19" s="19">
        <f>calcs!AG20</f>
        <v>0</v>
      </c>
      <c r="AF19" s="19">
        <f>calcs!AH20</f>
        <v>0</v>
      </c>
    </row>
    <row r="20" spans="1:33" x14ac:dyDescent="0.25">
      <c r="A20" t="s">
        <v>22</v>
      </c>
      <c r="B20" s="19">
        <f>calcs!D21</f>
        <v>0</v>
      </c>
      <c r="C20" s="19">
        <f>calcs!E21</f>
        <v>0</v>
      </c>
      <c r="D20" s="19">
        <f>calcs!F21</f>
        <v>0</v>
      </c>
      <c r="E20" s="19">
        <f>calcs!G21</f>
        <v>0</v>
      </c>
      <c r="F20" s="19">
        <f>calcs!H21</f>
        <v>0</v>
      </c>
      <c r="G20" s="19">
        <f>calcs!I21</f>
        <v>0</v>
      </c>
      <c r="H20" s="19">
        <f>calcs!J21</f>
        <v>0</v>
      </c>
      <c r="I20" s="19">
        <f>calcs!K21</f>
        <v>0</v>
      </c>
      <c r="J20" s="19">
        <f>calcs!L21</f>
        <v>0</v>
      </c>
      <c r="K20" s="19">
        <f>calcs!M21</f>
        <v>0</v>
      </c>
      <c r="L20" s="19">
        <f>calcs!N21</f>
        <v>0</v>
      </c>
      <c r="M20" s="19">
        <f>calcs!O21</f>
        <v>0</v>
      </c>
      <c r="N20" s="19">
        <f>calcs!P21</f>
        <v>0</v>
      </c>
      <c r="O20" s="19">
        <f>calcs!Q21</f>
        <v>0</v>
      </c>
      <c r="P20" s="19">
        <f>calcs!R21</f>
        <v>0</v>
      </c>
      <c r="Q20" s="19">
        <f>calcs!S21</f>
        <v>0</v>
      </c>
      <c r="R20" s="19">
        <f>calcs!T21</f>
        <v>0</v>
      </c>
      <c r="S20" s="19">
        <f>calcs!U21</f>
        <v>0</v>
      </c>
      <c r="T20" s="19">
        <f>calcs!V21</f>
        <v>0</v>
      </c>
      <c r="U20" s="19">
        <f>calcs!W21</f>
        <v>0</v>
      </c>
      <c r="V20" s="19">
        <f>calcs!X21</f>
        <v>0</v>
      </c>
      <c r="W20" s="19">
        <f>calcs!Y21</f>
        <v>0</v>
      </c>
      <c r="X20" s="19">
        <f>calcs!Z21</f>
        <v>0</v>
      </c>
      <c r="Y20" s="19">
        <f>calcs!AA21</f>
        <v>0</v>
      </c>
      <c r="Z20" s="19">
        <f>calcs!AB21</f>
        <v>0</v>
      </c>
      <c r="AA20" s="19">
        <f>calcs!AC21</f>
        <v>0</v>
      </c>
      <c r="AB20" s="19">
        <f>calcs!AD21</f>
        <v>0</v>
      </c>
      <c r="AC20" s="19">
        <f>calcs!AE21</f>
        <v>0</v>
      </c>
      <c r="AD20" s="19">
        <f>calcs!AF21</f>
        <v>0</v>
      </c>
      <c r="AE20" s="19">
        <f>calcs!AG21</f>
        <v>0</v>
      </c>
      <c r="AF20" s="19">
        <f>calcs!AH21</f>
        <v>0</v>
      </c>
      <c r="AG20" s="17"/>
    </row>
    <row r="21" spans="1:33" x14ac:dyDescent="0.25">
      <c r="A21" t="s">
        <v>23</v>
      </c>
      <c r="B21" s="19">
        <f>calcs!D22</f>
        <v>7482648751114.0264</v>
      </c>
      <c r="C21" s="19">
        <f>calcs!E22</f>
        <v>7818711613681.6904</v>
      </c>
      <c r="D21" s="19">
        <f>calcs!F22</f>
        <v>8154774476249.2656</v>
      </c>
      <c r="E21" s="19">
        <f>calcs!G22</f>
        <v>8490837338816.9307</v>
      </c>
      <c r="F21" s="19">
        <f>calcs!H22</f>
        <v>8826900201384.5059</v>
      </c>
      <c r="G21" s="19">
        <f>calcs!I22</f>
        <v>9162963063952.1699</v>
      </c>
      <c r="H21" s="19">
        <f>calcs!J22</f>
        <v>9499025926519.7441</v>
      </c>
      <c r="I21" s="19">
        <f>calcs!K22</f>
        <v>9835088789087.4082</v>
      </c>
      <c r="J21" s="19">
        <f>calcs!L22</f>
        <v>10171151651654.982</v>
      </c>
      <c r="K21" s="19">
        <f>calcs!M22</f>
        <v>10507214514222.646</v>
      </c>
      <c r="L21" s="19">
        <f>calcs!N22</f>
        <v>10843277376790.311</v>
      </c>
      <c r="M21" s="19">
        <f>calcs!O22</f>
        <v>11179340239357.887</v>
      </c>
      <c r="N21" s="19">
        <f>calcs!P22</f>
        <v>11515403101925.551</v>
      </c>
      <c r="O21" s="19">
        <f>calcs!Q22</f>
        <v>11851465964493.127</v>
      </c>
      <c r="P21" s="19">
        <f>calcs!R22</f>
        <v>12187528827060.791</v>
      </c>
      <c r="Q21" s="19">
        <f>calcs!S22</f>
        <v>12523591689628.365</v>
      </c>
      <c r="R21" s="19">
        <f>calcs!T22</f>
        <v>12859654552196.029</v>
      </c>
      <c r="S21" s="19">
        <f>calcs!U22</f>
        <v>13195717414763.605</v>
      </c>
      <c r="T21" s="19">
        <f>calcs!V22</f>
        <v>13531780277331.27</v>
      </c>
      <c r="U21" s="19">
        <f>calcs!W22</f>
        <v>13867843139898.846</v>
      </c>
      <c r="V21" s="19">
        <f>calcs!X22</f>
        <v>14203906002466.51</v>
      </c>
      <c r="W21" s="19">
        <f>calcs!Y22</f>
        <v>14539968865034.086</v>
      </c>
      <c r="X21" s="19">
        <f>calcs!Z22</f>
        <v>14876031727601.75</v>
      </c>
      <c r="Y21" s="19">
        <f>calcs!AA22</f>
        <v>15212094590169.324</v>
      </c>
      <c r="Z21" s="19">
        <f>calcs!AB22</f>
        <v>15548157452736.99</v>
      </c>
      <c r="AA21" s="19">
        <f>calcs!AC22</f>
        <v>15884220315304.566</v>
      </c>
      <c r="AB21" s="19">
        <f>calcs!AD22</f>
        <v>16220283177872.232</v>
      </c>
      <c r="AC21" s="19">
        <f>calcs!AE22</f>
        <v>16556346040439.807</v>
      </c>
      <c r="AD21" s="19">
        <f>calcs!AF22</f>
        <v>16892408903007.471</v>
      </c>
      <c r="AE21" s="19">
        <f>calcs!AG22</f>
        <v>17228471765575.135</v>
      </c>
      <c r="AF21" s="19">
        <f>calcs!AH22</f>
        <v>17564534628142.709</v>
      </c>
    </row>
    <row r="22" spans="1:33" x14ac:dyDescent="0.25">
      <c r="A22" t="s">
        <v>24</v>
      </c>
      <c r="B22" s="19">
        <f>calcs!D23</f>
        <v>0</v>
      </c>
      <c r="C22" s="19">
        <f>calcs!E23</f>
        <v>0</v>
      </c>
      <c r="D22" s="19">
        <f>calcs!F23</f>
        <v>0</v>
      </c>
      <c r="E22" s="19">
        <f>calcs!G23</f>
        <v>0</v>
      </c>
      <c r="F22" s="19">
        <f>calcs!H23</f>
        <v>0</v>
      </c>
      <c r="G22" s="19">
        <f>calcs!I23</f>
        <v>0</v>
      </c>
      <c r="H22" s="19">
        <f>calcs!J23</f>
        <v>0</v>
      </c>
      <c r="I22" s="19">
        <f>calcs!K23</f>
        <v>0</v>
      </c>
      <c r="J22" s="19">
        <f>calcs!L23</f>
        <v>0</v>
      </c>
      <c r="K22" s="19">
        <f>calcs!M23</f>
        <v>0</v>
      </c>
      <c r="L22" s="19">
        <f>calcs!N23</f>
        <v>0</v>
      </c>
      <c r="M22" s="19">
        <f>calcs!O23</f>
        <v>0</v>
      </c>
      <c r="N22" s="19">
        <f>calcs!P23</f>
        <v>0</v>
      </c>
      <c r="O22" s="19">
        <f>calcs!Q23</f>
        <v>0</v>
      </c>
      <c r="P22" s="19">
        <f>calcs!R23</f>
        <v>0</v>
      </c>
      <c r="Q22" s="19">
        <f>calcs!S23</f>
        <v>0</v>
      </c>
      <c r="R22" s="19">
        <f>calcs!T23</f>
        <v>0</v>
      </c>
      <c r="S22" s="19">
        <f>calcs!U23</f>
        <v>0</v>
      </c>
      <c r="T22" s="19">
        <f>calcs!V23</f>
        <v>0</v>
      </c>
      <c r="U22" s="19">
        <f>calcs!W23</f>
        <v>0</v>
      </c>
      <c r="V22" s="19">
        <f>calcs!X23</f>
        <v>0</v>
      </c>
      <c r="W22" s="19">
        <f>calcs!Y23</f>
        <v>0</v>
      </c>
      <c r="X22" s="19">
        <f>calcs!Z23</f>
        <v>0</v>
      </c>
      <c r="Y22" s="19">
        <f>calcs!AA23</f>
        <v>0</v>
      </c>
      <c r="Z22" s="19">
        <f>calcs!AB23</f>
        <v>0</v>
      </c>
      <c r="AA22" s="19">
        <f>calcs!AC23</f>
        <v>0</v>
      </c>
      <c r="AB22" s="19">
        <f>calcs!AD23</f>
        <v>0</v>
      </c>
      <c r="AC22" s="19">
        <f>calcs!AE23</f>
        <v>0</v>
      </c>
      <c r="AD22" s="19">
        <f>calcs!AF23</f>
        <v>0</v>
      </c>
      <c r="AE22" s="19">
        <f>calcs!AG23</f>
        <v>0</v>
      </c>
      <c r="AF22" s="19">
        <f>calcs!AH23</f>
        <v>0</v>
      </c>
    </row>
    <row r="23" spans="1:33" x14ac:dyDescent="0.25">
      <c r="A23" t="s">
        <v>25</v>
      </c>
      <c r="B23" s="19">
        <f>calcs!D24</f>
        <v>26559532494968.977</v>
      </c>
      <c r="C23" s="19">
        <f>calcs!E24</f>
        <v>27771403441714.57</v>
      </c>
      <c r="D23" s="19">
        <f>calcs!F24</f>
        <v>28983274388460.594</v>
      </c>
      <c r="E23" s="19">
        <f>calcs!G24</f>
        <v>30195145335206.188</v>
      </c>
      <c r="F23" s="19">
        <f>calcs!H24</f>
        <v>31407016281951.781</v>
      </c>
      <c r="G23" s="19">
        <f>calcs!I24</f>
        <v>32618887228697.809</v>
      </c>
      <c r="H23" s="19">
        <f>calcs!J24</f>
        <v>33830758175443.406</v>
      </c>
      <c r="I23" s="19">
        <f>calcs!K24</f>
        <v>35042629122189.434</v>
      </c>
      <c r="J23" s="19">
        <f>calcs!L24</f>
        <v>36254500068935.031</v>
      </c>
      <c r="K23" s="19">
        <f>calcs!M24</f>
        <v>37466371015680.625</v>
      </c>
      <c r="L23" s="19">
        <f>calcs!N24</f>
        <v>38678241962426.656</v>
      </c>
      <c r="M23" s="19">
        <f>calcs!O24</f>
        <v>39890112909172.25</v>
      </c>
      <c r="N23" s="19">
        <f>calcs!P24</f>
        <v>41101983855917.844</v>
      </c>
      <c r="O23" s="19">
        <f>calcs!Q24</f>
        <v>42313854802663.867</v>
      </c>
      <c r="P23" s="19">
        <f>calcs!R24</f>
        <v>43525725749409.461</v>
      </c>
      <c r="Q23" s="19">
        <f>calcs!S24</f>
        <v>44737596696155.055</v>
      </c>
      <c r="R23" s="19">
        <f>calcs!T24</f>
        <v>45949467642901.078</v>
      </c>
      <c r="S23" s="19">
        <f>calcs!U24</f>
        <v>47161338589646.672</v>
      </c>
      <c r="T23" s="19">
        <f>calcs!V24</f>
        <v>48373209536392.266</v>
      </c>
      <c r="U23" s="19">
        <f>calcs!W24</f>
        <v>49585080483138.289</v>
      </c>
      <c r="V23" s="19">
        <f>calcs!X24</f>
        <v>50796951429883.883</v>
      </c>
      <c r="W23" s="19">
        <f>calcs!Y24</f>
        <v>52008822376629.914</v>
      </c>
      <c r="X23" s="19">
        <f>calcs!Z24</f>
        <v>53220693323375.508</v>
      </c>
      <c r="Y23" s="19">
        <f>calcs!AA24</f>
        <v>54432564270121.102</v>
      </c>
      <c r="Z23" s="19">
        <f>calcs!AB24</f>
        <v>55644435216867.125</v>
      </c>
      <c r="AA23" s="19">
        <f>calcs!AC24</f>
        <v>56856306163612.719</v>
      </c>
      <c r="AB23" s="19">
        <f>calcs!AD24</f>
        <v>58068177110358.313</v>
      </c>
      <c r="AC23" s="19">
        <f>calcs!AE24</f>
        <v>59280048057104.336</v>
      </c>
      <c r="AD23" s="19">
        <f>calcs!AF24</f>
        <v>60491919003849.938</v>
      </c>
      <c r="AE23" s="19">
        <f>calcs!AG24</f>
        <v>61703789950595.531</v>
      </c>
      <c r="AF23" s="19">
        <f>calcs!AH24</f>
        <v>62915660897341.555</v>
      </c>
    </row>
    <row r="24" spans="1:33" x14ac:dyDescent="0.25">
      <c r="A24" t="s">
        <v>26</v>
      </c>
      <c r="B24" s="19">
        <f>calcs!D25</f>
        <v>0</v>
      </c>
      <c r="C24" s="19">
        <f>calcs!E25</f>
        <v>0</v>
      </c>
      <c r="D24" s="19">
        <f>calcs!F25</f>
        <v>0</v>
      </c>
      <c r="E24" s="19">
        <f>calcs!G25</f>
        <v>0</v>
      </c>
      <c r="F24" s="19">
        <f>calcs!H25</f>
        <v>0</v>
      </c>
      <c r="G24" s="19">
        <f>calcs!I25</f>
        <v>0</v>
      </c>
      <c r="H24" s="19">
        <f>calcs!J25</f>
        <v>0</v>
      </c>
      <c r="I24" s="19">
        <f>calcs!K25</f>
        <v>0</v>
      </c>
      <c r="J24" s="19">
        <f>calcs!L25</f>
        <v>0</v>
      </c>
      <c r="K24" s="19">
        <f>calcs!M25</f>
        <v>0</v>
      </c>
      <c r="L24" s="19">
        <f>calcs!N25</f>
        <v>0</v>
      </c>
      <c r="M24" s="19">
        <f>calcs!O25</f>
        <v>0</v>
      </c>
      <c r="N24" s="19">
        <f>calcs!P25</f>
        <v>0</v>
      </c>
      <c r="O24" s="19">
        <f>calcs!Q25</f>
        <v>0</v>
      </c>
      <c r="P24" s="19">
        <f>calcs!R25</f>
        <v>0</v>
      </c>
      <c r="Q24" s="19">
        <f>calcs!S25</f>
        <v>0</v>
      </c>
      <c r="R24" s="19">
        <f>calcs!T25</f>
        <v>0</v>
      </c>
      <c r="S24" s="19">
        <f>calcs!U25</f>
        <v>0</v>
      </c>
      <c r="T24" s="19">
        <f>calcs!V25</f>
        <v>0</v>
      </c>
      <c r="U24" s="19">
        <f>calcs!W25</f>
        <v>0</v>
      </c>
      <c r="V24" s="19">
        <f>calcs!X25</f>
        <v>0</v>
      </c>
      <c r="W24" s="19">
        <f>calcs!Y25</f>
        <v>0</v>
      </c>
      <c r="X24" s="19">
        <f>calcs!Z25</f>
        <v>0</v>
      </c>
      <c r="Y24" s="19">
        <f>calcs!AA25</f>
        <v>0</v>
      </c>
      <c r="Z24" s="19">
        <f>calcs!AB25</f>
        <v>0</v>
      </c>
      <c r="AA24" s="19">
        <f>calcs!AC25</f>
        <v>0</v>
      </c>
      <c r="AB24" s="19">
        <f>calcs!AD25</f>
        <v>0</v>
      </c>
      <c r="AC24" s="19">
        <f>calcs!AE25</f>
        <v>0</v>
      </c>
      <c r="AD24" s="19">
        <f>calcs!AF25</f>
        <v>0</v>
      </c>
      <c r="AE24" s="19">
        <f>calcs!AG25</f>
        <v>0</v>
      </c>
      <c r="AF24" s="19">
        <f>calcs!AH25</f>
        <v>0</v>
      </c>
    </row>
    <row r="25" spans="1:33" x14ac:dyDescent="0.25">
      <c r="A25" t="s">
        <v>27</v>
      </c>
      <c r="B25" s="19">
        <f>calcs!D26</f>
        <v>0</v>
      </c>
      <c r="C25" s="19">
        <f>calcs!E26</f>
        <v>0</v>
      </c>
      <c r="D25" s="19">
        <f>calcs!F26</f>
        <v>0</v>
      </c>
      <c r="E25" s="19">
        <f>calcs!G26</f>
        <v>0</v>
      </c>
      <c r="F25" s="19">
        <f>calcs!H26</f>
        <v>0</v>
      </c>
      <c r="G25" s="19">
        <f>calcs!I26</f>
        <v>0</v>
      </c>
      <c r="H25" s="19">
        <f>calcs!J26</f>
        <v>0</v>
      </c>
      <c r="I25" s="19">
        <f>calcs!K26</f>
        <v>0</v>
      </c>
      <c r="J25" s="19">
        <f>calcs!L26</f>
        <v>0</v>
      </c>
      <c r="K25" s="19">
        <f>calcs!M26</f>
        <v>0</v>
      </c>
      <c r="L25" s="19">
        <f>calcs!N26</f>
        <v>0</v>
      </c>
      <c r="M25" s="19">
        <f>calcs!O26</f>
        <v>0</v>
      </c>
      <c r="N25" s="19">
        <f>calcs!P26</f>
        <v>0</v>
      </c>
      <c r="O25" s="19">
        <f>calcs!Q26</f>
        <v>0</v>
      </c>
      <c r="P25" s="19">
        <f>calcs!R26</f>
        <v>0</v>
      </c>
      <c r="Q25" s="19">
        <f>calcs!S26</f>
        <v>0</v>
      </c>
      <c r="R25" s="19">
        <f>calcs!T26</f>
        <v>0</v>
      </c>
      <c r="S25" s="19">
        <f>calcs!U26</f>
        <v>0</v>
      </c>
      <c r="T25" s="19">
        <f>calcs!V26</f>
        <v>0</v>
      </c>
      <c r="U25" s="19">
        <f>calcs!W26</f>
        <v>0</v>
      </c>
      <c r="V25" s="19">
        <f>calcs!X26</f>
        <v>0</v>
      </c>
      <c r="W25" s="19">
        <f>calcs!Y26</f>
        <v>0</v>
      </c>
      <c r="X25" s="19">
        <f>calcs!Z26</f>
        <v>0</v>
      </c>
      <c r="Y25" s="19">
        <f>calcs!AA26</f>
        <v>0</v>
      </c>
      <c r="Z25" s="19">
        <f>calcs!AB26</f>
        <v>0</v>
      </c>
      <c r="AA25" s="19">
        <f>calcs!AC26</f>
        <v>0</v>
      </c>
      <c r="AB25" s="19">
        <f>calcs!AD26</f>
        <v>0</v>
      </c>
      <c r="AC25" s="19">
        <f>calcs!AE26</f>
        <v>0</v>
      </c>
      <c r="AD25" s="19">
        <f>calcs!AF26</f>
        <v>0</v>
      </c>
      <c r="AE25" s="19">
        <f>calcs!AG26</f>
        <v>0</v>
      </c>
      <c r="AF25" s="19">
        <f>calcs!AH26</f>
        <v>0</v>
      </c>
    </row>
    <row r="26" spans="1:33" x14ac:dyDescent="0.25">
      <c r="A26" t="s">
        <v>28</v>
      </c>
      <c r="B26" s="19">
        <f>calcs!D27</f>
        <v>0</v>
      </c>
      <c r="C26" s="19">
        <f>calcs!E27</f>
        <v>0</v>
      </c>
      <c r="D26" s="19">
        <f>calcs!F27</f>
        <v>0</v>
      </c>
      <c r="E26" s="19">
        <f>calcs!G27</f>
        <v>0</v>
      </c>
      <c r="F26" s="19">
        <f>calcs!H27</f>
        <v>0</v>
      </c>
      <c r="G26" s="19">
        <f>calcs!I27</f>
        <v>0</v>
      </c>
      <c r="H26" s="19">
        <f>calcs!J27</f>
        <v>0</v>
      </c>
      <c r="I26" s="19">
        <f>calcs!K27</f>
        <v>0</v>
      </c>
      <c r="J26" s="19">
        <f>calcs!L27</f>
        <v>0</v>
      </c>
      <c r="K26" s="19">
        <f>calcs!M27</f>
        <v>0</v>
      </c>
      <c r="L26" s="19">
        <f>calcs!N27</f>
        <v>0</v>
      </c>
      <c r="M26" s="19">
        <f>calcs!O27</f>
        <v>0</v>
      </c>
      <c r="N26" s="19">
        <f>calcs!P27</f>
        <v>0</v>
      </c>
      <c r="O26" s="19">
        <f>calcs!Q27</f>
        <v>0</v>
      </c>
      <c r="P26" s="19">
        <f>calcs!R27</f>
        <v>0</v>
      </c>
      <c r="Q26" s="19">
        <f>calcs!S27</f>
        <v>0</v>
      </c>
      <c r="R26" s="19">
        <f>calcs!T27</f>
        <v>0</v>
      </c>
      <c r="S26" s="19">
        <f>calcs!U27</f>
        <v>0</v>
      </c>
      <c r="T26" s="19">
        <f>calcs!V27</f>
        <v>0</v>
      </c>
      <c r="U26" s="19">
        <f>calcs!W27</f>
        <v>0</v>
      </c>
      <c r="V26" s="19">
        <f>calcs!X27</f>
        <v>0</v>
      </c>
      <c r="W26" s="19">
        <f>calcs!Y27</f>
        <v>0</v>
      </c>
      <c r="X26" s="19">
        <f>calcs!Z27</f>
        <v>0</v>
      </c>
      <c r="Y26" s="19">
        <f>calcs!AA27</f>
        <v>0</v>
      </c>
      <c r="Z26" s="19">
        <f>calcs!AB27</f>
        <v>0</v>
      </c>
      <c r="AA26" s="19">
        <f>calcs!AC27</f>
        <v>0</v>
      </c>
      <c r="AB26" s="19">
        <f>calcs!AD27</f>
        <v>0</v>
      </c>
      <c r="AC26" s="19">
        <f>calcs!AE27</f>
        <v>0</v>
      </c>
      <c r="AD26" s="19">
        <f>calcs!AF27</f>
        <v>0</v>
      </c>
      <c r="AE26" s="19">
        <f>calcs!AG27</f>
        <v>0</v>
      </c>
      <c r="AF26" s="19">
        <f>calcs!AH27</f>
        <v>0</v>
      </c>
    </row>
    <row r="28" spans="1:33" x14ac:dyDescent="0.25">
      <c r="A28" s="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3" x14ac:dyDescent="0.25">
      <c r="B29" s="39"/>
    </row>
    <row r="30" spans="1:33" x14ac:dyDescent="0.25">
      <c r="A30" s="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5" x14ac:dyDescent="0.25">
      <c r="A33" s="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5" x14ac:dyDescent="0.25">
      <c r="A34" s="6"/>
      <c r="B34" s="3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5">
      <c r="A35" s="6"/>
      <c r="B35" s="3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5">
      <c r="A36" s="6"/>
      <c r="B36" s="3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5">
      <c r="A37" s="6"/>
      <c r="B37" s="3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5">
      <c r="A38" s="6"/>
      <c r="B38" s="3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5">
      <c r="A39" s="6"/>
      <c r="B39" s="3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5">
      <c r="A40" s="6"/>
      <c r="B40" s="3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5">
      <c r="A41" s="6"/>
      <c r="B41" s="3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5">
      <c r="A42" s="6"/>
      <c r="B42" s="3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5">
      <c r="A43" s="6"/>
      <c r="B43" s="35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5">
      <c r="A44" s="6"/>
      <c r="B44" s="3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5">
      <c r="A45" s="6"/>
      <c r="B45" s="3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5">
      <c r="A46" s="8"/>
      <c r="B46" s="36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5">
      <c r="A47" s="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5" x14ac:dyDescent="0.25">
      <c r="A48" s="6"/>
      <c r="B48" s="3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5">
      <c r="A49" s="6"/>
      <c r="B49" s="3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18"/>
      <c r="B50" s="3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6"/>
      <c r="B51" s="35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5">
      <c r="A52" s="6"/>
      <c r="B52" s="3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5">
      <c r="A53" s="6"/>
      <c r="B53" s="3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5">
      <c r="A54" s="6"/>
      <c r="B54" s="3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5">
      <c r="A55" s="6"/>
      <c r="B55" s="3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5">
      <c r="A56" s="6"/>
      <c r="B56" s="3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5">
      <c r="A57" s="6"/>
      <c r="B57" s="3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5">
      <c r="A58" s="6"/>
      <c r="B58" s="3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5">
      <c r="A59" s="6"/>
      <c r="B59" s="3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5">
      <c r="A60" s="6"/>
      <c r="B60" s="3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5">
      <c r="A61" s="6"/>
      <c r="B61" s="3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5">
      <c r="A62" s="8"/>
      <c r="B62" s="3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5">
      <c r="A63" s="13"/>
      <c r="B63" s="34"/>
    </row>
    <row r="64" spans="1:35" x14ac:dyDescent="0.25">
      <c r="A64" s="6"/>
      <c r="B64" s="3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25">
      <c r="A65" s="6"/>
      <c r="B65" s="3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5">
      <c r="A66" s="6"/>
      <c r="B66" s="3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5">
      <c r="A67" s="6"/>
      <c r="B67" s="3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5">
      <c r="A68" s="6"/>
      <c r="B68" s="3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5">
      <c r="A69" s="6"/>
      <c r="B69" s="3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5">
      <c r="A70" s="6"/>
      <c r="B70" s="3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5">
      <c r="A71" s="6"/>
      <c r="B71" s="3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5">
      <c r="A72" s="6"/>
      <c r="B72" s="3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5">
      <c r="A73" s="6"/>
      <c r="B73" s="3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5">
      <c r="A74" s="6"/>
      <c r="B74" s="3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5">
      <c r="A75" s="6"/>
      <c r="B75" s="3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5">
      <c r="A76" s="8"/>
      <c r="B76" s="3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5">
      <c r="A77" s="13"/>
      <c r="B77" s="34"/>
    </row>
    <row r="78" spans="1:35" x14ac:dyDescent="0.25">
      <c r="A78" s="13"/>
      <c r="B78" s="34"/>
    </row>
    <row r="79" spans="1:35" x14ac:dyDescent="0.25">
      <c r="A79" s="6"/>
      <c r="B79" s="3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5">
      <c r="A80" s="6"/>
      <c r="B80" s="3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5">
      <c r="A81" s="6"/>
      <c r="B81" s="3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5">
      <c r="A82" s="6"/>
      <c r="B82" s="3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5">
      <c r="A83" s="6"/>
      <c r="B83" s="3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5">
      <c r="A84" s="6"/>
      <c r="B84" s="3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5">
      <c r="A85" s="6"/>
      <c r="B85" s="3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5">
      <c r="A86" s="6"/>
      <c r="B86" s="3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5">
      <c r="A87" s="6"/>
      <c r="B87" s="3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5">
      <c r="A88" s="6"/>
      <c r="B88" s="3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5">
      <c r="A89" s="6"/>
      <c r="B89" s="3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5">
      <c r="A90" s="14"/>
      <c r="B90" s="3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5">
      <c r="A91" s="18"/>
      <c r="B91" s="3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5">
      <c r="A92" s="6"/>
      <c r="B92" s="3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5">
      <c r="A93" s="6"/>
      <c r="B93" s="3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5">
      <c r="A94" s="6"/>
      <c r="B94" s="3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5">
      <c r="A95" s="13"/>
    </row>
    <row r="96" spans="1:35" x14ac:dyDescent="0.25">
      <c r="A96" s="6"/>
      <c r="B96" s="3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5">
      <c r="A97" s="6"/>
      <c r="B97" s="3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5">
      <c r="A98" s="6"/>
      <c r="B98" s="3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5">
      <c r="A99" s="6"/>
      <c r="B99" s="3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5">
      <c r="A100" s="6"/>
      <c r="B100" s="3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5">
      <c r="A101" s="6"/>
      <c r="B101" s="3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5">
      <c r="A102" s="6"/>
      <c r="B102" s="3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5">
      <c r="A103" s="6"/>
      <c r="B103" s="3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5">
      <c r="A104" s="6"/>
      <c r="B104" s="3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5">
      <c r="A105" s="6"/>
      <c r="B105" s="3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5">
      <c r="A106" s="6"/>
      <c r="B106" s="3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5">
      <c r="A107" s="8"/>
      <c r="B107" s="36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x14ac:dyDescent="0.25">
      <c r="A108" s="1"/>
    </row>
    <row r="109" spans="1:35" x14ac:dyDescent="0.25">
      <c r="A109" s="5"/>
      <c r="B109" s="37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25">
      <c r="A110" s="5"/>
      <c r="B110" s="37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35" x14ac:dyDescent="0.25">
      <c r="A111" s="5"/>
      <c r="B111" s="38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35" x14ac:dyDescent="0.25">
      <c r="A112" s="5"/>
      <c r="B112" s="38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1:35" x14ac:dyDescent="0.25">
      <c r="A113" s="1"/>
    </row>
    <row r="114" spans="1:35" x14ac:dyDescent="0.25">
      <c r="A114" s="6"/>
      <c r="B114" s="3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5">
      <c r="A115" s="6"/>
      <c r="B115" s="3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5">
      <c r="A116" s="6"/>
      <c r="B116" s="3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5">
      <c r="A117" s="6"/>
      <c r="B117" s="3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5">
      <c r="A118" s="6"/>
      <c r="B118" s="3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25">
      <c r="A119" s="6"/>
      <c r="B119" s="3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25">
      <c r="A120" s="6"/>
      <c r="B120" s="3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25">
      <c r="A121" s="6"/>
      <c r="B121" s="3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25">
      <c r="A122" s="6"/>
      <c r="B122" s="3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25">
      <c r="A123" s="6"/>
      <c r="B123" s="3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25">
      <c r="A124" s="8"/>
      <c r="B124" s="36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x14ac:dyDescent="0.25">
      <c r="A125" s="1"/>
    </row>
    <row r="126" spans="1:35" x14ac:dyDescent="0.25">
      <c r="A126" s="18"/>
      <c r="B126" s="35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x14ac:dyDescent="0.25">
      <c r="A127" s="6"/>
      <c r="B127" s="35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x14ac:dyDescent="0.25">
      <c r="A128" s="6"/>
      <c r="B128" s="35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x14ac:dyDescent="0.25">
      <c r="A129" s="6"/>
      <c r="B129" s="35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x14ac:dyDescent="0.25">
      <c r="A130" s="6"/>
      <c r="B130" s="35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x14ac:dyDescent="0.25">
      <c r="A131" s="6"/>
      <c r="B131" s="35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x14ac:dyDescent="0.25">
      <c r="A132" s="6"/>
      <c r="B132" s="35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x14ac:dyDescent="0.25">
      <c r="A133" s="6"/>
      <c r="B133" s="35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x14ac:dyDescent="0.25">
      <c r="A134" s="6"/>
      <c r="B134" s="35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x14ac:dyDescent="0.25">
      <c r="A135" s="6"/>
      <c r="B135" s="35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x14ac:dyDescent="0.25">
      <c r="A136" s="6"/>
      <c r="B136" s="35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x14ac:dyDescent="0.25">
      <c r="A137" s="6"/>
      <c r="B137" s="35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x14ac:dyDescent="0.25">
      <c r="A138" s="6"/>
      <c r="B138" s="35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x14ac:dyDescent="0.25">
      <c r="A139" s="6"/>
      <c r="B139" s="35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x14ac:dyDescent="0.25">
      <c r="A140" s="6"/>
      <c r="B140" s="35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x14ac:dyDescent="0.25">
      <c r="A141" s="6"/>
      <c r="B141" s="35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x14ac:dyDescent="0.25">
      <c r="A142" s="6"/>
      <c r="B142" s="35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x14ac:dyDescent="0.25">
      <c r="A143" s="6"/>
      <c r="B143" s="35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x14ac:dyDescent="0.25">
      <c r="A144" s="6"/>
      <c r="B144" s="35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x14ac:dyDescent="0.25">
      <c r="A145" s="6"/>
      <c r="B145" s="35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x14ac:dyDescent="0.25">
      <c r="A146" s="8"/>
      <c r="B146" s="36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x14ac:dyDescent="0.25">
      <c r="A147" s="6"/>
      <c r="B147" s="35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x14ac:dyDescent="0.25">
      <c r="A148" s="8"/>
      <c r="B148" s="36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50" spans="1:35" x14ac:dyDescent="0.25"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35" x14ac:dyDescent="0.25"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9"/>
  <sheetViews>
    <sheetView workbookViewId="0">
      <selection activeCell="B9" sqref="B9"/>
    </sheetView>
  </sheetViews>
  <sheetFormatPr defaultColWidth="9.140625" defaultRowHeight="15" x14ac:dyDescent="0.25"/>
  <cols>
    <col min="1" max="1" width="39.85546875" customWidth="1"/>
    <col min="2" max="33" width="11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calcs!D28</f>
        <v>0</v>
      </c>
      <c r="C2" s="19">
        <f>calcs!E28</f>
        <v>0</v>
      </c>
      <c r="D2" s="19">
        <f>calcs!F28</f>
        <v>0</v>
      </c>
      <c r="E2" s="19">
        <f>calcs!G28</f>
        <v>0</v>
      </c>
      <c r="F2" s="19">
        <f>calcs!H28</f>
        <v>0</v>
      </c>
      <c r="G2" s="19">
        <f>calcs!I28</f>
        <v>0</v>
      </c>
      <c r="H2" s="19">
        <f>calcs!J28</f>
        <v>0</v>
      </c>
      <c r="I2" s="19">
        <f>calcs!K28</f>
        <v>0</v>
      </c>
      <c r="J2" s="19">
        <f>calcs!L28</f>
        <v>0</v>
      </c>
      <c r="K2" s="19">
        <f>calcs!M28</f>
        <v>0</v>
      </c>
      <c r="L2" s="19">
        <f>calcs!N28</f>
        <v>0</v>
      </c>
      <c r="M2" s="19">
        <f>calcs!O28</f>
        <v>0</v>
      </c>
      <c r="N2" s="19">
        <f>calcs!P28</f>
        <v>0</v>
      </c>
      <c r="O2" s="19">
        <f>calcs!Q28</f>
        <v>0</v>
      </c>
      <c r="P2" s="19">
        <f>calcs!R28</f>
        <v>0</v>
      </c>
      <c r="Q2" s="19">
        <f>calcs!S28</f>
        <v>0</v>
      </c>
      <c r="R2" s="19">
        <f>calcs!T28</f>
        <v>0</v>
      </c>
      <c r="S2" s="19">
        <f>calcs!U28</f>
        <v>0</v>
      </c>
      <c r="T2" s="19">
        <f>calcs!V28</f>
        <v>0</v>
      </c>
      <c r="U2" s="19">
        <f>calcs!W28</f>
        <v>0</v>
      </c>
      <c r="V2" s="19">
        <f>calcs!X28</f>
        <v>0</v>
      </c>
      <c r="W2" s="19">
        <f>calcs!Y28</f>
        <v>0</v>
      </c>
      <c r="X2" s="19">
        <f>calcs!Z28</f>
        <v>0</v>
      </c>
      <c r="Y2" s="19">
        <f>calcs!AA28</f>
        <v>0</v>
      </c>
      <c r="Z2" s="19">
        <f>calcs!AB28</f>
        <v>0</v>
      </c>
      <c r="AA2" s="19">
        <f>calcs!AC28</f>
        <v>0</v>
      </c>
      <c r="AB2" s="19">
        <f>calcs!AD28</f>
        <v>0</v>
      </c>
      <c r="AC2" s="19">
        <f>calcs!AE28</f>
        <v>0</v>
      </c>
      <c r="AD2" s="19">
        <f>calcs!AF28</f>
        <v>0</v>
      </c>
      <c r="AE2" s="19">
        <f>calcs!AG28</f>
        <v>0</v>
      </c>
      <c r="AF2" s="19">
        <f>calcs!AH28</f>
        <v>0</v>
      </c>
    </row>
    <row r="3" spans="1:35" x14ac:dyDescent="0.25">
      <c r="A3" t="s">
        <v>5</v>
      </c>
      <c r="B3" s="19">
        <f>calcs!D29</f>
        <v>0</v>
      </c>
      <c r="C3" s="19">
        <f>calcs!E29</f>
        <v>0</v>
      </c>
      <c r="D3" s="19">
        <f>calcs!F29</f>
        <v>0</v>
      </c>
      <c r="E3" s="19">
        <f>calcs!G29</f>
        <v>0</v>
      </c>
      <c r="F3" s="19">
        <f>calcs!H29</f>
        <v>0</v>
      </c>
      <c r="G3" s="19">
        <f>calcs!I29</f>
        <v>0</v>
      </c>
      <c r="H3" s="19">
        <f>calcs!J29</f>
        <v>0</v>
      </c>
      <c r="I3" s="19">
        <f>calcs!K29</f>
        <v>0</v>
      </c>
      <c r="J3" s="19">
        <f>calcs!L29</f>
        <v>0</v>
      </c>
      <c r="K3" s="19">
        <f>calcs!M29</f>
        <v>0</v>
      </c>
      <c r="L3" s="19">
        <f>calcs!N29</f>
        <v>0</v>
      </c>
      <c r="M3" s="19">
        <f>calcs!O29</f>
        <v>0</v>
      </c>
      <c r="N3" s="19">
        <f>calcs!P29</f>
        <v>0</v>
      </c>
      <c r="O3" s="19">
        <f>calcs!Q29</f>
        <v>0</v>
      </c>
      <c r="P3" s="19">
        <f>calcs!R29</f>
        <v>0</v>
      </c>
      <c r="Q3" s="19">
        <f>calcs!S29</f>
        <v>0</v>
      </c>
      <c r="R3" s="19">
        <f>calcs!T29</f>
        <v>0</v>
      </c>
      <c r="S3" s="19">
        <f>calcs!U29</f>
        <v>0</v>
      </c>
      <c r="T3" s="19">
        <f>calcs!V29</f>
        <v>0</v>
      </c>
      <c r="U3" s="19">
        <f>calcs!W29</f>
        <v>0</v>
      </c>
      <c r="V3" s="19">
        <f>calcs!X29</f>
        <v>0</v>
      </c>
      <c r="W3" s="19">
        <f>calcs!Y29</f>
        <v>0</v>
      </c>
      <c r="X3" s="19">
        <f>calcs!Z29</f>
        <v>0</v>
      </c>
      <c r="Y3" s="19">
        <f>calcs!AA29</f>
        <v>0</v>
      </c>
      <c r="Z3" s="19">
        <f>calcs!AB29</f>
        <v>0</v>
      </c>
      <c r="AA3" s="19">
        <f>calcs!AC29</f>
        <v>0</v>
      </c>
      <c r="AB3" s="19">
        <f>calcs!AD29</f>
        <v>0</v>
      </c>
      <c r="AC3" s="19">
        <f>calcs!AE29</f>
        <v>0</v>
      </c>
      <c r="AD3" s="19">
        <f>calcs!AF29</f>
        <v>0</v>
      </c>
      <c r="AE3" s="19">
        <f>calcs!AG29</f>
        <v>0</v>
      </c>
      <c r="AF3" s="19">
        <f>calcs!AH29</f>
        <v>0</v>
      </c>
    </row>
    <row r="4" spans="1:35" x14ac:dyDescent="0.25">
      <c r="A4" t="s">
        <v>6</v>
      </c>
      <c r="B4" s="19">
        <f>calcs!D30</f>
        <v>0</v>
      </c>
      <c r="C4" s="19">
        <f>calcs!E30</f>
        <v>0</v>
      </c>
      <c r="D4" s="19">
        <f>calcs!F30</f>
        <v>0</v>
      </c>
      <c r="E4" s="19">
        <f>calcs!G30</f>
        <v>0</v>
      </c>
      <c r="F4" s="19">
        <f>calcs!H30</f>
        <v>0</v>
      </c>
      <c r="G4" s="19">
        <f>calcs!I30</f>
        <v>0</v>
      </c>
      <c r="H4" s="19">
        <f>calcs!J30</f>
        <v>0</v>
      </c>
      <c r="I4" s="19">
        <f>calcs!K30</f>
        <v>0</v>
      </c>
      <c r="J4" s="19">
        <f>calcs!L30</f>
        <v>0</v>
      </c>
      <c r="K4" s="19">
        <f>calcs!M30</f>
        <v>0</v>
      </c>
      <c r="L4" s="19">
        <f>calcs!N30</f>
        <v>0</v>
      </c>
      <c r="M4" s="19">
        <f>calcs!O30</f>
        <v>0</v>
      </c>
      <c r="N4" s="19">
        <f>calcs!P30</f>
        <v>0</v>
      </c>
      <c r="O4" s="19">
        <f>calcs!Q30</f>
        <v>0</v>
      </c>
      <c r="P4" s="19">
        <f>calcs!R30</f>
        <v>0</v>
      </c>
      <c r="Q4" s="19">
        <f>calcs!S30</f>
        <v>0</v>
      </c>
      <c r="R4" s="19">
        <f>calcs!T30</f>
        <v>0</v>
      </c>
      <c r="S4" s="19">
        <f>calcs!U30</f>
        <v>0</v>
      </c>
      <c r="T4" s="19">
        <f>calcs!V30</f>
        <v>0</v>
      </c>
      <c r="U4" s="19">
        <f>calcs!W30</f>
        <v>0</v>
      </c>
      <c r="V4" s="19">
        <f>calcs!X30</f>
        <v>0</v>
      </c>
      <c r="W4" s="19">
        <f>calcs!Y30</f>
        <v>0</v>
      </c>
      <c r="X4" s="19">
        <f>calcs!Z30</f>
        <v>0</v>
      </c>
      <c r="Y4" s="19">
        <f>calcs!AA30</f>
        <v>0</v>
      </c>
      <c r="Z4" s="19">
        <f>calcs!AB30</f>
        <v>0</v>
      </c>
      <c r="AA4" s="19">
        <f>calcs!AC30</f>
        <v>0</v>
      </c>
      <c r="AB4" s="19">
        <f>calcs!AD30</f>
        <v>0</v>
      </c>
      <c r="AC4" s="19">
        <f>calcs!AE30</f>
        <v>0</v>
      </c>
      <c r="AD4" s="19">
        <f>calcs!AF30</f>
        <v>0</v>
      </c>
      <c r="AE4" s="19">
        <f>calcs!AG30</f>
        <v>0</v>
      </c>
      <c r="AF4" s="19">
        <f>calcs!AH30</f>
        <v>0</v>
      </c>
    </row>
    <row r="5" spans="1:35" x14ac:dyDescent="0.25">
      <c r="A5" t="s">
        <v>7</v>
      </c>
      <c r="B5" s="19">
        <f>calcs!D31</f>
        <v>0</v>
      </c>
      <c r="C5" s="19">
        <f>calcs!E31</f>
        <v>0</v>
      </c>
      <c r="D5" s="19">
        <f>calcs!F31</f>
        <v>0</v>
      </c>
      <c r="E5" s="19">
        <f>calcs!G31</f>
        <v>0</v>
      </c>
      <c r="F5" s="19">
        <f>calcs!H31</f>
        <v>0</v>
      </c>
      <c r="G5" s="19">
        <f>calcs!I31</f>
        <v>0</v>
      </c>
      <c r="H5" s="19">
        <f>calcs!J31</f>
        <v>0</v>
      </c>
      <c r="I5" s="19">
        <f>calcs!K31</f>
        <v>0</v>
      </c>
      <c r="J5" s="19">
        <f>calcs!L31</f>
        <v>0</v>
      </c>
      <c r="K5" s="19">
        <f>calcs!M31</f>
        <v>0</v>
      </c>
      <c r="L5" s="19">
        <f>calcs!N31</f>
        <v>0</v>
      </c>
      <c r="M5" s="19">
        <f>calcs!O31</f>
        <v>0</v>
      </c>
      <c r="N5" s="19">
        <f>calcs!P31</f>
        <v>0</v>
      </c>
      <c r="O5" s="19">
        <f>calcs!Q31</f>
        <v>0</v>
      </c>
      <c r="P5" s="19">
        <f>calcs!R31</f>
        <v>0</v>
      </c>
      <c r="Q5" s="19">
        <f>calcs!S31</f>
        <v>0</v>
      </c>
      <c r="R5" s="19">
        <f>calcs!T31</f>
        <v>0</v>
      </c>
      <c r="S5" s="19">
        <f>calcs!U31</f>
        <v>0</v>
      </c>
      <c r="T5" s="19">
        <f>calcs!V31</f>
        <v>0</v>
      </c>
      <c r="U5" s="19">
        <f>calcs!W31</f>
        <v>0</v>
      </c>
      <c r="V5" s="19">
        <f>calcs!X31</f>
        <v>0</v>
      </c>
      <c r="W5" s="19">
        <f>calcs!Y31</f>
        <v>0</v>
      </c>
      <c r="X5" s="19">
        <f>calcs!Z31</f>
        <v>0</v>
      </c>
      <c r="Y5" s="19">
        <f>calcs!AA31</f>
        <v>0</v>
      </c>
      <c r="Z5" s="19">
        <f>calcs!AB31</f>
        <v>0</v>
      </c>
      <c r="AA5" s="19">
        <f>calcs!AC31</f>
        <v>0</v>
      </c>
      <c r="AB5" s="19">
        <f>calcs!AD31</f>
        <v>0</v>
      </c>
      <c r="AC5" s="19">
        <f>calcs!AE31</f>
        <v>0</v>
      </c>
      <c r="AD5" s="19">
        <f>calcs!AF31</f>
        <v>0</v>
      </c>
      <c r="AE5" s="19">
        <f>calcs!AG31</f>
        <v>0</v>
      </c>
      <c r="AF5" s="19">
        <f>calcs!AH31</f>
        <v>0</v>
      </c>
    </row>
    <row r="6" spans="1:35" x14ac:dyDescent="0.25">
      <c r="A6" t="s">
        <v>8</v>
      </c>
      <c r="B6" s="19">
        <f>calcs!D32</f>
        <v>0</v>
      </c>
      <c r="C6" s="19">
        <f>calcs!E32</f>
        <v>0</v>
      </c>
      <c r="D6" s="19">
        <f>calcs!F32</f>
        <v>0</v>
      </c>
      <c r="E6" s="19">
        <f>calcs!G32</f>
        <v>0</v>
      </c>
      <c r="F6" s="19">
        <f>calcs!H32</f>
        <v>0</v>
      </c>
      <c r="G6" s="19">
        <f>calcs!I32</f>
        <v>0</v>
      </c>
      <c r="H6" s="19">
        <f>calcs!J32</f>
        <v>0</v>
      </c>
      <c r="I6" s="19">
        <f>calcs!K32</f>
        <v>0</v>
      </c>
      <c r="J6" s="19">
        <f>calcs!L32</f>
        <v>0</v>
      </c>
      <c r="K6" s="19">
        <f>calcs!M32</f>
        <v>0</v>
      </c>
      <c r="L6" s="19">
        <f>calcs!N32</f>
        <v>0</v>
      </c>
      <c r="M6" s="19">
        <f>calcs!O32</f>
        <v>0</v>
      </c>
      <c r="N6" s="19">
        <f>calcs!P32</f>
        <v>0</v>
      </c>
      <c r="O6" s="19">
        <f>calcs!Q32</f>
        <v>0</v>
      </c>
      <c r="P6" s="19">
        <f>calcs!R32</f>
        <v>0</v>
      </c>
      <c r="Q6" s="19">
        <f>calcs!S32</f>
        <v>0</v>
      </c>
      <c r="R6" s="19">
        <f>calcs!T32</f>
        <v>0</v>
      </c>
      <c r="S6" s="19">
        <f>calcs!U32</f>
        <v>0</v>
      </c>
      <c r="T6" s="19">
        <f>calcs!V32</f>
        <v>0</v>
      </c>
      <c r="U6" s="19">
        <f>calcs!W32</f>
        <v>0</v>
      </c>
      <c r="V6" s="19">
        <f>calcs!X32</f>
        <v>0</v>
      </c>
      <c r="W6" s="19">
        <f>calcs!Y32</f>
        <v>0</v>
      </c>
      <c r="X6" s="19">
        <f>calcs!Z32</f>
        <v>0</v>
      </c>
      <c r="Y6" s="19">
        <f>calcs!AA32</f>
        <v>0</v>
      </c>
      <c r="Z6" s="19">
        <f>calcs!AB32</f>
        <v>0</v>
      </c>
      <c r="AA6" s="19">
        <f>calcs!AC32</f>
        <v>0</v>
      </c>
      <c r="AB6" s="19">
        <f>calcs!AD32</f>
        <v>0</v>
      </c>
      <c r="AC6" s="19">
        <f>calcs!AE32</f>
        <v>0</v>
      </c>
      <c r="AD6" s="19">
        <f>calcs!AF32</f>
        <v>0</v>
      </c>
      <c r="AE6" s="19">
        <f>calcs!AG32</f>
        <v>0</v>
      </c>
      <c r="AF6" s="19">
        <f>calcs!AH32</f>
        <v>0</v>
      </c>
    </row>
    <row r="7" spans="1:35" x14ac:dyDescent="0.25">
      <c r="A7" t="s">
        <v>9</v>
      </c>
      <c r="B7" s="19">
        <f>calcs!D33</f>
        <v>0</v>
      </c>
      <c r="C7" s="19">
        <f>calcs!E33</f>
        <v>0</v>
      </c>
      <c r="D7" s="19">
        <f>calcs!F33</f>
        <v>0</v>
      </c>
      <c r="E7" s="19">
        <f>calcs!G33</f>
        <v>0</v>
      </c>
      <c r="F7" s="19">
        <f>calcs!H33</f>
        <v>0</v>
      </c>
      <c r="G7" s="19">
        <f>calcs!I33</f>
        <v>0</v>
      </c>
      <c r="H7" s="19">
        <f>calcs!J33</f>
        <v>0</v>
      </c>
      <c r="I7" s="19">
        <f>calcs!K33</f>
        <v>0</v>
      </c>
      <c r="J7" s="19">
        <f>calcs!L33</f>
        <v>0</v>
      </c>
      <c r="K7" s="19">
        <f>calcs!M33</f>
        <v>0</v>
      </c>
      <c r="L7" s="19">
        <f>calcs!N33</f>
        <v>0</v>
      </c>
      <c r="M7" s="19">
        <f>calcs!O33</f>
        <v>0</v>
      </c>
      <c r="N7" s="19">
        <f>calcs!P33</f>
        <v>0</v>
      </c>
      <c r="O7" s="19">
        <f>calcs!Q33</f>
        <v>0</v>
      </c>
      <c r="P7" s="19">
        <f>calcs!R33</f>
        <v>0</v>
      </c>
      <c r="Q7" s="19">
        <f>calcs!S33</f>
        <v>0</v>
      </c>
      <c r="R7" s="19">
        <f>calcs!T33</f>
        <v>0</v>
      </c>
      <c r="S7" s="19">
        <f>calcs!U33</f>
        <v>0</v>
      </c>
      <c r="T7" s="19">
        <f>calcs!V33</f>
        <v>0</v>
      </c>
      <c r="U7" s="19">
        <f>calcs!W33</f>
        <v>0</v>
      </c>
      <c r="V7" s="19">
        <f>calcs!X33</f>
        <v>0</v>
      </c>
      <c r="W7" s="19">
        <f>calcs!Y33</f>
        <v>0</v>
      </c>
      <c r="X7" s="19">
        <f>calcs!Z33</f>
        <v>0</v>
      </c>
      <c r="Y7" s="19">
        <f>calcs!AA33</f>
        <v>0</v>
      </c>
      <c r="Z7" s="19">
        <f>calcs!AB33</f>
        <v>0</v>
      </c>
      <c r="AA7" s="19">
        <f>calcs!AC33</f>
        <v>0</v>
      </c>
      <c r="AB7" s="19">
        <f>calcs!AD33</f>
        <v>0</v>
      </c>
      <c r="AC7" s="19">
        <f>calcs!AE33</f>
        <v>0</v>
      </c>
      <c r="AD7" s="19">
        <f>calcs!AF33</f>
        <v>0</v>
      </c>
      <c r="AE7" s="19">
        <f>calcs!AG33</f>
        <v>0</v>
      </c>
      <c r="AF7" s="19">
        <f>calcs!AH33</f>
        <v>0</v>
      </c>
    </row>
    <row r="8" spans="1:35" x14ac:dyDescent="0.25">
      <c r="A8" t="s">
        <v>10</v>
      </c>
      <c r="B8" s="19">
        <f>calcs!D34</f>
        <v>0</v>
      </c>
      <c r="C8" s="19">
        <f>calcs!E34</f>
        <v>0</v>
      </c>
      <c r="D8" s="19">
        <f>calcs!F34</f>
        <v>0</v>
      </c>
      <c r="E8" s="19">
        <f>calcs!G34</f>
        <v>0</v>
      </c>
      <c r="F8" s="19">
        <f>calcs!H34</f>
        <v>0</v>
      </c>
      <c r="G8" s="19">
        <f>calcs!I34</f>
        <v>0</v>
      </c>
      <c r="H8" s="19">
        <f>calcs!J34</f>
        <v>0</v>
      </c>
      <c r="I8" s="19">
        <f>calcs!K34</f>
        <v>0</v>
      </c>
      <c r="J8" s="19">
        <f>calcs!L34</f>
        <v>0</v>
      </c>
      <c r="K8" s="19">
        <f>calcs!M34</f>
        <v>0</v>
      </c>
      <c r="L8" s="19">
        <f>calcs!N34</f>
        <v>0</v>
      </c>
      <c r="M8" s="19">
        <f>calcs!O34</f>
        <v>0</v>
      </c>
      <c r="N8" s="19">
        <f>calcs!P34</f>
        <v>0</v>
      </c>
      <c r="O8" s="19">
        <f>calcs!Q34</f>
        <v>0</v>
      </c>
      <c r="P8" s="19">
        <f>calcs!R34</f>
        <v>0</v>
      </c>
      <c r="Q8" s="19">
        <f>calcs!S34</f>
        <v>0</v>
      </c>
      <c r="R8" s="19">
        <f>calcs!T34</f>
        <v>0</v>
      </c>
      <c r="S8" s="19">
        <f>calcs!U34</f>
        <v>0</v>
      </c>
      <c r="T8" s="19">
        <f>calcs!V34</f>
        <v>0</v>
      </c>
      <c r="U8" s="19">
        <f>calcs!W34</f>
        <v>0</v>
      </c>
      <c r="V8" s="19">
        <f>calcs!X34</f>
        <v>0</v>
      </c>
      <c r="W8" s="19">
        <f>calcs!Y34</f>
        <v>0</v>
      </c>
      <c r="X8" s="19">
        <f>calcs!Z34</f>
        <v>0</v>
      </c>
      <c r="Y8" s="19">
        <f>calcs!AA34</f>
        <v>0</v>
      </c>
      <c r="Z8" s="19">
        <f>calcs!AB34</f>
        <v>0</v>
      </c>
      <c r="AA8" s="19">
        <f>calcs!AC34</f>
        <v>0</v>
      </c>
      <c r="AB8" s="19">
        <f>calcs!AD34</f>
        <v>0</v>
      </c>
      <c r="AC8" s="19">
        <f>calcs!AE34</f>
        <v>0</v>
      </c>
      <c r="AD8" s="19">
        <f>calcs!AF34</f>
        <v>0</v>
      </c>
      <c r="AE8" s="19">
        <f>calcs!AG34</f>
        <v>0</v>
      </c>
      <c r="AF8" s="19">
        <f>calcs!AH34</f>
        <v>0</v>
      </c>
    </row>
    <row r="9" spans="1:35" x14ac:dyDescent="0.25">
      <c r="A9" t="s">
        <v>11</v>
      </c>
      <c r="B9" s="19">
        <f>calcs!D35</f>
        <v>39782825766743.602</v>
      </c>
      <c r="C9" s="19">
        <f>calcs!E35</f>
        <v>41589481136064.18</v>
      </c>
      <c r="D9" s="19">
        <f>calcs!F35</f>
        <v>43396136505385.359</v>
      </c>
      <c r="E9" s="19">
        <f>calcs!G35</f>
        <v>45202791874705.938</v>
      </c>
      <c r="F9" s="19">
        <f>calcs!H35</f>
        <v>47009447244026.523</v>
      </c>
      <c r="G9" s="19">
        <f>calcs!I35</f>
        <v>48816102613347.703</v>
      </c>
      <c r="H9" s="19">
        <f>calcs!J35</f>
        <v>50622757982668.281</v>
      </c>
      <c r="I9" s="19">
        <f>calcs!K35</f>
        <v>52429413351988.859</v>
      </c>
      <c r="J9" s="19">
        <f>calcs!L35</f>
        <v>54236068721309.438</v>
      </c>
      <c r="K9" s="19">
        <f>calcs!M35</f>
        <v>56042724090630.617</v>
      </c>
      <c r="L9" s="19">
        <f>calcs!N35</f>
        <v>57849379459951.195</v>
      </c>
      <c r="M9" s="19">
        <f>calcs!O35</f>
        <v>59656034829271.773</v>
      </c>
      <c r="N9" s="19">
        <f>calcs!P35</f>
        <v>61462690198592.953</v>
      </c>
      <c r="O9" s="19">
        <f>calcs!Q35</f>
        <v>63269345567913.531</v>
      </c>
      <c r="P9" s="19">
        <f>calcs!R35</f>
        <v>65076000937234.117</v>
      </c>
      <c r="Q9" s="19">
        <f>calcs!S35</f>
        <v>66882656306555.305</v>
      </c>
      <c r="R9" s="19">
        <f>calcs!T35</f>
        <v>68689311675875.891</v>
      </c>
      <c r="S9" s="19">
        <f>calcs!U35</f>
        <v>70495967045196.469</v>
      </c>
      <c r="T9" s="19">
        <f>calcs!V35</f>
        <v>72302622414517.641</v>
      </c>
      <c r="U9" s="19">
        <f>calcs!W35</f>
        <v>74109277783838.219</v>
      </c>
      <c r="V9" s="19">
        <f>calcs!X35</f>
        <v>75915933153158.797</v>
      </c>
      <c r="W9" s="19">
        <f>calcs!Y35</f>
        <v>77722588522479.984</v>
      </c>
      <c r="X9" s="19">
        <f>calcs!Z35</f>
        <v>79529243891800.563</v>
      </c>
      <c r="Y9" s="19">
        <f>calcs!AA35</f>
        <v>81335899261121.141</v>
      </c>
      <c r="Z9" s="19">
        <f>calcs!AB35</f>
        <v>83142554630442.328</v>
      </c>
      <c r="AA9" s="19">
        <f>calcs!AC35</f>
        <v>84949209999762.906</v>
      </c>
      <c r="AB9" s="19">
        <f>calcs!AD35</f>
        <v>86755865369083.484</v>
      </c>
      <c r="AC9" s="19">
        <f>calcs!AE35</f>
        <v>88562520738404.656</v>
      </c>
      <c r="AD9" s="19">
        <f>calcs!AF35</f>
        <v>90369176107725.25</v>
      </c>
      <c r="AE9" s="19">
        <f>calcs!AG35</f>
        <v>92175831477045.828</v>
      </c>
      <c r="AF9" s="19">
        <f>calcs!AH35</f>
        <v>93982486846367.016</v>
      </c>
    </row>
    <row r="10" spans="1:35" x14ac:dyDescent="0.25">
      <c r="A10" t="s">
        <v>12</v>
      </c>
      <c r="B10" s="19">
        <f>calcs!D36</f>
        <v>0</v>
      </c>
      <c r="C10" s="19">
        <f>calcs!E36</f>
        <v>0</v>
      </c>
      <c r="D10" s="19">
        <f>calcs!F36</f>
        <v>0</v>
      </c>
      <c r="E10" s="19">
        <f>calcs!G36</f>
        <v>0</v>
      </c>
      <c r="F10" s="19">
        <f>calcs!H36</f>
        <v>0</v>
      </c>
      <c r="G10" s="19">
        <f>calcs!I36</f>
        <v>0</v>
      </c>
      <c r="H10" s="19">
        <f>calcs!J36</f>
        <v>0</v>
      </c>
      <c r="I10" s="19">
        <f>calcs!K36</f>
        <v>0</v>
      </c>
      <c r="J10" s="19">
        <f>calcs!L36</f>
        <v>0</v>
      </c>
      <c r="K10" s="19">
        <f>calcs!M36</f>
        <v>0</v>
      </c>
      <c r="L10" s="19">
        <f>calcs!N36</f>
        <v>0</v>
      </c>
      <c r="M10" s="19">
        <f>calcs!O36</f>
        <v>0</v>
      </c>
      <c r="N10" s="19">
        <f>calcs!P36</f>
        <v>0</v>
      </c>
      <c r="O10" s="19">
        <f>calcs!Q36</f>
        <v>0</v>
      </c>
      <c r="P10" s="19">
        <f>calcs!R36</f>
        <v>0</v>
      </c>
      <c r="Q10" s="19">
        <f>calcs!S36</f>
        <v>0</v>
      </c>
      <c r="R10" s="19">
        <f>calcs!T36</f>
        <v>0</v>
      </c>
      <c r="S10" s="19">
        <f>calcs!U36</f>
        <v>0</v>
      </c>
      <c r="T10" s="19">
        <f>calcs!V36</f>
        <v>0</v>
      </c>
      <c r="U10" s="19">
        <f>calcs!W36</f>
        <v>0</v>
      </c>
      <c r="V10" s="19">
        <f>calcs!X36</f>
        <v>0</v>
      </c>
      <c r="W10" s="19">
        <f>calcs!Y36</f>
        <v>0</v>
      </c>
      <c r="X10" s="19">
        <f>calcs!Z36</f>
        <v>0</v>
      </c>
      <c r="Y10" s="19">
        <f>calcs!AA36</f>
        <v>0</v>
      </c>
      <c r="Z10" s="19">
        <f>calcs!AB36</f>
        <v>0</v>
      </c>
      <c r="AA10" s="19">
        <f>calcs!AC36</f>
        <v>0</v>
      </c>
      <c r="AB10" s="19">
        <f>calcs!AD36</f>
        <v>0</v>
      </c>
      <c r="AC10" s="19">
        <f>calcs!AE36</f>
        <v>0</v>
      </c>
      <c r="AD10" s="19">
        <f>calcs!AF36</f>
        <v>0</v>
      </c>
      <c r="AE10" s="19">
        <f>calcs!AG36</f>
        <v>0</v>
      </c>
      <c r="AF10" s="19">
        <f>calcs!AH36</f>
        <v>0</v>
      </c>
    </row>
    <row r="11" spans="1:35" x14ac:dyDescent="0.25">
      <c r="A11" t="s">
        <v>13</v>
      </c>
      <c r="B11" s="19">
        <f>calcs!D37</f>
        <v>0</v>
      </c>
      <c r="C11" s="19">
        <f>calcs!E37</f>
        <v>0</v>
      </c>
      <c r="D11" s="19">
        <f>calcs!F37</f>
        <v>0</v>
      </c>
      <c r="E11" s="19">
        <f>calcs!G37</f>
        <v>0</v>
      </c>
      <c r="F11" s="19">
        <f>calcs!H37</f>
        <v>0</v>
      </c>
      <c r="G11" s="19">
        <f>calcs!I37</f>
        <v>0</v>
      </c>
      <c r="H11" s="19">
        <f>calcs!J37</f>
        <v>0</v>
      </c>
      <c r="I11" s="19">
        <f>calcs!K37</f>
        <v>0</v>
      </c>
      <c r="J11" s="19">
        <f>calcs!L37</f>
        <v>0</v>
      </c>
      <c r="K11" s="19">
        <f>calcs!M37</f>
        <v>0</v>
      </c>
      <c r="L11" s="19">
        <f>calcs!N37</f>
        <v>0</v>
      </c>
      <c r="M11" s="19">
        <f>calcs!O37</f>
        <v>0</v>
      </c>
      <c r="N11" s="19">
        <f>calcs!P37</f>
        <v>0</v>
      </c>
      <c r="O11" s="19">
        <f>calcs!Q37</f>
        <v>0</v>
      </c>
      <c r="P11" s="19">
        <f>calcs!R37</f>
        <v>0</v>
      </c>
      <c r="Q11" s="19">
        <f>calcs!S37</f>
        <v>0</v>
      </c>
      <c r="R11" s="19">
        <f>calcs!T37</f>
        <v>0</v>
      </c>
      <c r="S11" s="19">
        <f>calcs!U37</f>
        <v>0</v>
      </c>
      <c r="T11" s="19">
        <f>calcs!V37</f>
        <v>0</v>
      </c>
      <c r="U11" s="19">
        <f>calcs!W37</f>
        <v>0</v>
      </c>
      <c r="V11" s="19">
        <f>calcs!X37</f>
        <v>0</v>
      </c>
      <c r="W11" s="19">
        <f>calcs!Y37</f>
        <v>0</v>
      </c>
      <c r="X11" s="19">
        <f>calcs!Z37</f>
        <v>0</v>
      </c>
      <c r="Y11" s="19">
        <f>calcs!AA37</f>
        <v>0</v>
      </c>
      <c r="Z11" s="19">
        <f>calcs!AB37</f>
        <v>0</v>
      </c>
      <c r="AA11" s="19">
        <f>calcs!AC37</f>
        <v>0</v>
      </c>
      <c r="AB11" s="19">
        <f>calcs!AD37</f>
        <v>0</v>
      </c>
      <c r="AC11" s="19">
        <f>calcs!AE37</f>
        <v>0</v>
      </c>
      <c r="AD11" s="19">
        <f>calcs!AF37</f>
        <v>0</v>
      </c>
      <c r="AE11" s="19">
        <f>calcs!AG37</f>
        <v>0</v>
      </c>
      <c r="AF11" s="19">
        <f>calcs!AH37</f>
        <v>0</v>
      </c>
    </row>
    <row r="12" spans="1:35" x14ac:dyDescent="0.25">
      <c r="A12" t="s">
        <v>14</v>
      </c>
      <c r="B12" s="19">
        <f>calcs!D38</f>
        <v>0</v>
      </c>
      <c r="C12" s="19">
        <f>calcs!E38</f>
        <v>0</v>
      </c>
      <c r="D12" s="19">
        <f>calcs!F38</f>
        <v>0</v>
      </c>
      <c r="E12" s="19">
        <f>calcs!G38</f>
        <v>0</v>
      </c>
      <c r="F12" s="19">
        <f>calcs!H38</f>
        <v>0</v>
      </c>
      <c r="G12" s="19">
        <f>calcs!I38</f>
        <v>0</v>
      </c>
      <c r="H12" s="19">
        <f>calcs!J38</f>
        <v>0</v>
      </c>
      <c r="I12" s="19">
        <f>calcs!K38</f>
        <v>0</v>
      </c>
      <c r="J12" s="19">
        <f>calcs!L38</f>
        <v>0</v>
      </c>
      <c r="K12" s="19">
        <f>calcs!M38</f>
        <v>0</v>
      </c>
      <c r="L12" s="19">
        <f>calcs!N38</f>
        <v>0</v>
      </c>
      <c r="M12" s="19">
        <f>calcs!O38</f>
        <v>0</v>
      </c>
      <c r="N12" s="19">
        <f>calcs!P38</f>
        <v>0</v>
      </c>
      <c r="O12" s="19">
        <f>calcs!Q38</f>
        <v>0</v>
      </c>
      <c r="P12" s="19">
        <f>calcs!R38</f>
        <v>0</v>
      </c>
      <c r="Q12" s="19">
        <f>calcs!S38</f>
        <v>0</v>
      </c>
      <c r="R12" s="19">
        <f>calcs!T38</f>
        <v>0</v>
      </c>
      <c r="S12" s="19">
        <f>calcs!U38</f>
        <v>0</v>
      </c>
      <c r="T12" s="19">
        <f>calcs!V38</f>
        <v>0</v>
      </c>
      <c r="U12" s="19">
        <f>calcs!W38</f>
        <v>0</v>
      </c>
      <c r="V12" s="19">
        <f>calcs!X38</f>
        <v>0</v>
      </c>
      <c r="W12" s="19">
        <f>calcs!Y38</f>
        <v>0</v>
      </c>
      <c r="X12" s="19">
        <f>calcs!Z38</f>
        <v>0</v>
      </c>
      <c r="Y12" s="19">
        <f>calcs!AA38</f>
        <v>0</v>
      </c>
      <c r="Z12" s="19">
        <f>calcs!AB38</f>
        <v>0</v>
      </c>
      <c r="AA12" s="19">
        <f>calcs!AC38</f>
        <v>0</v>
      </c>
      <c r="AB12" s="19">
        <f>calcs!AD38</f>
        <v>0</v>
      </c>
      <c r="AC12" s="19">
        <f>calcs!AE38</f>
        <v>0</v>
      </c>
      <c r="AD12" s="19">
        <f>calcs!AF38</f>
        <v>0</v>
      </c>
      <c r="AE12" s="19">
        <f>calcs!AG38</f>
        <v>0</v>
      </c>
      <c r="AF12" s="19">
        <f>calcs!AH38</f>
        <v>0</v>
      </c>
    </row>
    <row r="13" spans="1:35" x14ac:dyDescent="0.25">
      <c r="A13" t="s">
        <v>15</v>
      </c>
      <c r="B13" s="19">
        <f>calcs!D39</f>
        <v>0</v>
      </c>
      <c r="C13" s="19">
        <f>calcs!E39</f>
        <v>0</v>
      </c>
      <c r="D13" s="19">
        <f>calcs!F39</f>
        <v>0</v>
      </c>
      <c r="E13" s="19">
        <f>calcs!G39</f>
        <v>0</v>
      </c>
      <c r="F13" s="19">
        <f>calcs!H39</f>
        <v>0</v>
      </c>
      <c r="G13" s="19">
        <f>calcs!I39</f>
        <v>0</v>
      </c>
      <c r="H13" s="19">
        <f>calcs!J39</f>
        <v>0</v>
      </c>
      <c r="I13" s="19">
        <f>calcs!K39</f>
        <v>0</v>
      </c>
      <c r="J13" s="19">
        <f>calcs!L39</f>
        <v>0</v>
      </c>
      <c r="K13" s="19">
        <f>calcs!M39</f>
        <v>0</v>
      </c>
      <c r="L13" s="19">
        <f>calcs!N39</f>
        <v>0</v>
      </c>
      <c r="M13" s="19">
        <f>calcs!O39</f>
        <v>0</v>
      </c>
      <c r="N13" s="19">
        <f>calcs!P39</f>
        <v>0</v>
      </c>
      <c r="O13" s="19">
        <f>calcs!Q39</f>
        <v>0</v>
      </c>
      <c r="P13" s="19">
        <f>calcs!R39</f>
        <v>0</v>
      </c>
      <c r="Q13" s="19">
        <f>calcs!S39</f>
        <v>0</v>
      </c>
      <c r="R13" s="19">
        <f>calcs!T39</f>
        <v>0</v>
      </c>
      <c r="S13" s="19">
        <f>calcs!U39</f>
        <v>0</v>
      </c>
      <c r="T13" s="19">
        <f>calcs!V39</f>
        <v>0</v>
      </c>
      <c r="U13" s="19">
        <f>calcs!W39</f>
        <v>0</v>
      </c>
      <c r="V13" s="19">
        <f>calcs!X39</f>
        <v>0</v>
      </c>
      <c r="W13" s="19">
        <f>calcs!Y39</f>
        <v>0</v>
      </c>
      <c r="X13" s="19">
        <f>calcs!Z39</f>
        <v>0</v>
      </c>
      <c r="Y13" s="19">
        <f>calcs!AA39</f>
        <v>0</v>
      </c>
      <c r="Z13" s="19">
        <f>calcs!AB39</f>
        <v>0</v>
      </c>
      <c r="AA13" s="19">
        <f>calcs!AC39</f>
        <v>0</v>
      </c>
      <c r="AB13" s="19">
        <f>calcs!AD39</f>
        <v>0</v>
      </c>
      <c r="AC13" s="19">
        <f>calcs!AE39</f>
        <v>0</v>
      </c>
      <c r="AD13" s="19">
        <f>calcs!AF39</f>
        <v>0</v>
      </c>
      <c r="AE13" s="19">
        <f>calcs!AG39</f>
        <v>0</v>
      </c>
      <c r="AF13" s="19">
        <f>calcs!AH39</f>
        <v>0</v>
      </c>
    </row>
    <row r="14" spans="1:35" x14ac:dyDescent="0.25">
      <c r="A14" t="s">
        <v>16</v>
      </c>
      <c r="B14" s="19">
        <f>calcs!D40</f>
        <v>271021248246453.66</v>
      </c>
      <c r="C14" s="19">
        <f>calcs!E40</f>
        <v>283193469749319.81</v>
      </c>
      <c r="D14" s="19">
        <f>calcs!F40</f>
        <v>295365691252186</v>
      </c>
      <c r="E14" s="19">
        <f>calcs!G40</f>
        <v>307537912755055.31</v>
      </c>
      <c r="F14" s="19">
        <f>calcs!H40</f>
        <v>319710134257921.5</v>
      </c>
      <c r="G14" s="19">
        <f>calcs!I40</f>
        <v>331882355760787.69</v>
      </c>
      <c r="H14" s="19">
        <f>calcs!J40</f>
        <v>344054577263653.88</v>
      </c>
      <c r="I14" s="19">
        <f>calcs!K40</f>
        <v>356226798766523.25</v>
      </c>
      <c r="J14" s="19">
        <f>calcs!L40</f>
        <v>368399020269389.44</v>
      </c>
      <c r="K14" s="19">
        <f>calcs!M40</f>
        <v>380571241772255.56</v>
      </c>
      <c r="L14" s="19">
        <f>calcs!N40</f>
        <v>392743463275124.94</v>
      </c>
      <c r="M14" s="19">
        <f>calcs!O40</f>
        <v>404915684777991.06</v>
      </c>
      <c r="N14" s="19">
        <f>calcs!P40</f>
        <v>417087906280857.25</v>
      </c>
      <c r="O14" s="19">
        <f>calcs!Q40</f>
        <v>429260127783726.63</v>
      </c>
      <c r="P14" s="19">
        <f>calcs!R40</f>
        <v>441432349286592.81</v>
      </c>
      <c r="Q14" s="19">
        <f>calcs!S40</f>
        <v>453604570789459</v>
      </c>
      <c r="R14" s="19">
        <f>calcs!T40</f>
        <v>465776792292325.13</v>
      </c>
      <c r="S14" s="19">
        <f>calcs!U40</f>
        <v>477949013795194.5</v>
      </c>
      <c r="T14" s="19">
        <f>calcs!V40</f>
        <v>490121235298060.63</v>
      </c>
      <c r="U14" s="19">
        <f>calcs!W40</f>
        <v>502293456800926.81</v>
      </c>
      <c r="V14" s="19">
        <f>calcs!X40</f>
        <v>514465678303796.19</v>
      </c>
      <c r="W14" s="19">
        <f>calcs!Y40</f>
        <v>526637899806662.31</v>
      </c>
      <c r="X14" s="19">
        <f>calcs!Z40</f>
        <v>538810121309528.5</v>
      </c>
      <c r="Y14" s="19">
        <f>calcs!AA40</f>
        <v>550982342812397.88</v>
      </c>
      <c r="Z14" s="19">
        <f>calcs!AB40</f>
        <v>563154564315264</v>
      </c>
      <c r="AA14" s="19">
        <f>calcs!AC40</f>
        <v>575326785818130.13</v>
      </c>
      <c r="AB14" s="19">
        <f>calcs!AD40</f>
        <v>587499007320996.25</v>
      </c>
      <c r="AC14" s="19">
        <f>calcs!AE40</f>
        <v>599671228823865.63</v>
      </c>
      <c r="AD14" s="19">
        <f>calcs!AF40</f>
        <v>611843450326731.75</v>
      </c>
      <c r="AE14" s="19">
        <f>calcs!AG40</f>
        <v>624015671829598</v>
      </c>
      <c r="AF14" s="19">
        <f>calcs!AH40</f>
        <v>636187893332467.38</v>
      </c>
    </row>
    <row r="15" spans="1:35" x14ac:dyDescent="0.25">
      <c r="A15" t="s">
        <v>17</v>
      </c>
      <c r="B15" s="19">
        <f>calcs!D41</f>
        <v>196108947092968.53</v>
      </c>
      <c r="C15" s="19">
        <f>calcs!E41</f>
        <v>204908629545112.56</v>
      </c>
      <c r="D15" s="19">
        <f>calcs!F41</f>
        <v>213708311997256.63</v>
      </c>
      <c r="E15" s="19">
        <f>calcs!G41</f>
        <v>222507994449400.66</v>
      </c>
      <c r="F15" s="19">
        <f>calcs!H41</f>
        <v>231307676901544.69</v>
      </c>
      <c r="G15" s="19">
        <f>calcs!I41</f>
        <v>240107359353688.72</v>
      </c>
      <c r="H15" s="19">
        <f>calcs!J41</f>
        <v>248907041805832.78</v>
      </c>
      <c r="I15" s="19">
        <f>calcs!K41</f>
        <v>257706724257973.75</v>
      </c>
      <c r="J15" s="19">
        <f>calcs!L41</f>
        <v>266506406710117.81</v>
      </c>
      <c r="K15" s="19">
        <f>calcs!M41</f>
        <v>275306089162261.84</v>
      </c>
      <c r="L15" s="19">
        <f>calcs!N41</f>
        <v>284105771614405.94</v>
      </c>
      <c r="M15" s="19">
        <f>calcs!O41</f>
        <v>292905454066550</v>
      </c>
      <c r="N15" s="19">
        <f>calcs!P41</f>
        <v>301705136518694.06</v>
      </c>
      <c r="O15" s="19">
        <f>calcs!Q41</f>
        <v>310504818970838.13</v>
      </c>
      <c r="P15" s="19">
        <f>calcs!R41</f>
        <v>319304501422982.13</v>
      </c>
      <c r="Q15" s="19">
        <f>calcs!S41</f>
        <v>328104183875123.06</v>
      </c>
      <c r="R15" s="19">
        <f>calcs!T41</f>
        <v>336903866327267.13</v>
      </c>
      <c r="S15" s="19">
        <f>calcs!U41</f>
        <v>345703548779411.13</v>
      </c>
      <c r="T15" s="19">
        <f>calcs!V41</f>
        <v>354503231231555.19</v>
      </c>
      <c r="U15" s="19">
        <f>calcs!W41</f>
        <v>363302913683699.25</v>
      </c>
      <c r="V15" s="19">
        <f>calcs!X41</f>
        <v>372102596135843.31</v>
      </c>
      <c r="W15" s="19">
        <f>calcs!Y41</f>
        <v>380902278587987.38</v>
      </c>
      <c r="X15" s="19">
        <f>calcs!Z41</f>
        <v>389701961040131.44</v>
      </c>
      <c r="Y15" s="19">
        <f>calcs!AA41</f>
        <v>398501643492275.5</v>
      </c>
      <c r="Z15" s="19">
        <f>calcs!AB41</f>
        <v>407301325944416.5</v>
      </c>
      <c r="AA15" s="19">
        <f>calcs!AC41</f>
        <v>416101008396560.56</v>
      </c>
      <c r="AB15" s="19">
        <f>calcs!AD41</f>
        <v>424900690848704.63</v>
      </c>
      <c r="AC15" s="19">
        <f>calcs!AE41</f>
        <v>433700373300848.69</v>
      </c>
      <c r="AD15" s="19">
        <f>calcs!AF41</f>
        <v>442500055752992.69</v>
      </c>
      <c r="AE15" s="19">
        <f>calcs!AG41</f>
        <v>451299738205136.75</v>
      </c>
      <c r="AF15" s="19">
        <f>calcs!AH41</f>
        <v>460099420657280.88</v>
      </c>
    </row>
    <row r="16" spans="1:35" x14ac:dyDescent="0.25">
      <c r="A16" t="s">
        <v>18</v>
      </c>
      <c r="B16" s="19">
        <f>calcs!D42</f>
        <v>103925634697885.2</v>
      </c>
      <c r="C16" s="19">
        <f>calcs!E42</f>
        <v>108588923127787.23</v>
      </c>
      <c r="D16" s="19">
        <f>calcs!F42</f>
        <v>113252211557689.28</v>
      </c>
      <c r="E16" s="19">
        <f>calcs!G42</f>
        <v>117915499987591.33</v>
      </c>
      <c r="F16" s="19">
        <f>calcs!H42</f>
        <v>122578788417493.36</v>
      </c>
      <c r="G16" s="19">
        <f>calcs!I42</f>
        <v>127242076847395.41</v>
      </c>
      <c r="H16" s="19">
        <f>calcs!J42</f>
        <v>131905365277297.45</v>
      </c>
      <c r="I16" s="19">
        <f>calcs!K42</f>
        <v>136568653707197.86</v>
      </c>
      <c r="J16" s="19">
        <f>calcs!L42</f>
        <v>141231942137099.91</v>
      </c>
      <c r="K16" s="19">
        <f>calcs!M42</f>
        <v>145895230567001.94</v>
      </c>
      <c r="L16" s="19">
        <f>calcs!N42</f>
        <v>150558518996904</v>
      </c>
      <c r="M16" s="19">
        <f>calcs!O42</f>
        <v>155221807426806.03</v>
      </c>
      <c r="N16" s="19">
        <f>calcs!P42</f>
        <v>159885095856708.06</v>
      </c>
      <c r="O16" s="19">
        <f>calcs!Q42</f>
        <v>164548384286610.09</v>
      </c>
      <c r="P16" s="19">
        <f>calcs!R42</f>
        <v>169211672716512.13</v>
      </c>
      <c r="Q16" s="19">
        <f>calcs!S42</f>
        <v>173874961146412.53</v>
      </c>
      <c r="R16" s="19">
        <f>calcs!T42</f>
        <v>178538249576314.59</v>
      </c>
      <c r="S16" s="19">
        <f>calcs!U42</f>
        <v>183201538006216.63</v>
      </c>
      <c r="T16" s="19">
        <f>calcs!V42</f>
        <v>187864826436118.66</v>
      </c>
      <c r="U16" s="19">
        <f>calcs!W42</f>
        <v>192528114866020.69</v>
      </c>
      <c r="V16" s="19">
        <f>calcs!X42</f>
        <v>197191403295922.72</v>
      </c>
      <c r="W16" s="19">
        <f>calcs!Y42</f>
        <v>201854691725824.78</v>
      </c>
      <c r="X16" s="19">
        <f>calcs!Z42</f>
        <v>206517980155726.81</v>
      </c>
      <c r="Y16" s="19">
        <f>calcs!AA42</f>
        <v>211181268585628.88</v>
      </c>
      <c r="Z16" s="19">
        <f>calcs!AB42</f>
        <v>215844557015529.28</v>
      </c>
      <c r="AA16" s="19">
        <f>calcs!AC42</f>
        <v>220507845445431.34</v>
      </c>
      <c r="AB16" s="19">
        <f>calcs!AD42</f>
        <v>225171133875333.41</v>
      </c>
      <c r="AC16" s="19">
        <f>calcs!AE42</f>
        <v>229834422305235.44</v>
      </c>
      <c r="AD16" s="19">
        <f>calcs!AF42</f>
        <v>234497710735137.47</v>
      </c>
      <c r="AE16" s="19">
        <f>calcs!AG42</f>
        <v>239160999165039.53</v>
      </c>
      <c r="AF16" s="19">
        <f>calcs!AH42</f>
        <v>243824287594941.59</v>
      </c>
    </row>
    <row r="17" spans="1:32" x14ac:dyDescent="0.25">
      <c r="A17" t="s">
        <v>19</v>
      </c>
      <c r="B17" s="19">
        <f>calcs!D43</f>
        <v>0</v>
      </c>
      <c r="C17" s="19">
        <f>calcs!E43</f>
        <v>0</v>
      </c>
      <c r="D17" s="19">
        <f>calcs!F43</f>
        <v>0</v>
      </c>
      <c r="E17" s="19">
        <f>calcs!G43</f>
        <v>0</v>
      </c>
      <c r="F17" s="19">
        <f>calcs!H43</f>
        <v>0</v>
      </c>
      <c r="G17" s="19">
        <f>calcs!I43</f>
        <v>0</v>
      </c>
      <c r="H17" s="19">
        <f>calcs!J43</f>
        <v>0</v>
      </c>
      <c r="I17" s="19">
        <f>calcs!K43</f>
        <v>0</v>
      </c>
      <c r="J17" s="19">
        <f>calcs!L43</f>
        <v>0</v>
      </c>
      <c r="K17" s="19">
        <f>calcs!M43</f>
        <v>0</v>
      </c>
      <c r="L17" s="19">
        <f>calcs!N43</f>
        <v>0</v>
      </c>
      <c r="M17" s="19">
        <f>calcs!O43</f>
        <v>0</v>
      </c>
      <c r="N17" s="19">
        <f>calcs!P43</f>
        <v>0</v>
      </c>
      <c r="O17" s="19">
        <f>calcs!Q43</f>
        <v>0</v>
      </c>
      <c r="P17" s="19">
        <f>calcs!R43</f>
        <v>0</v>
      </c>
      <c r="Q17" s="19">
        <f>calcs!S43</f>
        <v>0</v>
      </c>
      <c r="R17" s="19">
        <f>calcs!T43</f>
        <v>0</v>
      </c>
      <c r="S17" s="19">
        <f>calcs!U43</f>
        <v>0</v>
      </c>
      <c r="T17" s="19">
        <f>calcs!V43</f>
        <v>0</v>
      </c>
      <c r="U17" s="19">
        <f>calcs!W43</f>
        <v>0</v>
      </c>
      <c r="V17" s="19">
        <f>calcs!X43</f>
        <v>0</v>
      </c>
      <c r="W17" s="19">
        <f>calcs!Y43</f>
        <v>0</v>
      </c>
      <c r="X17" s="19">
        <f>calcs!Z43</f>
        <v>0</v>
      </c>
      <c r="Y17" s="19">
        <f>calcs!AA43</f>
        <v>0</v>
      </c>
      <c r="Z17" s="19">
        <f>calcs!AB43</f>
        <v>0</v>
      </c>
      <c r="AA17" s="19">
        <f>calcs!AC43</f>
        <v>0</v>
      </c>
      <c r="AB17" s="19">
        <f>calcs!AD43</f>
        <v>0</v>
      </c>
      <c r="AC17" s="19">
        <f>calcs!AE43</f>
        <v>0</v>
      </c>
      <c r="AD17" s="19">
        <f>calcs!AF43</f>
        <v>0</v>
      </c>
      <c r="AE17" s="19">
        <f>calcs!AG43</f>
        <v>0</v>
      </c>
      <c r="AF17" s="19">
        <f>calcs!AH43</f>
        <v>0</v>
      </c>
    </row>
    <row r="18" spans="1:32" x14ac:dyDescent="0.25">
      <c r="A18" t="s">
        <v>20</v>
      </c>
      <c r="B18" s="19">
        <f>calcs!D44</f>
        <v>0</v>
      </c>
      <c r="C18" s="19">
        <f>calcs!E44</f>
        <v>0</v>
      </c>
      <c r="D18" s="19">
        <f>calcs!F44</f>
        <v>0</v>
      </c>
      <c r="E18" s="19">
        <f>calcs!G44</f>
        <v>0</v>
      </c>
      <c r="F18" s="19">
        <f>calcs!H44</f>
        <v>0</v>
      </c>
      <c r="G18" s="19">
        <f>calcs!I44</f>
        <v>0</v>
      </c>
      <c r="H18" s="19">
        <f>calcs!J44</f>
        <v>0</v>
      </c>
      <c r="I18" s="19">
        <f>calcs!K44</f>
        <v>0</v>
      </c>
      <c r="J18" s="19">
        <f>calcs!L44</f>
        <v>0</v>
      </c>
      <c r="K18" s="19">
        <f>calcs!M44</f>
        <v>0</v>
      </c>
      <c r="L18" s="19">
        <f>calcs!N44</f>
        <v>0</v>
      </c>
      <c r="M18" s="19">
        <f>calcs!O44</f>
        <v>0</v>
      </c>
      <c r="N18" s="19">
        <f>calcs!P44</f>
        <v>0</v>
      </c>
      <c r="O18" s="19">
        <f>calcs!Q44</f>
        <v>0</v>
      </c>
      <c r="P18" s="19">
        <f>calcs!R44</f>
        <v>0</v>
      </c>
      <c r="Q18" s="19">
        <f>calcs!S44</f>
        <v>0</v>
      </c>
      <c r="R18" s="19">
        <f>calcs!T44</f>
        <v>0</v>
      </c>
      <c r="S18" s="19">
        <f>calcs!U44</f>
        <v>0</v>
      </c>
      <c r="T18" s="19">
        <f>calcs!V44</f>
        <v>0</v>
      </c>
      <c r="U18" s="19">
        <f>calcs!W44</f>
        <v>0</v>
      </c>
      <c r="V18" s="19">
        <f>calcs!X44</f>
        <v>0</v>
      </c>
      <c r="W18" s="19">
        <f>calcs!Y44</f>
        <v>0</v>
      </c>
      <c r="X18" s="19">
        <f>calcs!Z44</f>
        <v>0</v>
      </c>
      <c r="Y18" s="19">
        <f>calcs!AA44</f>
        <v>0</v>
      </c>
      <c r="Z18" s="19">
        <f>calcs!AB44</f>
        <v>0</v>
      </c>
      <c r="AA18" s="19">
        <f>calcs!AC44</f>
        <v>0</v>
      </c>
      <c r="AB18" s="19">
        <f>calcs!AD44</f>
        <v>0</v>
      </c>
      <c r="AC18" s="19">
        <f>calcs!AE44</f>
        <v>0</v>
      </c>
      <c r="AD18" s="19">
        <f>calcs!AF44</f>
        <v>0</v>
      </c>
      <c r="AE18" s="19">
        <f>calcs!AG44</f>
        <v>0</v>
      </c>
      <c r="AF18" s="19">
        <f>calcs!AH44</f>
        <v>0</v>
      </c>
    </row>
    <row r="19" spans="1:32" x14ac:dyDescent="0.25">
      <c r="A19" t="s">
        <v>21</v>
      </c>
      <c r="B19" s="19">
        <f>calcs!D45</f>
        <v>0</v>
      </c>
      <c r="C19" s="19">
        <f>calcs!E45</f>
        <v>0</v>
      </c>
      <c r="D19" s="19">
        <f>calcs!F45</f>
        <v>0</v>
      </c>
      <c r="E19" s="19">
        <f>calcs!G45</f>
        <v>0</v>
      </c>
      <c r="F19" s="19">
        <f>calcs!H45</f>
        <v>0</v>
      </c>
      <c r="G19" s="19">
        <f>calcs!I45</f>
        <v>0</v>
      </c>
      <c r="H19" s="19">
        <f>calcs!J45</f>
        <v>0</v>
      </c>
      <c r="I19" s="19">
        <f>calcs!K45</f>
        <v>0</v>
      </c>
      <c r="J19" s="19">
        <f>calcs!L45</f>
        <v>0</v>
      </c>
      <c r="K19" s="19">
        <f>calcs!M45</f>
        <v>0</v>
      </c>
      <c r="L19" s="19">
        <f>calcs!N45</f>
        <v>0</v>
      </c>
      <c r="M19" s="19">
        <f>calcs!O45</f>
        <v>0</v>
      </c>
      <c r="N19" s="19">
        <f>calcs!P45</f>
        <v>0</v>
      </c>
      <c r="O19" s="19">
        <f>calcs!Q45</f>
        <v>0</v>
      </c>
      <c r="P19" s="19">
        <f>calcs!R45</f>
        <v>0</v>
      </c>
      <c r="Q19" s="19">
        <f>calcs!S45</f>
        <v>0</v>
      </c>
      <c r="R19" s="19">
        <f>calcs!T45</f>
        <v>0</v>
      </c>
      <c r="S19" s="19">
        <f>calcs!U45</f>
        <v>0</v>
      </c>
      <c r="T19" s="19">
        <f>calcs!V45</f>
        <v>0</v>
      </c>
      <c r="U19" s="19">
        <f>calcs!W45</f>
        <v>0</v>
      </c>
      <c r="V19" s="19">
        <f>calcs!X45</f>
        <v>0</v>
      </c>
      <c r="W19" s="19">
        <f>calcs!Y45</f>
        <v>0</v>
      </c>
      <c r="X19" s="19">
        <f>calcs!Z45</f>
        <v>0</v>
      </c>
      <c r="Y19" s="19">
        <f>calcs!AA45</f>
        <v>0</v>
      </c>
      <c r="Z19" s="19">
        <f>calcs!AB45</f>
        <v>0</v>
      </c>
      <c r="AA19" s="19">
        <f>calcs!AC45</f>
        <v>0</v>
      </c>
      <c r="AB19" s="19">
        <f>calcs!AD45</f>
        <v>0</v>
      </c>
      <c r="AC19" s="19">
        <f>calcs!AE45</f>
        <v>0</v>
      </c>
      <c r="AD19" s="19">
        <f>calcs!AF45</f>
        <v>0</v>
      </c>
      <c r="AE19" s="19">
        <f>calcs!AG45</f>
        <v>0</v>
      </c>
      <c r="AF19" s="19">
        <f>calcs!AH45</f>
        <v>0</v>
      </c>
    </row>
    <row r="20" spans="1:32" x14ac:dyDescent="0.25">
      <c r="A20" t="s">
        <v>22</v>
      </c>
      <c r="B20" s="19">
        <f>calcs!D46</f>
        <v>0</v>
      </c>
      <c r="C20" s="19">
        <f>calcs!E46</f>
        <v>0</v>
      </c>
      <c r="D20" s="19">
        <f>calcs!F46</f>
        <v>0</v>
      </c>
      <c r="E20" s="19">
        <f>calcs!G46</f>
        <v>0</v>
      </c>
      <c r="F20" s="19">
        <f>calcs!H46</f>
        <v>0</v>
      </c>
      <c r="G20" s="19">
        <f>calcs!I46</f>
        <v>0</v>
      </c>
      <c r="H20" s="19">
        <f>calcs!J46</f>
        <v>0</v>
      </c>
      <c r="I20" s="19">
        <f>calcs!K46</f>
        <v>0</v>
      </c>
      <c r="J20" s="19">
        <f>calcs!L46</f>
        <v>0</v>
      </c>
      <c r="K20" s="19">
        <f>calcs!M46</f>
        <v>0</v>
      </c>
      <c r="L20" s="19">
        <f>calcs!N46</f>
        <v>0</v>
      </c>
      <c r="M20" s="19">
        <f>calcs!O46</f>
        <v>0</v>
      </c>
      <c r="N20" s="19">
        <f>calcs!P46</f>
        <v>0</v>
      </c>
      <c r="O20" s="19">
        <f>calcs!Q46</f>
        <v>0</v>
      </c>
      <c r="P20" s="19">
        <f>calcs!R46</f>
        <v>0</v>
      </c>
      <c r="Q20" s="19">
        <f>calcs!S46</f>
        <v>0</v>
      </c>
      <c r="R20" s="19">
        <f>calcs!T46</f>
        <v>0</v>
      </c>
      <c r="S20" s="19">
        <f>calcs!U46</f>
        <v>0</v>
      </c>
      <c r="T20" s="19">
        <f>calcs!V46</f>
        <v>0</v>
      </c>
      <c r="U20" s="19">
        <f>calcs!W46</f>
        <v>0</v>
      </c>
      <c r="V20" s="19">
        <f>calcs!X46</f>
        <v>0</v>
      </c>
      <c r="W20" s="19">
        <f>calcs!Y46</f>
        <v>0</v>
      </c>
      <c r="X20" s="19">
        <f>calcs!Z46</f>
        <v>0</v>
      </c>
      <c r="Y20" s="19">
        <f>calcs!AA46</f>
        <v>0</v>
      </c>
      <c r="Z20" s="19">
        <f>calcs!AB46</f>
        <v>0</v>
      </c>
      <c r="AA20" s="19">
        <f>calcs!AC46</f>
        <v>0</v>
      </c>
      <c r="AB20" s="19">
        <f>calcs!AD46</f>
        <v>0</v>
      </c>
      <c r="AC20" s="19">
        <f>calcs!AE46</f>
        <v>0</v>
      </c>
      <c r="AD20" s="19">
        <f>calcs!AF46</f>
        <v>0</v>
      </c>
      <c r="AE20" s="19">
        <f>calcs!AG46</f>
        <v>0</v>
      </c>
      <c r="AF20" s="19">
        <f>calcs!AH46</f>
        <v>0</v>
      </c>
    </row>
    <row r="21" spans="1:32" x14ac:dyDescent="0.25">
      <c r="A21" t="s">
        <v>23</v>
      </c>
      <c r="B21" s="19">
        <f>calcs!D47</f>
        <v>0</v>
      </c>
      <c r="C21" s="19">
        <f>calcs!E47</f>
        <v>0</v>
      </c>
      <c r="D21" s="19">
        <f>calcs!F47</f>
        <v>0</v>
      </c>
      <c r="E21" s="19">
        <f>calcs!G47</f>
        <v>0</v>
      </c>
      <c r="F21" s="19">
        <f>calcs!H47</f>
        <v>0</v>
      </c>
      <c r="G21" s="19">
        <f>calcs!I47</f>
        <v>0</v>
      </c>
      <c r="H21" s="19">
        <f>calcs!J47</f>
        <v>0</v>
      </c>
      <c r="I21" s="19">
        <f>calcs!K47</f>
        <v>0</v>
      </c>
      <c r="J21" s="19">
        <f>calcs!L47</f>
        <v>0</v>
      </c>
      <c r="K21" s="19">
        <f>calcs!M47</f>
        <v>0</v>
      </c>
      <c r="L21" s="19">
        <f>calcs!N47</f>
        <v>0</v>
      </c>
      <c r="M21" s="19">
        <f>calcs!O47</f>
        <v>0</v>
      </c>
      <c r="N21" s="19">
        <f>calcs!P47</f>
        <v>0</v>
      </c>
      <c r="O21" s="19">
        <f>calcs!Q47</f>
        <v>0</v>
      </c>
      <c r="P21" s="19">
        <f>calcs!R47</f>
        <v>0</v>
      </c>
      <c r="Q21" s="19">
        <f>calcs!S47</f>
        <v>0</v>
      </c>
      <c r="R21" s="19">
        <f>calcs!T47</f>
        <v>0</v>
      </c>
      <c r="S21" s="19">
        <f>calcs!U47</f>
        <v>0</v>
      </c>
      <c r="T21" s="19">
        <f>calcs!V47</f>
        <v>0</v>
      </c>
      <c r="U21" s="19">
        <f>calcs!W47</f>
        <v>0</v>
      </c>
      <c r="V21" s="19">
        <f>calcs!X47</f>
        <v>0</v>
      </c>
      <c r="W21" s="19">
        <f>calcs!Y47</f>
        <v>0</v>
      </c>
      <c r="X21" s="19">
        <f>calcs!Z47</f>
        <v>0</v>
      </c>
      <c r="Y21" s="19">
        <f>calcs!AA47</f>
        <v>0</v>
      </c>
      <c r="Z21" s="19">
        <f>calcs!AB47</f>
        <v>0</v>
      </c>
      <c r="AA21" s="19">
        <f>calcs!AC47</f>
        <v>0</v>
      </c>
      <c r="AB21" s="19">
        <f>calcs!AD47</f>
        <v>0</v>
      </c>
      <c r="AC21" s="19">
        <f>calcs!AE47</f>
        <v>0</v>
      </c>
      <c r="AD21" s="19">
        <f>calcs!AF47</f>
        <v>0</v>
      </c>
      <c r="AE21" s="19">
        <f>calcs!AG47</f>
        <v>0</v>
      </c>
      <c r="AF21" s="19">
        <f>calcs!AH47</f>
        <v>0</v>
      </c>
    </row>
    <row r="22" spans="1:32" x14ac:dyDescent="0.25">
      <c r="A22" t="s">
        <v>24</v>
      </c>
      <c r="B22" s="19">
        <f>calcs!D48</f>
        <v>0</v>
      </c>
      <c r="C22" s="19">
        <f>calcs!E48</f>
        <v>0</v>
      </c>
      <c r="D22" s="19">
        <f>calcs!F48</f>
        <v>0</v>
      </c>
      <c r="E22" s="19">
        <f>calcs!G48</f>
        <v>0</v>
      </c>
      <c r="F22" s="19">
        <f>calcs!H48</f>
        <v>0</v>
      </c>
      <c r="G22" s="19">
        <f>calcs!I48</f>
        <v>0</v>
      </c>
      <c r="H22" s="19">
        <f>calcs!J48</f>
        <v>0</v>
      </c>
      <c r="I22" s="19">
        <f>calcs!K48</f>
        <v>0</v>
      </c>
      <c r="J22" s="19">
        <f>calcs!L48</f>
        <v>0</v>
      </c>
      <c r="K22" s="19">
        <f>calcs!M48</f>
        <v>0</v>
      </c>
      <c r="L22" s="19">
        <f>calcs!N48</f>
        <v>0</v>
      </c>
      <c r="M22" s="19">
        <f>calcs!O48</f>
        <v>0</v>
      </c>
      <c r="N22" s="19">
        <f>calcs!P48</f>
        <v>0</v>
      </c>
      <c r="O22" s="19">
        <f>calcs!Q48</f>
        <v>0</v>
      </c>
      <c r="P22" s="19">
        <f>calcs!R48</f>
        <v>0</v>
      </c>
      <c r="Q22" s="19">
        <f>calcs!S48</f>
        <v>0</v>
      </c>
      <c r="R22" s="19">
        <f>calcs!T48</f>
        <v>0</v>
      </c>
      <c r="S22" s="19">
        <f>calcs!U48</f>
        <v>0</v>
      </c>
      <c r="T22" s="19">
        <f>calcs!V48</f>
        <v>0</v>
      </c>
      <c r="U22" s="19">
        <f>calcs!W48</f>
        <v>0</v>
      </c>
      <c r="V22" s="19">
        <f>calcs!X48</f>
        <v>0</v>
      </c>
      <c r="W22" s="19">
        <f>calcs!Y48</f>
        <v>0</v>
      </c>
      <c r="X22" s="19">
        <f>calcs!Z48</f>
        <v>0</v>
      </c>
      <c r="Y22" s="19">
        <f>calcs!AA48</f>
        <v>0</v>
      </c>
      <c r="Z22" s="19">
        <f>calcs!AB48</f>
        <v>0</v>
      </c>
      <c r="AA22" s="19">
        <f>calcs!AC48</f>
        <v>0</v>
      </c>
      <c r="AB22" s="19">
        <f>calcs!AD48</f>
        <v>0</v>
      </c>
      <c r="AC22" s="19">
        <f>calcs!AE48</f>
        <v>0</v>
      </c>
      <c r="AD22" s="19">
        <f>calcs!AF48</f>
        <v>0</v>
      </c>
      <c r="AE22" s="19">
        <f>calcs!AG48</f>
        <v>0</v>
      </c>
      <c r="AF22" s="19">
        <f>calcs!AH48</f>
        <v>0</v>
      </c>
    </row>
    <row r="23" spans="1:32" x14ac:dyDescent="0.25">
      <c r="A23" t="s">
        <v>25</v>
      </c>
      <c r="B23" s="19">
        <f>calcs!D49</f>
        <v>47950940195948.977</v>
      </c>
      <c r="C23" s="19">
        <f>calcs!E49</f>
        <v>50138868439927.43</v>
      </c>
      <c r="D23" s="19">
        <f>calcs!F49</f>
        <v>52326796683906.656</v>
      </c>
      <c r="E23" s="19">
        <f>calcs!G49</f>
        <v>54514724927885.102</v>
      </c>
      <c r="F23" s="19">
        <f>calcs!H49</f>
        <v>56702653171863.547</v>
      </c>
      <c r="G23" s="19">
        <f>calcs!I49</f>
        <v>58890581415842.781</v>
      </c>
      <c r="H23" s="19">
        <f>calcs!J49</f>
        <v>61078509659821.234</v>
      </c>
      <c r="I23" s="19">
        <f>calcs!K49</f>
        <v>63266437903800.469</v>
      </c>
      <c r="J23" s="19">
        <f>calcs!L49</f>
        <v>65454366147778.922</v>
      </c>
      <c r="K23" s="19">
        <f>calcs!M49</f>
        <v>67642294391757.367</v>
      </c>
      <c r="L23" s="19">
        <f>calcs!N49</f>
        <v>69830222635736.602</v>
      </c>
      <c r="M23" s="19">
        <f>calcs!O49</f>
        <v>72018150879715.063</v>
      </c>
      <c r="N23" s="19">
        <f>calcs!P49</f>
        <v>74206079123693.516</v>
      </c>
      <c r="O23" s="19">
        <f>calcs!Q49</f>
        <v>76394007367672.75</v>
      </c>
      <c r="P23" s="19">
        <f>calcs!R49</f>
        <v>78581935611651.203</v>
      </c>
      <c r="Q23" s="19">
        <f>calcs!S49</f>
        <v>80769863855629.656</v>
      </c>
      <c r="R23" s="19">
        <f>calcs!T49</f>
        <v>82957792099608.875</v>
      </c>
      <c r="S23" s="19">
        <f>calcs!U49</f>
        <v>85145720343587.328</v>
      </c>
      <c r="T23" s="19">
        <f>calcs!V49</f>
        <v>87333648587565.781</v>
      </c>
      <c r="U23" s="19">
        <f>calcs!W49</f>
        <v>89521576831545</v>
      </c>
      <c r="V23" s="19">
        <f>calcs!X49</f>
        <v>91709505075523.453</v>
      </c>
      <c r="W23" s="19">
        <f>calcs!Y49</f>
        <v>93897433319502.688</v>
      </c>
      <c r="X23" s="19">
        <f>calcs!Z49</f>
        <v>96085361563481.141</v>
      </c>
      <c r="Y23" s="19">
        <f>calcs!AA49</f>
        <v>98273289807459.594</v>
      </c>
      <c r="Z23" s="19">
        <f>calcs!AB49</f>
        <v>100461218051438.81</v>
      </c>
      <c r="AA23" s="19">
        <f>calcs!AC49</f>
        <v>102649146295417.27</v>
      </c>
      <c r="AB23" s="19">
        <f>calcs!AD49</f>
        <v>104837074539395.72</v>
      </c>
      <c r="AC23" s="19">
        <f>calcs!AE49</f>
        <v>107025002783374.95</v>
      </c>
      <c r="AD23" s="19">
        <f>calcs!AF49</f>
        <v>109212931027353.42</v>
      </c>
      <c r="AE23" s="19">
        <f>calcs!AG49</f>
        <v>111400859271331.88</v>
      </c>
      <c r="AF23" s="19">
        <f>calcs!AH49</f>
        <v>113588787515311.11</v>
      </c>
    </row>
    <row r="24" spans="1:32" x14ac:dyDescent="0.25">
      <c r="A24" t="s">
        <v>26</v>
      </c>
      <c r="B24" s="19">
        <f>calcs!D50</f>
        <v>0</v>
      </c>
      <c r="C24" s="19">
        <f>calcs!E50</f>
        <v>0</v>
      </c>
      <c r="D24" s="19">
        <f>calcs!F50</f>
        <v>0</v>
      </c>
      <c r="E24" s="19">
        <f>calcs!G50</f>
        <v>0</v>
      </c>
      <c r="F24" s="19">
        <f>calcs!H50</f>
        <v>0</v>
      </c>
      <c r="G24" s="19">
        <f>calcs!I50</f>
        <v>0</v>
      </c>
      <c r="H24" s="19">
        <f>calcs!J50</f>
        <v>0</v>
      </c>
      <c r="I24" s="19">
        <f>calcs!K50</f>
        <v>0</v>
      </c>
      <c r="J24" s="19">
        <f>calcs!L50</f>
        <v>0</v>
      </c>
      <c r="K24" s="19">
        <f>calcs!M50</f>
        <v>0</v>
      </c>
      <c r="L24" s="19">
        <f>calcs!N50</f>
        <v>0</v>
      </c>
      <c r="M24" s="19">
        <f>calcs!O50</f>
        <v>0</v>
      </c>
      <c r="N24" s="19">
        <f>calcs!P50</f>
        <v>0</v>
      </c>
      <c r="O24" s="19">
        <f>calcs!Q50</f>
        <v>0</v>
      </c>
      <c r="P24" s="19">
        <f>calcs!R50</f>
        <v>0</v>
      </c>
      <c r="Q24" s="19">
        <f>calcs!S50</f>
        <v>0</v>
      </c>
      <c r="R24" s="19">
        <f>calcs!T50</f>
        <v>0</v>
      </c>
      <c r="S24" s="19">
        <f>calcs!U50</f>
        <v>0</v>
      </c>
      <c r="T24" s="19">
        <f>calcs!V50</f>
        <v>0</v>
      </c>
      <c r="U24" s="19">
        <f>calcs!W50</f>
        <v>0</v>
      </c>
      <c r="V24" s="19">
        <f>calcs!X50</f>
        <v>0</v>
      </c>
      <c r="W24" s="19">
        <f>calcs!Y50</f>
        <v>0</v>
      </c>
      <c r="X24" s="19">
        <f>calcs!Z50</f>
        <v>0</v>
      </c>
      <c r="Y24" s="19">
        <f>calcs!AA50</f>
        <v>0</v>
      </c>
      <c r="Z24" s="19">
        <f>calcs!AB50</f>
        <v>0</v>
      </c>
      <c r="AA24" s="19">
        <f>calcs!AC50</f>
        <v>0</v>
      </c>
      <c r="AB24" s="19">
        <f>calcs!AD50</f>
        <v>0</v>
      </c>
      <c r="AC24" s="19">
        <f>calcs!AE50</f>
        <v>0</v>
      </c>
      <c r="AD24" s="19">
        <f>calcs!AF50</f>
        <v>0</v>
      </c>
      <c r="AE24" s="19">
        <f>calcs!AG50</f>
        <v>0</v>
      </c>
      <c r="AF24" s="19">
        <f>calcs!AH50</f>
        <v>0</v>
      </c>
    </row>
    <row r="25" spans="1:32" x14ac:dyDescent="0.25">
      <c r="A25" t="s">
        <v>27</v>
      </c>
      <c r="B25" s="19">
        <f>calcs!D51</f>
        <v>0</v>
      </c>
      <c r="C25" s="19">
        <f>calcs!E51</f>
        <v>0</v>
      </c>
      <c r="D25" s="19">
        <f>calcs!F51</f>
        <v>0</v>
      </c>
      <c r="E25" s="19">
        <f>calcs!G51</f>
        <v>0</v>
      </c>
      <c r="F25" s="19">
        <f>calcs!H51</f>
        <v>0</v>
      </c>
      <c r="G25" s="19">
        <f>calcs!I51</f>
        <v>0</v>
      </c>
      <c r="H25" s="19">
        <f>calcs!J51</f>
        <v>0</v>
      </c>
      <c r="I25" s="19">
        <f>calcs!K51</f>
        <v>0</v>
      </c>
      <c r="J25" s="19">
        <f>calcs!L51</f>
        <v>0</v>
      </c>
      <c r="K25" s="19">
        <f>calcs!M51</f>
        <v>0</v>
      </c>
      <c r="L25" s="19">
        <f>calcs!N51</f>
        <v>0</v>
      </c>
      <c r="M25" s="19">
        <f>calcs!O51</f>
        <v>0</v>
      </c>
      <c r="N25" s="19">
        <f>calcs!P51</f>
        <v>0</v>
      </c>
      <c r="O25" s="19">
        <f>calcs!Q51</f>
        <v>0</v>
      </c>
      <c r="P25" s="19">
        <f>calcs!R51</f>
        <v>0</v>
      </c>
      <c r="Q25" s="19">
        <f>calcs!S51</f>
        <v>0</v>
      </c>
      <c r="R25" s="19">
        <f>calcs!T51</f>
        <v>0</v>
      </c>
      <c r="S25" s="19">
        <f>calcs!U51</f>
        <v>0</v>
      </c>
      <c r="T25" s="19">
        <f>calcs!V51</f>
        <v>0</v>
      </c>
      <c r="U25" s="19">
        <f>calcs!W51</f>
        <v>0</v>
      </c>
      <c r="V25" s="19">
        <f>calcs!X51</f>
        <v>0</v>
      </c>
      <c r="W25" s="19">
        <f>calcs!Y51</f>
        <v>0</v>
      </c>
      <c r="X25" s="19">
        <f>calcs!Z51</f>
        <v>0</v>
      </c>
      <c r="Y25" s="19">
        <f>calcs!AA51</f>
        <v>0</v>
      </c>
      <c r="Z25" s="19">
        <f>calcs!AB51</f>
        <v>0</v>
      </c>
      <c r="AA25" s="19">
        <f>calcs!AC51</f>
        <v>0</v>
      </c>
      <c r="AB25" s="19">
        <f>calcs!AD51</f>
        <v>0</v>
      </c>
      <c r="AC25" s="19">
        <f>calcs!AE51</f>
        <v>0</v>
      </c>
      <c r="AD25" s="19">
        <f>calcs!AF51</f>
        <v>0</v>
      </c>
      <c r="AE25" s="19">
        <f>calcs!AG51</f>
        <v>0</v>
      </c>
      <c r="AF25" s="19">
        <f>calcs!AH51</f>
        <v>0</v>
      </c>
    </row>
    <row r="26" spans="1:32" x14ac:dyDescent="0.25">
      <c r="A26" t="s">
        <v>28</v>
      </c>
      <c r="B26" s="19">
        <f>calcs!D52</f>
        <v>0</v>
      </c>
      <c r="C26" s="19">
        <f>calcs!E52</f>
        <v>0</v>
      </c>
      <c r="D26" s="19">
        <f>calcs!F52</f>
        <v>0</v>
      </c>
      <c r="E26" s="19">
        <f>calcs!G52</f>
        <v>0</v>
      </c>
      <c r="F26" s="19">
        <f>calcs!H52</f>
        <v>0</v>
      </c>
      <c r="G26" s="19">
        <f>calcs!I52</f>
        <v>0</v>
      </c>
      <c r="H26" s="19">
        <f>calcs!J52</f>
        <v>0</v>
      </c>
      <c r="I26" s="19">
        <f>calcs!K52</f>
        <v>0</v>
      </c>
      <c r="J26" s="19">
        <f>calcs!L52</f>
        <v>0</v>
      </c>
      <c r="K26" s="19">
        <f>calcs!M52</f>
        <v>0</v>
      </c>
      <c r="L26" s="19">
        <f>calcs!N52</f>
        <v>0</v>
      </c>
      <c r="M26" s="19">
        <f>calcs!O52</f>
        <v>0</v>
      </c>
      <c r="N26" s="19">
        <f>calcs!P52</f>
        <v>0</v>
      </c>
      <c r="O26" s="19">
        <f>calcs!Q52</f>
        <v>0</v>
      </c>
      <c r="P26" s="19">
        <f>calcs!R52</f>
        <v>0</v>
      </c>
      <c r="Q26" s="19">
        <f>calcs!S52</f>
        <v>0</v>
      </c>
      <c r="R26" s="19">
        <f>calcs!T52</f>
        <v>0</v>
      </c>
      <c r="S26" s="19">
        <f>calcs!U52</f>
        <v>0</v>
      </c>
      <c r="T26" s="19">
        <f>calcs!V52</f>
        <v>0</v>
      </c>
      <c r="U26" s="19">
        <f>calcs!W52</f>
        <v>0</v>
      </c>
      <c r="V26" s="19">
        <f>calcs!X52</f>
        <v>0</v>
      </c>
      <c r="W26" s="19">
        <f>calcs!Y52</f>
        <v>0</v>
      </c>
      <c r="X26" s="19">
        <f>calcs!Z52</f>
        <v>0</v>
      </c>
      <c r="Y26" s="19">
        <f>calcs!AA52</f>
        <v>0</v>
      </c>
      <c r="Z26" s="19">
        <f>calcs!AB52</f>
        <v>0</v>
      </c>
      <c r="AA26" s="19">
        <f>calcs!AC52</f>
        <v>0</v>
      </c>
      <c r="AB26" s="19">
        <f>calcs!AD52</f>
        <v>0</v>
      </c>
      <c r="AC26" s="19">
        <f>calcs!AE52</f>
        <v>0</v>
      </c>
      <c r="AD26" s="19">
        <f>calcs!AF52</f>
        <v>0</v>
      </c>
      <c r="AE26" s="19">
        <f>calcs!AG52</f>
        <v>0</v>
      </c>
      <c r="AF26" s="19">
        <f>calcs!AH52</f>
        <v>0</v>
      </c>
    </row>
    <row r="55" spans="2:2" x14ac:dyDescent="0.25">
      <c r="B55" s="24"/>
    </row>
    <row r="56" spans="2:2" x14ac:dyDescent="0.25">
      <c r="B56" s="24"/>
    </row>
    <row r="57" spans="2:2" x14ac:dyDescent="0.25">
      <c r="B57" s="24"/>
    </row>
    <row r="58" spans="2:2" x14ac:dyDescent="0.25">
      <c r="B58" s="24"/>
    </row>
    <row r="59" spans="2:2" x14ac:dyDescent="0.25">
      <c r="B59" s="24"/>
    </row>
    <row r="60" spans="2:2" x14ac:dyDescent="0.25">
      <c r="B60" s="24"/>
    </row>
    <row r="61" spans="2:2" x14ac:dyDescent="0.25">
      <c r="B61" s="24"/>
    </row>
    <row r="62" spans="2:2" x14ac:dyDescent="0.25">
      <c r="B62" s="24"/>
    </row>
    <row r="63" spans="2:2" x14ac:dyDescent="0.25">
      <c r="B63" s="24"/>
    </row>
    <row r="64" spans="2:2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2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39.85546875" customWidth="1"/>
    <col min="2" max="33" width="10.7109375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calcs!D53</f>
        <v>0</v>
      </c>
      <c r="C2" s="19">
        <f>calcs!E53</f>
        <v>0</v>
      </c>
      <c r="D2" s="19">
        <f>calcs!F53</f>
        <v>0</v>
      </c>
      <c r="E2" s="19">
        <f>calcs!G53</f>
        <v>0</v>
      </c>
      <c r="F2" s="19">
        <f>calcs!H53</f>
        <v>0</v>
      </c>
      <c r="G2" s="19">
        <f>calcs!I53</f>
        <v>0</v>
      </c>
      <c r="H2" s="19">
        <f>calcs!J53</f>
        <v>0</v>
      </c>
      <c r="I2" s="19">
        <f>calcs!K53</f>
        <v>0</v>
      </c>
      <c r="J2" s="19">
        <f>calcs!L53</f>
        <v>0</v>
      </c>
      <c r="K2" s="19">
        <f>calcs!M53</f>
        <v>0</v>
      </c>
      <c r="L2" s="19">
        <f>calcs!N53</f>
        <v>0</v>
      </c>
      <c r="M2" s="19">
        <f>calcs!O53</f>
        <v>0</v>
      </c>
      <c r="N2" s="19">
        <f>calcs!P53</f>
        <v>0</v>
      </c>
      <c r="O2" s="19">
        <f>calcs!Q53</f>
        <v>0</v>
      </c>
      <c r="P2" s="19">
        <f>calcs!R53</f>
        <v>0</v>
      </c>
      <c r="Q2" s="19">
        <f>calcs!S53</f>
        <v>0</v>
      </c>
      <c r="R2" s="19">
        <f>calcs!T53</f>
        <v>0</v>
      </c>
      <c r="S2" s="19">
        <f>calcs!U53</f>
        <v>0</v>
      </c>
      <c r="T2" s="19">
        <f>calcs!V53</f>
        <v>0</v>
      </c>
      <c r="U2" s="19">
        <f>calcs!W53</f>
        <v>0</v>
      </c>
      <c r="V2" s="19">
        <f>calcs!X53</f>
        <v>0</v>
      </c>
      <c r="W2" s="19">
        <f>calcs!Y53</f>
        <v>0</v>
      </c>
      <c r="X2" s="19">
        <f>calcs!Z53</f>
        <v>0</v>
      </c>
      <c r="Y2" s="19">
        <f>calcs!AA53</f>
        <v>0</v>
      </c>
      <c r="Z2" s="19">
        <f>calcs!AB53</f>
        <v>0</v>
      </c>
      <c r="AA2" s="19">
        <f>calcs!AC53</f>
        <v>0</v>
      </c>
      <c r="AB2" s="19">
        <f>calcs!AD53</f>
        <v>0</v>
      </c>
      <c r="AC2" s="19">
        <f>calcs!AE53</f>
        <v>0</v>
      </c>
      <c r="AD2" s="19">
        <f>calcs!AF53</f>
        <v>0</v>
      </c>
      <c r="AE2" s="19">
        <f>calcs!AG53</f>
        <v>0</v>
      </c>
      <c r="AF2" s="19">
        <f>calcs!AH53</f>
        <v>0</v>
      </c>
    </row>
    <row r="3" spans="1:35" x14ac:dyDescent="0.25">
      <c r="A3" t="s">
        <v>5</v>
      </c>
      <c r="B3" s="19">
        <f>calcs!D54</f>
        <v>0</v>
      </c>
      <c r="C3" s="19">
        <f>calcs!E54</f>
        <v>0</v>
      </c>
      <c r="D3" s="19">
        <f>calcs!F54</f>
        <v>0</v>
      </c>
      <c r="E3" s="19">
        <f>calcs!G54</f>
        <v>0</v>
      </c>
      <c r="F3" s="19">
        <f>calcs!H54</f>
        <v>0</v>
      </c>
      <c r="G3" s="19">
        <f>calcs!I54</f>
        <v>0</v>
      </c>
      <c r="H3" s="19">
        <f>calcs!J54</f>
        <v>0</v>
      </c>
      <c r="I3" s="19">
        <f>calcs!K54</f>
        <v>0</v>
      </c>
      <c r="J3" s="19">
        <f>calcs!L54</f>
        <v>0</v>
      </c>
      <c r="K3" s="19">
        <f>calcs!M54</f>
        <v>0</v>
      </c>
      <c r="L3" s="19">
        <f>calcs!N54</f>
        <v>0</v>
      </c>
      <c r="M3" s="19">
        <f>calcs!O54</f>
        <v>0</v>
      </c>
      <c r="N3" s="19">
        <f>calcs!P54</f>
        <v>0</v>
      </c>
      <c r="O3" s="19">
        <f>calcs!Q54</f>
        <v>0</v>
      </c>
      <c r="P3" s="19">
        <f>calcs!R54</f>
        <v>0</v>
      </c>
      <c r="Q3" s="19">
        <f>calcs!S54</f>
        <v>0</v>
      </c>
      <c r="R3" s="19">
        <f>calcs!T54</f>
        <v>0</v>
      </c>
      <c r="S3" s="19">
        <f>calcs!U54</f>
        <v>0</v>
      </c>
      <c r="T3" s="19">
        <f>calcs!V54</f>
        <v>0</v>
      </c>
      <c r="U3" s="19">
        <f>calcs!W54</f>
        <v>0</v>
      </c>
      <c r="V3" s="19">
        <f>calcs!X54</f>
        <v>0</v>
      </c>
      <c r="W3" s="19">
        <f>calcs!Y54</f>
        <v>0</v>
      </c>
      <c r="X3" s="19">
        <f>calcs!Z54</f>
        <v>0</v>
      </c>
      <c r="Y3" s="19">
        <f>calcs!AA54</f>
        <v>0</v>
      </c>
      <c r="Z3" s="19">
        <f>calcs!AB54</f>
        <v>0</v>
      </c>
      <c r="AA3" s="19">
        <f>calcs!AC54</f>
        <v>0</v>
      </c>
      <c r="AB3" s="19">
        <f>calcs!AD54</f>
        <v>0</v>
      </c>
      <c r="AC3" s="19">
        <f>calcs!AE54</f>
        <v>0</v>
      </c>
      <c r="AD3" s="19">
        <f>calcs!AF54</f>
        <v>0</v>
      </c>
      <c r="AE3" s="19">
        <f>calcs!AG54</f>
        <v>0</v>
      </c>
      <c r="AF3" s="19">
        <f>calcs!AH54</f>
        <v>0</v>
      </c>
    </row>
    <row r="4" spans="1:35" x14ac:dyDescent="0.25">
      <c r="A4" t="s">
        <v>6</v>
      </c>
      <c r="B4" s="19">
        <f>calcs!D55</f>
        <v>133898799450874.03</v>
      </c>
      <c r="C4" s="19">
        <f>calcs!E55</f>
        <v>139853174796645.91</v>
      </c>
      <c r="D4" s="19">
        <f>calcs!F55</f>
        <v>145807550142419.88</v>
      </c>
      <c r="E4" s="19">
        <f>calcs!G55</f>
        <v>151761925488191.75</v>
      </c>
      <c r="F4" s="19">
        <f>calcs!H55</f>
        <v>157716300833965.69</v>
      </c>
      <c r="G4" s="19">
        <f>calcs!I55</f>
        <v>163670676179737.56</v>
      </c>
      <c r="H4" s="19">
        <f>calcs!J55</f>
        <v>169625051525511.53</v>
      </c>
      <c r="I4" s="19">
        <f>calcs!K55</f>
        <v>175579426871283.44</v>
      </c>
      <c r="J4" s="19">
        <f>calcs!L55</f>
        <v>181533802217057.41</v>
      </c>
      <c r="K4" s="19">
        <f>calcs!M55</f>
        <v>187488177562829.28</v>
      </c>
      <c r="L4" s="19">
        <f>calcs!N55</f>
        <v>193442552908601.16</v>
      </c>
      <c r="M4" s="19">
        <f>calcs!O55</f>
        <v>199396928254375.13</v>
      </c>
      <c r="N4" s="19">
        <f>calcs!P55</f>
        <v>205351303600147</v>
      </c>
      <c r="O4" s="19">
        <f>calcs!Q55</f>
        <v>211305678945920.97</v>
      </c>
      <c r="P4" s="19">
        <f>calcs!R55</f>
        <v>217260054291692.84</v>
      </c>
      <c r="Q4" s="19">
        <f>calcs!S55</f>
        <v>223214429637466.81</v>
      </c>
      <c r="R4" s="19">
        <f>calcs!T55</f>
        <v>229168804983238.69</v>
      </c>
      <c r="S4" s="19">
        <f>calcs!U55</f>
        <v>235123180329012.63</v>
      </c>
      <c r="T4" s="19">
        <f>calcs!V55</f>
        <v>241077555674784.53</v>
      </c>
      <c r="U4" s="19">
        <f>calcs!W55</f>
        <v>247031931020558.47</v>
      </c>
      <c r="V4" s="19">
        <f>calcs!X55</f>
        <v>252986306366330.34</v>
      </c>
      <c r="W4" s="19">
        <f>calcs!Y55</f>
        <v>258940681712104.31</v>
      </c>
      <c r="X4" s="19">
        <f>calcs!Z55</f>
        <v>264895057057876.22</v>
      </c>
      <c r="Y4" s="19">
        <f>calcs!AA55</f>
        <v>270849432403650.19</v>
      </c>
      <c r="Z4" s="19">
        <f>calcs!AB55</f>
        <v>276803807749422.06</v>
      </c>
      <c r="AA4" s="19">
        <f>calcs!AC55</f>
        <v>282758183095196</v>
      </c>
      <c r="AB4" s="19">
        <f>calcs!AD55</f>
        <v>288712558440967.88</v>
      </c>
      <c r="AC4" s="19">
        <f>calcs!AE55</f>
        <v>294666933786741.81</v>
      </c>
      <c r="AD4" s="19">
        <f>calcs!AF55</f>
        <v>300621309132513.69</v>
      </c>
      <c r="AE4" s="19">
        <f>calcs!AG55</f>
        <v>306575684478285.56</v>
      </c>
      <c r="AF4" s="19">
        <f>calcs!AH55</f>
        <v>312530059824059.5</v>
      </c>
    </row>
    <row r="5" spans="1:35" x14ac:dyDescent="0.25">
      <c r="A5" t="s">
        <v>7</v>
      </c>
      <c r="B5" s="19">
        <f>calcs!D56</f>
        <v>0</v>
      </c>
      <c r="C5" s="19">
        <f>calcs!E56</f>
        <v>0</v>
      </c>
      <c r="D5" s="19">
        <f>calcs!F56</f>
        <v>0</v>
      </c>
      <c r="E5" s="19">
        <f>calcs!G56</f>
        <v>0</v>
      </c>
      <c r="F5" s="19">
        <f>calcs!H56</f>
        <v>0</v>
      </c>
      <c r="G5" s="19">
        <f>calcs!I56</f>
        <v>0</v>
      </c>
      <c r="H5" s="19">
        <f>calcs!J56</f>
        <v>0</v>
      </c>
      <c r="I5" s="19">
        <f>calcs!K56</f>
        <v>0</v>
      </c>
      <c r="J5" s="19">
        <f>calcs!L56</f>
        <v>0</v>
      </c>
      <c r="K5" s="19">
        <f>calcs!M56</f>
        <v>0</v>
      </c>
      <c r="L5" s="19">
        <f>calcs!N56</f>
        <v>0</v>
      </c>
      <c r="M5" s="19">
        <f>calcs!O56</f>
        <v>0</v>
      </c>
      <c r="N5" s="19">
        <f>calcs!P56</f>
        <v>0</v>
      </c>
      <c r="O5" s="19">
        <f>calcs!Q56</f>
        <v>0</v>
      </c>
      <c r="P5" s="19">
        <f>calcs!R56</f>
        <v>0</v>
      </c>
      <c r="Q5" s="19">
        <f>calcs!S56</f>
        <v>0</v>
      </c>
      <c r="R5" s="19">
        <f>calcs!T56</f>
        <v>0</v>
      </c>
      <c r="S5" s="19">
        <f>calcs!U56</f>
        <v>0</v>
      </c>
      <c r="T5" s="19">
        <f>calcs!V56</f>
        <v>0</v>
      </c>
      <c r="U5" s="19">
        <f>calcs!W56</f>
        <v>0</v>
      </c>
      <c r="V5" s="19">
        <f>calcs!X56</f>
        <v>0</v>
      </c>
      <c r="W5" s="19">
        <f>calcs!Y56</f>
        <v>0</v>
      </c>
      <c r="X5" s="19">
        <f>calcs!Z56</f>
        <v>0</v>
      </c>
      <c r="Y5" s="19">
        <f>calcs!AA56</f>
        <v>0</v>
      </c>
      <c r="Z5" s="19">
        <f>calcs!AB56</f>
        <v>0</v>
      </c>
      <c r="AA5" s="19">
        <f>calcs!AC56</f>
        <v>0</v>
      </c>
      <c r="AB5" s="19">
        <f>calcs!AD56</f>
        <v>0</v>
      </c>
      <c r="AC5" s="19">
        <f>calcs!AE56</f>
        <v>0</v>
      </c>
      <c r="AD5" s="19">
        <f>calcs!AF56</f>
        <v>0</v>
      </c>
      <c r="AE5" s="19">
        <f>calcs!AG56</f>
        <v>0</v>
      </c>
      <c r="AF5" s="19">
        <f>calcs!AH56</f>
        <v>0</v>
      </c>
    </row>
    <row r="6" spans="1:35" x14ac:dyDescent="0.25">
      <c r="A6" t="s">
        <v>8</v>
      </c>
      <c r="B6" s="19">
        <f>calcs!D57</f>
        <v>0</v>
      </c>
      <c r="C6" s="19">
        <f>calcs!E57</f>
        <v>0</v>
      </c>
      <c r="D6" s="19">
        <f>calcs!F57</f>
        <v>0</v>
      </c>
      <c r="E6" s="19">
        <f>calcs!G57</f>
        <v>0</v>
      </c>
      <c r="F6" s="19">
        <f>calcs!H57</f>
        <v>0</v>
      </c>
      <c r="G6" s="19">
        <f>calcs!I57</f>
        <v>0</v>
      </c>
      <c r="H6" s="19">
        <f>calcs!J57</f>
        <v>0</v>
      </c>
      <c r="I6" s="19">
        <f>calcs!K57</f>
        <v>0</v>
      </c>
      <c r="J6" s="19">
        <f>calcs!L57</f>
        <v>0</v>
      </c>
      <c r="K6" s="19">
        <f>calcs!M57</f>
        <v>0</v>
      </c>
      <c r="L6" s="19">
        <f>calcs!N57</f>
        <v>0</v>
      </c>
      <c r="M6" s="19">
        <f>calcs!O57</f>
        <v>0</v>
      </c>
      <c r="N6" s="19">
        <f>calcs!P57</f>
        <v>0</v>
      </c>
      <c r="O6" s="19">
        <f>calcs!Q57</f>
        <v>0</v>
      </c>
      <c r="P6" s="19">
        <f>calcs!R57</f>
        <v>0</v>
      </c>
      <c r="Q6" s="19">
        <f>calcs!S57</f>
        <v>0</v>
      </c>
      <c r="R6" s="19">
        <f>calcs!T57</f>
        <v>0</v>
      </c>
      <c r="S6" s="19">
        <f>calcs!U57</f>
        <v>0</v>
      </c>
      <c r="T6" s="19">
        <f>calcs!V57</f>
        <v>0</v>
      </c>
      <c r="U6" s="19">
        <f>calcs!W57</f>
        <v>0</v>
      </c>
      <c r="V6" s="19">
        <f>calcs!X57</f>
        <v>0</v>
      </c>
      <c r="W6" s="19">
        <f>calcs!Y57</f>
        <v>0</v>
      </c>
      <c r="X6" s="19">
        <f>calcs!Z57</f>
        <v>0</v>
      </c>
      <c r="Y6" s="19">
        <f>calcs!AA57</f>
        <v>0</v>
      </c>
      <c r="Z6" s="19">
        <f>calcs!AB57</f>
        <v>0</v>
      </c>
      <c r="AA6" s="19">
        <f>calcs!AC57</f>
        <v>0</v>
      </c>
      <c r="AB6" s="19">
        <f>calcs!AD57</f>
        <v>0</v>
      </c>
      <c r="AC6" s="19">
        <f>calcs!AE57</f>
        <v>0</v>
      </c>
      <c r="AD6" s="19">
        <f>calcs!AF57</f>
        <v>0</v>
      </c>
      <c r="AE6" s="19">
        <f>calcs!AG57</f>
        <v>0</v>
      </c>
      <c r="AF6" s="19">
        <f>calcs!AH57</f>
        <v>0</v>
      </c>
    </row>
    <row r="7" spans="1:35" x14ac:dyDescent="0.25">
      <c r="A7" t="s">
        <v>9</v>
      </c>
      <c r="B7" s="19">
        <f>calcs!D58</f>
        <v>0</v>
      </c>
      <c r="C7" s="19">
        <f>calcs!E58</f>
        <v>0</v>
      </c>
      <c r="D7" s="19">
        <f>calcs!F58</f>
        <v>0</v>
      </c>
      <c r="E7" s="19">
        <f>calcs!G58</f>
        <v>0</v>
      </c>
      <c r="F7" s="19">
        <f>calcs!H58</f>
        <v>0</v>
      </c>
      <c r="G7" s="19">
        <f>calcs!I58</f>
        <v>0</v>
      </c>
      <c r="H7" s="19">
        <f>calcs!J58</f>
        <v>0</v>
      </c>
      <c r="I7" s="19">
        <f>calcs!K58</f>
        <v>0</v>
      </c>
      <c r="J7" s="19">
        <f>calcs!L58</f>
        <v>0</v>
      </c>
      <c r="K7" s="19">
        <f>calcs!M58</f>
        <v>0</v>
      </c>
      <c r="L7" s="19">
        <f>calcs!N58</f>
        <v>0</v>
      </c>
      <c r="M7" s="19">
        <f>calcs!O58</f>
        <v>0</v>
      </c>
      <c r="N7" s="19">
        <f>calcs!P58</f>
        <v>0</v>
      </c>
      <c r="O7" s="19">
        <f>calcs!Q58</f>
        <v>0</v>
      </c>
      <c r="P7" s="19">
        <f>calcs!R58</f>
        <v>0</v>
      </c>
      <c r="Q7" s="19">
        <f>calcs!S58</f>
        <v>0</v>
      </c>
      <c r="R7" s="19">
        <f>calcs!T58</f>
        <v>0</v>
      </c>
      <c r="S7" s="19">
        <f>calcs!U58</f>
        <v>0</v>
      </c>
      <c r="T7" s="19">
        <f>calcs!V58</f>
        <v>0</v>
      </c>
      <c r="U7" s="19">
        <f>calcs!W58</f>
        <v>0</v>
      </c>
      <c r="V7" s="19">
        <f>calcs!X58</f>
        <v>0</v>
      </c>
      <c r="W7" s="19">
        <f>calcs!Y58</f>
        <v>0</v>
      </c>
      <c r="X7" s="19">
        <f>calcs!Z58</f>
        <v>0</v>
      </c>
      <c r="Y7" s="19">
        <f>calcs!AA58</f>
        <v>0</v>
      </c>
      <c r="Z7" s="19">
        <f>calcs!AB58</f>
        <v>0</v>
      </c>
      <c r="AA7" s="19">
        <f>calcs!AC58</f>
        <v>0</v>
      </c>
      <c r="AB7" s="19">
        <f>calcs!AD58</f>
        <v>0</v>
      </c>
      <c r="AC7" s="19">
        <f>calcs!AE58</f>
        <v>0</v>
      </c>
      <c r="AD7" s="19">
        <f>calcs!AF58</f>
        <v>0</v>
      </c>
      <c r="AE7" s="19">
        <f>calcs!AG58</f>
        <v>0</v>
      </c>
      <c r="AF7" s="19">
        <f>calcs!AH58</f>
        <v>0</v>
      </c>
    </row>
    <row r="8" spans="1:35" x14ac:dyDescent="0.25">
      <c r="A8" t="s">
        <v>10</v>
      </c>
      <c r="B8" s="19">
        <f>calcs!D59</f>
        <v>0</v>
      </c>
      <c r="C8" s="19">
        <f>calcs!E59</f>
        <v>0</v>
      </c>
      <c r="D8" s="19">
        <f>calcs!F59</f>
        <v>0</v>
      </c>
      <c r="E8" s="19">
        <f>calcs!G59</f>
        <v>0</v>
      </c>
      <c r="F8" s="19">
        <f>calcs!H59</f>
        <v>0</v>
      </c>
      <c r="G8" s="19">
        <f>calcs!I59</f>
        <v>0</v>
      </c>
      <c r="H8" s="19">
        <f>calcs!J59</f>
        <v>0</v>
      </c>
      <c r="I8" s="19">
        <f>calcs!K59</f>
        <v>0</v>
      </c>
      <c r="J8" s="19">
        <f>calcs!L59</f>
        <v>0</v>
      </c>
      <c r="K8" s="19">
        <f>calcs!M59</f>
        <v>0</v>
      </c>
      <c r="L8" s="19">
        <f>calcs!N59</f>
        <v>0</v>
      </c>
      <c r="M8" s="19">
        <f>calcs!O59</f>
        <v>0</v>
      </c>
      <c r="N8" s="19">
        <f>calcs!P59</f>
        <v>0</v>
      </c>
      <c r="O8" s="19">
        <f>calcs!Q59</f>
        <v>0</v>
      </c>
      <c r="P8" s="19">
        <f>calcs!R59</f>
        <v>0</v>
      </c>
      <c r="Q8" s="19">
        <f>calcs!S59</f>
        <v>0</v>
      </c>
      <c r="R8" s="19">
        <f>calcs!T59</f>
        <v>0</v>
      </c>
      <c r="S8" s="19">
        <f>calcs!U59</f>
        <v>0</v>
      </c>
      <c r="T8" s="19">
        <f>calcs!V59</f>
        <v>0</v>
      </c>
      <c r="U8" s="19">
        <f>calcs!W59</f>
        <v>0</v>
      </c>
      <c r="V8" s="19">
        <f>calcs!X59</f>
        <v>0</v>
      </c>
      <c r="W8" s="19">
        <f>calcs!Y59</f>
        <v>0</v>
      </c>
      <c r="X8" s="19">
        <f>calcs!Z59</f>
        <v>0</v>
      </c>
      <c r="Y8" s="19">
        <f>calcs!AA59</f>
        <v>0</v>
      </c>
      <c r="Z8" s="19">
        <f>calcs!AB59</f>
        <v>0</v>
      </c>
      <c r="AA8" s="19">
        <f>calcs!AC59</f>
        <v>0</v>
      </c>
      <c r="AB8" s="19">
        <f>calcs!AD59</f>
        <v>0</v>
      </c>
      <c r="AC8" s="19">
        <f>calcs!AE59</f>
        <v>0</v>
      </c>
      <c r="AD8" s="19">
        <f>calcs!AF59</f>
        <v>0</v>
      </c>
      <c r="AE8" s="19">
        <f>calcs!AG59</f>
        <v>0</v>
      </c>
      <c r="AF8" s="19">
        <f>calcs!AH59</f>
        <v>0</v>
      </c>
    </row>
    <row r="9" spans="1:35" x14ac:dyDescent="0.25">
      <c r="A9" t="s">
        <v>11</v>
      </c>
      <c r="B9" s="19">
        <f>calcs!D60</f>
        <v>0</v>
      </c>
      <c r="C9" s="19">
        <f>calcs!E60</f>
        <v>0</v>
      </c>
      <c r="D9" s="19">
        <f>calcs!F60</f>
        <v>0</v>
      </c>
      <c r="E9" s="19">
        <f>calcs!G60</f>
        <v>0</v>
      </c>
      <c r="F9" s="19">
        <f>calcs!H60</f>
        <v>0</v>
      </c>
      <c r="G9" s="19">
        <f>calcs!I60</f>
        <v>0</v>
      </c>
      <c r="H9" s="19">
        <f>calcs!J60</f>
        <v>0</v>
      </c>
      <c r="I9" s="19">
        <f>calcs!K60</f>
        <v>0</v>
      </c>
      <c r="J9" s="19">
        <f>calcs!L60</f>
        <v>0</v>
      </c>
      <c r="K9" s="19">
        <f>calcs!M60</f>
        <v>0</v>
      </c>
      <c r="L9" s="19">
        <f>calcs!N60</f>
        <v>0</v>
      </c>
      <c r="M9" s="19">
        <f>calcs!O60</f>
        <v>0</v>
      </c>
      <c r="N9" s="19">
        <f>calcs!P60</f>
        <v>0</v>
      </c>
      <c r="O9" s="19">
        <f>calcs!Q60</f>
        <v>0</v>
      </c>
      <c r="P9" s="19">
        <f>calcs!R60</f>
        <v>0</v>
      </c>
      <c r="Q9" s="19">
        <f>calcs!S60</f>
        <v>0</v>
      </c>
      <c r="R9" s="19">
        <f>calcs!T60</f>
        <v>0</v>
      </c>
      <c r="S9" s="19">
        <f>calcs!U60</f>
        <v>0</v>
      </c>
      <c r="T9" s="19">
        <f>calcs!V60</f>
        <v>0</v>
      </c>
      <c r="U9" s="19">
        <f>calcs!W60</f>
        <v>0</v>
      </c>
      <c r="V9" s="19">
        <f>calcs!X60</f>
        <v>0</v>
      </c>
      <c r="W9" s="19">
        <f>calcs!Y60</f>
        <v>0</v>
      </c>
      <c r="X9" s="19">
        <f>calcs!Z60</f>
        <v>0</v>
      </c>
      <c r="Y9" s="19">
        <f>calcs!AA60</f>
        <v>0</v>
      </c>
      <c r="Z9" s="19">
        <f>calcs!AB60</f>
        <v>0</v>
      </c>
      <c r="AA9" s="19">
        <f>calcs!AC60</f>
        <v>0</v>
      </c>
      <c r="AB9" s="19">
        <f>calcs!AD60</f>
        <v>0</v>
      </c>
      <c r="AC9" s="19">
        <f>calcs!AE60</f>
        <v>0</v>
      </c>
      <c r="AD9" s="19">
        <f>calcs!AF60</f>
        <v>0</v>
      </c>
      <c r="AE9" s="19">
        <f>calcs!AG60</f>
        <v>0</v>
      </c>
      <c r="AF9" s="19">
        <f>calcs!AH60</f>
        <v>0</v>
      </c>
    </row>
    <row r="10" spans="1:35" x14ac:dyDescent="0.25">
      <c r="A10" t="s">
        <v>12</v>
      </c>
      <c r="B10" s="19">
        <f>calcs!D61</f>
        <v>30046118703228.313</v>
      </c>
      <c r="C10" s="19">
        <f>calcs!E61</f>
        <v>31399658968274.719</v>
      </c>
      <c r="D10" s="19">
        <f>calcs!F61</f>
        <v>32753199233321.648</v>
      </c>
      <c r="E10" s="19">
        <f>calcs!G61</f>
        <v>34106739498368.055</v>
      </c>
      <c r="F10" s="19">
        <f>calcs!H61</f>
        <v>35460279763414.984</v>
      </c>
      <c r="G10" s="19">
        <f>calcs!I61</f>
        <v>36813820028461.914</v>
      </c>
      <c r="H10" s="19">
        <f>calcs!J61</f>
        <v>38167360293508.32</v>
      </c>
      <c r="I10" s="19">
        <f>calcs!K61</f>
        <v>39520900558555.258</v>
      </c>
      <c r="J10" s="19">
        <f>calcs!L61</f>
        <v>40874440823601.664</v>
      </c>
      <c r="K10" s="19">
        <f>calcs!M61</f>
        <v>42227981088648.594</v>
      </c>
      <c r="L10" s="19">
        <f>calcs!N61</f>
        <v>43581521353695</v>
      </c>
      <c r="M10" s="19">
        <f>calcs!O61</f>
        <v>44935061618741.93</v>
      </c>
      <c r="N10" s="19">
        <f>calcs!P61</f>
        <v>46288601883788.328</v>
      </c>
      <c r="O10" s="19">
        <f>calcs!Q61</f>
        <v>47642142148835.258</v>
      </c>
      <c r="P10" s="19">
        <f>calcs!R61</f>
        <v>48995682413881.656</v>
      </c>
      <c r="Q10" s="19">
        <f>calcs!S61</f>
        <v>50349222678928.586</v>
      </c>
      <c r="R10" s="19">
        <f>calcs!T61</f>
        <v>51702762943974.992</v>
      </c>
      <c r="S10" s="19">
        <f>calcs!U61</f>
        <v>53056303209021.922</v>
      </c>
      <c r="T10" s="19">
        <f>calcs!V61</f>
        <v>54409843474068.852</v>
      </c>
      <c r="U10" s="19">
        <f>calcs!W61</f>
        <v>55763383739115.258</v>
      </c>
      <c r="V10" s="19">
        <f>calcs!X61</f>
        <v>57116924004162.188</v>
      </c>
      <c r="W10" s="19">
        <f>calcs!Y61</f>
        <v>58470464269208.602</v>
      </c>
      <c r="X10" s="19">
        <f>calcs!Z61</f>
        <v>59824004534255.531</v>
      </c>
      <c r="Y10" s="19">
        <f>calcs!AA61</f>
        <v>61177544799301.93</v>
      </c>
      <c r="Z10" s="19">
        <f>calcs!AB61</f>
        <v>62531085064348.852</v>
      </c>
      <c r="AA10" s="19">
        <f>calcs!AC61</f>
        <v>63884625329395.258</v>
      </c>
      <c r="AB10" s="19">
        <f>calcs!AD61</f>
        <v>65238165594442.188</v>
      </c>
      <c r="AC10" s="19">
        <f>calcs!AE61</f>
        <v>66591705859488.602</v>
      </c>
      <c r="AD10" s="19">
        <f>calcs!AF61</f>
        <v>67945246124535.531</v>
      </c>
      <c r="AE10" s="19">
        <f>calcs!AG61</f>
        <v>69298786389582.461</v>
      </c>
      <c r="AF10" s="19">
        <f>calcs!AH61</f>
        <v>70652326654628.859</v>
      </c>
    </row>
    <row r="11" spans="1:35" x14ac:dyDescent="0.25">
      <c r="A11" t="s">
        <v>13</v>
      </c>
      <c r="B11" s="19">
        <f>calcs!D62</f>
        <v>88959974287806.313</v>
      </c>
      <c r="C11" s="19">
        <f>calcs!E62</f>
        <v>92955369169078.781</v>
      </c>
      <c r="D11" s="19">
        <f>calcs!F62</f>
        <v>96950764050352.984</v>
      </c>
      <c r="E11" s="19">
        <f>calcs!G62</f>
        <v>100946158931627.19</v>
      </c>
      <c r="F11" s="19">
        <f>calcs!H62</f>
        <v>104941553812899.66</v>
      </c>
      <c r="G11" s="19">
        <f>calcs!I62</f>
        <v>108936948694173.84</v>
      </c>
      <c r="H11" s="19">
        <f>calcs!J62</f>
        <v>112932343575448.03</v>
      </c>
      <c r="I11" s="19">
        <f>calcs!K62</f>
        <v>116927738456720.48</v>
      </c>
      <c r="J11" s="19">
        <f>calcs!L62</f>
        <v>120923133337994.69</v>
      </c>
      <c r="K11" s="19">
        <f>calcs!M62</f>
        <v>124918528219268.88</v>
      </c>
      <c r="L11" s="19">
        <f>calcs!N62</f>
        <v>128913923100541.34</v>
      </c>
      <c r="M11" s="19">
        <f>calcs!O62</f>
        <v>132909317981815.53</v>
      </c>
      <c r="N11" s="19">
        <f>calcs!P62</f>
        <v>136904712863088</v>
      </c>
      <c r="O11" s="19">
        <f>calcs!Q62</f>
        <v>140900107744362.19</v>
      </c>
      <c r="P11" s="19">
        <f>calcs!R62</f>
        <v>144895502625636.38</v>
      </c>
      <c r="Q11" s="19">
        <f>calcs!S62</f>
        <v>148890897506908.81</v>
      </c>
      <c r="R11" s="19">
        <f>calcs!T62</f>
        <v>152886292388183</v>
      </c>
      <c r="S11" s="19">
        <f>calcs!U62</f>
        <v>156881687269457.19</v>
      </c>
      <c r="T11" s="19">
        <f>calcs!V62</f>
        <v>160877082150729.63</v>
      </c>
      <c r="U11" s="19">
        <f>calcs!W62</f>
        <v>164872477032003.81</v>
      </c>
      <c r="V11" s="19">
        <f>calcs!X62</f>
        <v>168867871913278.03</v>
      </c>
      <c r="W11" s="19">
        <f>calcs!Y62</f>
        <v>172863266794550.47</v>
      </c>
      <c r="X11" s="19">
        <f>calcs!Z62</f>
        <v>176858661675824.69</v>
      </c>
      <c r="Y11" s="19">
        <f>calcs!AA62</f>
        <v>180854056557098.88</v>
      </c>
      <c r="Z11" s="19">
        <f>calcs!AB62</f>
        <v>184849451438371.34</v>
      </c>
      <c r="AA11" s="19">
        <f>calcs!AC62</f>
        <v>188844846319645.53</v>
      </c>
      <c r="AB11" s="19">
        <f>calcs!AD62</f>
        <v>192840241200919.75</v>
      </c>
      <c r="AC11" s="19">
        <f>calcs!AE62</f>
        <v>196835636082192.22</v>
      </c>
      <c r="AD11" s="19">
        <f>calcs!AF62</f>
        <v>200831030963466.44</v>
      </c>
      <c r="AE11" s="19">
        <f>calcs!AG62</f>
        <v>204826425844740.66</v>
      </c>
      <c r="AF11" s="19">
        <f>calcs!AH62</f>
        <v>208821820726013.09</v>
      </c>
    </row>
    <row r="12" spans="1:35" x14ac:dyDescent="0.25">
      <c r="A12" t="s">
        <v>14</v>
      </c>
      <c r="B12" s="19">
        <f>calcs!D63</f>
        <v>0</v>
      </c>
      <c r="C12" s="19">
        <f>calcs!E63</f>
        <v>0</v>
      </c>
      <c r="D12" s="19">
        <f>calcs!F63</f>
        <v>0</v>
      </c>
      <c r="E12" s="19">
        <f>calcs!G63</f>
        <v>0</v>
      </c>
      <c r="F12" s="19">
        <f>calcs!H63</f>
        <v>0</v>
      </c>
      <c r="G12" s="19">
        <f>calcs!I63</f>
        <v>0</v>
      </c>
      <c r="H12" s="19">
        <f>calcs!J63</f>
        <v>0</v>
      </c>
      <c r="I12" s="19">
        <f>calcs!K63</f>
        <v>0</v>
      </c>
      <c r="J12" s="19">
        <f>calcs!L63</f>
        <v>0</v>
      </c>
      <c r="K12" s="19">
        <f>calcs!M63</f>
        <v>0</v>
      </c>
      <c r="L12" s="19">
        <f>calcs!N63</f>
        <v>0</v>
      </c>
      <c r="M12" s="19">
        <f>calcs!O63</f>
        <v>0</v>
      </c>
      <c r="N12" s="19">
        <f>calcs!P63</f>
        <v>0</v>
      </c>
      <c r="O12" s="19">
        <f>calcs!Q63</f>
        <v>0</v>
      </c>
      <c r="P12" s="19">
        <f>calcs!R63</f>
        <v>0</v>
      </c>
      <c r="Q12" s="19">
        <f>calcs!S63</f>
        <v>0</v>
      </c>
      <c r="R12" s="19">
        <f>calcs!T63</f>
        <v>0</v>
      </c>
      <c r="S12" s="19">
        <f>calcs!U63</f>
        <v>0</v>
      </c>
      <c r="T12" s="19">
        <f>calcs!V63</f>
        <v>0</v>
      </c>
      <c r="U12" s="19">
        <f>calcs!W63</f>
        <v>0</v>
      </c>
      <c r="V12" s="19">
        <f>calcs!X63</f>
        <v>0</v>
      </c>
      <c r="W12" s="19">
        <f>calcs!Y63</f>
        <v>0</v>
      </c>
      <c r="X12" s="19">
        <f>calcs!Z63</f>
        <v>0</v>
      </c>
      <c r="Y12" s="19">
        <f>calcs!AA63</f>
        <v>0</v>
      </c>
      <c r="Z12" s="19">
        <f>calcs!AB63</f>
        <v>0</v>
      </c>
      <c r="AA12" s="19">
        <f>calcs!AC63</f>
        <v>0</v>
      </c>
      <c r="AB12" s="19">
        <f>calcs!AD63</f>
        <v>0</v>
      </c>
      <c r="AC12" s="19">
        <f>calcs!AE63</f>
        <v>0</v>
      </c>
      <c r="AD12" s="19">
        <f>calcs!AF63</f>
        <v>0</v>
      </c>
      <c r="AE12" s="19">
        <f>calcs!AG63</f>
        <v>0</v>
      </c>
      <c r="AF12" s="19">
        <f>calcs!AH63</f>
        <v>0</v>
      </c>
    </row>
    <row r="13" spans="1:35" x14ac:dyDescent="0.25">
      <c r="A13" t="s">
        <v>15</v>
      </c>
      <c r="B13" s="19">
        <f>calcs!D64</f>
        <v>0</v>
      </c>
      <c r="C13" s="19">
        <f>calcs!E64</f>
        <v>0</v>
      </c>
      <c r="D13" s="19">
        <f>calcs!F64</f>
        <v>0</v>
      </c>
      <c r="E13" s="19">
        <f>calcs!G64</f>
        <v>0</v>
      </c>
      <c r="F13" s="19">
        <f>calcs!H64</f>
        <v>0</v>
      </c>
      <c r="G13" s="19">
        <f>calcs!I64</f>
        <v>0</v>
      </c>
      <c r="H13" s="19">
        <f>calcs!J64</f>
        <v>0</v>
      </c>
      <c r="I13" s="19">
        <f>calcs!K64</f>
        <v>0</v>
      </c>
      <c r="J13" s="19">
        <f>calcs!L64</f>
        <v>0</v>
      </c>
      <c r="K13" s="19">
        <f>calcs!M64</f>
        <v>0</v>
      </c>
      <c r="L13" s="19">
        <f>calcs!N64</f>
        <v>0</v>
      </c>
      <c r="M13" s="19">
        <f>calcs!O64</f>
        <v>0</v>
      </c>
      <c r="N13" s="19">
        <f>calcs!P64</f>
        <v>0</v>
      </c>
      <c r="O13" s="19">
        <f>calcs!Q64</f>
        <v>0</v>
      </c>
      <c r="P13" s="19">
        <f>calcs!R64</f>
        <v>0</v>
      </c>
      <c r="Q13" s="19">
        <f>calcs!S64</f>
        <v>0</v>
      </c>
      <c r="R13" s="19">
        <f>calcs!T64</f>
        <v>0</v>
      </c>
      <c r="S13" s="19">
        <f>calcs!U64</f>
        <v>0</v>
      </c>
      <c r="T13" s="19">
        <f>calcs!V64</f>
        <v>0</v>
      </c>
      <c r="U13" s="19">
        <f>calcs!W64</f>
        <v>0</v>
      </c>
      <c r="V13" s="19">
        <f>calcs!X64</f>
        <v>0</v>
      </c>
      <c r="W13" s="19">
        <f>calcs!Y64</f>
        <v>0</v>
      </c>
      <c r="X13" s="19">
        <f>calcs!Z64</f>
        <v>0</v>
      </c>
      <c r="Y13" s="19">
        <f>calcs!AA64</f>
        <v>0</v>
      </c>
      <c r="Z13" s="19">
        <f>calcs!AB64</f>
        <v>0</v>
      </c>
      <c r="AA13" s="19">
        <f>calcs!AC64</f>
        <v>0</v>
      </c>
      <c r="AB13" s="19">
        <f>calcs!AD64</f>
        <v>0</v>
      </c>
      <c r="AC13" s="19">
        <f>calcs!AE64</f>
        <v>0</v>
      </c>
      <c r="AD13" s="19">
        <f>calcs!AF64</f>
        <v>0</v>
      </c>
      <c r="AE13" s="19">
        <f>calcs!AG64</f>
        <v>0</v>
      </c>
      <c r="AF13" s="19">
        <f>calcs!AH64</f>
        <v>0</v>
      </c>
    </row>
    <row r="14" spans="1:35" x14ac:dyDescent="0.25">
      <c r="A14" t="s">
        <v>16</v>
      </c>
      <c r="B14" s="19">
        <f>calcs!D65</f>
        <v>0</v>
      </c>
      <c r="C14" s="19">
        <f>calcs!E65</f>
        <v>0</v>
      </c>
      <c r="D14" s="19">
        <f>calcs!F65</f>
        <v>0</v>
      </c>
      <c r="E14" s="19">
        <f>calcs!G65</f>
        <v>0</v>
      </c>
      <c r="F14" s="19">
        <f>calcs!H65</f>
        <v>0</v>
      </c>
      <c r="G14" s="19">
        <f>calcs!I65</f>
        <v>0</v>
      </c>
      <c r="H14" s="19">
        <f>calcs!J65</f>
        <v>0</v>
      </c>
      <c r="I14" s="19">
        <f>calcs!K65</f>
        <v>0</v>
      </c>
      <c r="J14" s="19">
        <f>calcs!L65</f>
        <v>0</v>
      </c>
      <c r="K14" s="19">
        <f>calcs!M65</f>
        <v>0</v>
      </c>
      <c r="L14" s="19">
        <f>calcs!N65</f>
        <v>0</v>
      </c>
      <c r="M14" s="19">
        <f>calcs!O65</f>
        <v>0</v>
      </c>
      <c r="N14" s="19">
        <f>calcs!P65</f>
        <v>0</v>
      </c>
      <c r="O14" s="19">
        <f>calcs!Q65</f>
        <v>0</v>
      </c>
      <c r="P14" s="19">
        <f>calcs!R65</f>
        <v>0</v>
      </c>
      <c r="Q14" s="19">
        <f>calcs!S65</f>
        <v>0</v>
      </c>
      <c r="R14" s="19">
        <f>calcs!T65</f>
        <v>0</v>
      </c>
      <c r="S14" s="19">
        <f>calcs!U65</f>
        <v>0</v>
      </c>
      <c r="T14" s="19">
        <f>calcs!V65</f>
        <v>0</v>
      </c>
      <c r="U14" s="19">
        <f>calcs!W65</f>
        <v>0</v>
      </c>
      <c r="V14" s="19">
        <f>calcs!X65</f>
        <v>0</v>
      </c>
      <c r="W14" s="19">
        <f>calcs!Y65</f>
        <v>0</v>
      </c>
      <c r="X14" s="19">
        <f>calcs!Z65</f>
        <v>0</v>
      </c>
      <c r="Y14" s="19">
        <f>calcs!AA65</f>
        <v>0</v>
      </c>
      <c r="Z14" s="19">
        <f>calcs!AB65</f>
        <v>0</v>
      </c>
      <c r="AA14" s="19">
        <f>calcs!AC65</f>
        <v>0</v>
      </c>
      <c r="AB14" s="19">
        <f>calcs!AD65</f>
        <v>0</v>
      </c>
      <c r="AC14" s="19">
        <f>calcs!AE65</f>
        <v>0</v>
      </c>
      <c r="AD14" s="19">
        <f>calcs!AF65</f>
        <v>0</v>
      </c>
      <c r="AE14" s="19">
        <f>calcs!AG65</f>
        <v>0</v>
      </c>
      <c r="AF14" s="19">
        <f>calcs!AH65</f>
        <v>0</v>
      </c>
    </row>
    <row r="15" spans="1:35" x14ac:dyDescent="0.25">
      <c r="A15" t="s">
        <v>17</v>
      </c>
      <c r="B15" s="19">
        <f>calcs!D66</f>
        <v>4632558144572.5449</v>
      </c>
      <c r="C15" s="19">
        <f>calcs!E66</f>
        <v>4840427500956.4053</v>
      </c>
      <c r="D15" s="19">
        <f>calcs!F66</f>
        <v>5048296857340.2666</v>
      </c>
      <c r="E15" s="19">
        <f>calcs!G66</f>
        <v>5256166213724.1279</v>
      </c>
      <c r="F15" s="19">
        <f>calcs!H66</f>
        <v>5464035570107.9883</v>
      </c>
      <c r="G15" s="19">
        <f>calcs!I66</f>
        <v>5671904926491.8486</v>
      </c>
      <c r="H15" s="19">
        <f>calcs!J66</f>
        <v>5879774282875.71</v>
      </c>
      <c r="I15" s="19">
        <f>calcs!K66</f>
        <v>6087643639259.498</v>
      </c>
      <c r="J15" s="19">
        <f>calcs!L66</f>
        <v>6295512995643.3594</v>
      </c>
      <c r="K15" s="19">
        <f>calcs!M66</f>
        <v>6503382352027.2197</v>
      </c>
      <c r="L15" s="19">
        <f>calcs!N66</f>
        <v>6711251708411.0811</v>
      </c>
      <c r="M15" s="19">
        <f>calcs!O66</f>
        <v>6919121064794.9414</v>
      </c>
      <c r="N15" s="19">
        <f>calcs!P66</f>
        <v>7126990421178.8018</v>
      </c>
      <c r="O15" s="19">
        <f>calcs!Q66</f>
        <v>7334859777562.6621</v>
      </c>
      <c r="P15" s="19">
        <f>calcs!R66</f>
        <v>7542729133946.5225</v>
      </c>
      <c r="Q15" s="19">
        <f>calcs!S66</f>
        <v>7750598490330.3105</v>
      </c>
      <c r="R15" s="19">
        <f>calcs!T66</f>
        <v>7958467846714.1719</v>
      </c>
      <c r="S15" s="19">
        <f>calcs!U66</f>
        <v>8166337203098.0322</v>
      </c>
      <c r="T15" s="19">
        <f>calcs!V66</f>
        <v>8374206559481.8926</v>
      </c>
      <c r="U15" s="19">
        <f>calcs!W66</f>
        <v>8582075915865.7529</v>
      </c>
      <c r="V15" s="19">
        <f>calcs!X66</f>
        <v>8789945272249.6133</v>
      </c>
      <c r="W15" s="19">
        <f>calcs!Y66</f>
        <v>8997814628633.4746</v>
      </c>
      <c r="X15" s="19">
        <f>calcs!Z66</f>
        <v>9205683985017.3359</v>
      </c>
      <c r="Y15" s="19">
        <f>calcs!AA66</f>
        <v>9413553341401.1973</v>
      </c>
      <c r="Z15" s="19">
        <f>calcs!AB66</f>
        <v>9621422697784.9863</v>
      </c>
      <c r="AA15" s="19">
        <f>calcs!AC66</f>
        <v>9829292054168.8477</v>
      </c>
      <c r="AB15" s="19">
        <f>calcs!AD66</f>
        <v>10037161410552.709</v>
      </c>
      <c r="AC15" s="19">
        <f>calcs!AE66</f>
        <v>10245030766936.57</v>
      </c>
      <c r="AD15" s="19">
        <f>calcs!AF66</f>
        <v>10452900123320.43</v>
      </c>
      <c r="AE15" s="19">
        <f>calcs!AG66</f>
        <v>10660769479704.291</v>
      </c>
      <c r="AF15" s="19">
        <f>calcs!AH66</f>
        <v>10868638836088.152</v>
      </c>
    </row>
    <row r="16" spans="1:35" x14ac:dyDescent="0.25">
      <c r="A16" t="s">
        <v>18</v>
      </c>
      <c r="B16" s="19">
        <f>calcs!D67</f>
        <v>0</v>
      </c>
      <c r="C16" s="19">
        <f>calcs!E67</f>
        <v>0</v>
      </c>
      <c r="D16" s="19">
        <f>calcs!F67</f>
        <v>0</v>
      </c>
      <c r="E16" s="19">
        <f>calcs!G67</f>
        <v>0</v>
      </c>
      <c r="F16" s="19">
        <f>calcs!H67</f>
        <v>0</v>
      </c>
      <c r="G16" s="19">
        <f>calcs!I67</f>
        <v>0</v>
      </c>
      <c r="H16" s="19">
        <f>calcs!J67</f>
        <v>0</v>
      </c>
      <c r="I16" s="19">
        <f>calcs!K67</f>
        <v>0</v>
      </c>
      <c r="J16" s="19">
        <f>calcs!L67</f>
        <v>0</v>
      </c>
      <c r="K16" s="19">
        <f>calcs!M67</f>
        <v>0</v>
      </c>
      <c r="L16" s="19">
        <f>calcs!N67</f>
        <v>0</v>
      </c>
      <c r="M16" s="19">
        <f>calcs!O67</f>
        <v>0</v>
      </c>
      <c r="N16" s="19">
        <f>calcs!P67</f>
        <v>0</v>
      </c>
      <c r="O16" s="19">
        <f>calcs!Q67</f>
        <v>0</v>
      </c>
      <c r="P16" s="19">
        <f>calcs!R67</f>
        <v>0</v>
      </c>
      <c r="Q16" s="19">
        <f>calcs!S67</f>
        <v>0</v>
      </c>
      <c r="R16" s="19">
        <f>calcs!T67</f>
        <v>0</v>
      </c>
      <c r="S16" s="19">
        <f>calcs!U67</f>
        <v>0</v>
      </c>
      <c r="T16" s="19">
        <f>calcs!V67</f>
        <v>0</v>
      </c>
      <c r="U16" s="19">
        <f>calcs!W67</f>
        <v>0</v>
      </c>
      <c r="V16" s="19">
        <f>calcs!X67</f>
        <v>0</v>
      </c>
      <c r="W16" s="19">
        <f>calcs!Y67</f>
        <v>0</v>
      </c>
      <c r="X16" s="19">
        <f>calcs!Z67</f>
        <v>0</v>
      </c>
      <c r="Y16" s="19">
        <f>calcs!AA67</f>
        <v>0</v>
      </c>
      <c r="Z16" s="19">
        <f>calcs!AB67</f>
        <v>0</v>
      </c>
      <c r="AA16" s="19">
        <f>calcs!AC67</f>
        <v>0</v>
      </c>
      <c r="AB16" s="19">
        <f>calcs!AD67</f>
        <v>0</v>
      </c>
      <c r="AC16" s="19">
        <f>calcs!AE67</f>
        <v>0</v>
      </c>
      <c r="AD16" s="19">
        <f>calcs!AF67</f>
        <v>0</v>
      </c>
      <c r="AE16" s="19">
        <f>calcs!AG67</f>
        <v>0</v>
      </c>
      <c r="AF16" s="19">
        <f>calcs!AH67</f>
        <v>0</v>
      </c>
    </row>
    <row r="17" spans="1:33" x14ac:dyDescent="0.25">
      <c r="A17" t="s">
        <v>19</v>
      </c>
      <c r="B17" s="19">
        <f>calcs!D68</f>
        <v>0</v>
      </c>
      <c r="C17" s="19">
        <f>calcs!E68</f>
        <v>0</v>
      </c>
      <c r="D17" s="19">
        <f>calcs!F68</f>
        <v>0</v>
      </c>
      <c r="E17" s="19">
        <f>calcs!G68</f>
        <v>0</v>
      </c>
      <c r="F17" s="19">
        <f>calcs!H68</f>
        <v>0</v>
      </c>
      <c r="G17" s="19">
        <f>calcs!I68</f>
        <v>0</v>
      </c>
      <c r="H17" s="19">
        <f>calcs!J68</f>
        <v>0</v>
      </c>
      <c r="I17" s="19">
        <f>calcs!K68</f>
        <v>0</v>
      </c>
      <c r="J17" s="19">
        <f>calcs!L68</f>
        <v>0</v>
      </c>
      <c r="K17" s="19">
        <f>calcs!M68</f>
        <v>0</v>
      </c>
      <c r="L17" s="19">
        <f>calcs!N68</f>
        <v>0</v>
      </c>
      <c r="M17" s="19">
        <f>calcs!O68</f>
        <v>0</v>
      </c>
      <c r="N17" s="19">
        <f>calcs!P68</f>
        <v>0</v>
      </c>
      <c r="O17" s="19">
        <f>calcs!Q68</f>
        <v>0</v>
      </c>
      <c r="P17" s="19">
        <f>calcs!R68</f>
        <v>0</v>
      </c>
      <c r="Q17" s="19">
        <f>calcs!S68</f>
        <v>0</v>
      </c>
      <c r="R17" s="19">
        <f>calcs!T68</f>
        <v>0</v>
      </c>
      <c r="S17" s="19">
        <f>calcs!U68</f>
        <v>0</v>
      </c>
      <c r="T17" s="19">
        <f>calcs!V68</f>
        <v>0</v>
      </c>
      <c r="U17" s="19">
        <f>calcs!W68</f>
        <v>0</v>
      </c>
      <c r="V17" s="19">
        <f>calcs!X68</f>
        <v>0</v>
      </c>
      <c r="W17" s="19">
        <f>calcs!Y68</f>
        <v>0</v>
      </c>
      <c r="X17" s="19">
        <f>calcs!Z68</f>
        <v>0</v>
      </c>
      <c r="Y17" s="19">
        <f>calcs!AA68</f>
        <v>0</v>
      </c>
      <c r="Z17" s="19">
        <f>calcs!AB68</f>
        <v>0</v>
      </c>
      <c r="AA17" s="19">
        <f>calcs!AC68</f>
        <v>0</v>
      </c>
      <c r="AB17" s="19">
        <f>calcs!AD68</f>
        <v>0</v>
      </c>
      <c r="AC17" s="19">
        <f>calcs!AE68</f>
        <v>0</v>
      </c>
      <c r="AD17" s="19">
        <f>calcs!AF68</f>
        <v>0</v>
      </c>
      <c r="AE17" s="19">
        <f>calcs!AG68</f>
        <v>0</v>
      </c>
      <c r="AF17" s="19">
        <f>calcs!AH68</f>
        <v>0</v>
      </c>
    </row>
    <row r="18" spans="1:33" x14ac:dyDescent="0.25">
      <c r="A18" t="s">
        <v>20</v>
      </c>
      <c r="B18" s="19">
        <f>calcs!D69</f>
        <v>0</v>
      </c>
      <c r="C18" s="19">
        <f>calcs!E69</f>
        <v>0</v>
      </c>
      <c r="D18" s="19">
        <f>calcs!F69</f>
        <v>0</v>
      </c>
      <c r="E18" s="19">
        <f>calcs!G69</f>
        <v>0</v>
      </c>
      <c r="F18" s="19">
        <f>calcs!H69</f>
        <v>0</v>
      </c>
      <c r="G18" s="19">
        <f>calcs!I69</f>
        <v>0</v>
      </c>
      <c r="H18" s="19">
        <f>calcs!J69</f>
        <v>0</v>
      </c>
      <c r="I18" s="19">
        <f>calcs!K69</f>
        <v>0</v>
      </c>
      <c r="J18" s="19">
        <f>calcs!L69</f>
        <v>0</v>
      </c>
      <c r="K18" s="19">
        <f>calcs!M69</f>
        <v>0</v>
      </c>
      <c r="L18" s="19">
        <f>calcs!N69</f>
        <v>0</v>
      </c>
      <c r="M18" s="19">
        <f>calcs!O69</f>
        <v>0</v>
      </c>
      <c r="N18" s="19">
        <f>calcs!P69</f>
        <v>0</v>
      </c>
      <c r="O18" s="19">
        <f>calcs!Q69</f>
        <v>0</v>
      </c>
      <c r="P18" s="19">
        <f>calcs!R69</f>
        <v>0</v>
      </c>
      <c r="Q18" s="19">
        <f>calcs!S69</f>
        <v>0</v>
      </c>
      <c r="R18" s="19">
        <f>calcs!T69</f>
        <v>0</v>
      </c>
      <c r="S18" s="19">
        <f>calcs!U69</f>
        <v>0</v>
      </c>
      <c r="T18" s="19">
        <f>calcs!V69</f>
        <v>0</v>
      </c>
      <c r="U18" s="19">
        <f>calcs!W69</f>
        <v>0</v>
      </c>
      <c r="V18" s="19">
        <f>calcs!X69</f>
        <v>0</v>
      </c>
      <c r="W18" s="19">
        <f>calcs!Y69</f>
        <v>0</v>
      </c>
      <c r="X18" s="19">
        <f>calcs!Z69</f>
        <v>0</v>
      </c>
      <c r="Y18" s="19">
        <f>calcs!AA69</f>
        <v>0</v>
      </c>
      <c r="Z18" s="19">
        <f>calcs!AB69</f>
        <v>0</v>
      </c>
      <c r="AA18" s="19">
        <f>calcs!AC69</f>
        <v>0</v>
      </c>
      <c r="AB18" s="19">
        <f>calcs!AD69</f>
        <v>0</v>
      </c>
      <c r="AC18" s="19">
        <f>calcs!AE69</f>
        <v>0</v>
      </c>
      <c r="AD18" s="19">
        <f>calcs!AF69</f>
        <v>0</v>
      </c>
      <c r="AE18" s="19">
        <f>calcs!AG69</f>
        <v>0</v>
      </c>
      <c r="AF18" s="19">
        <f>calcs!AH69</f>
        <v>0</v>
      </c>
    </row>
    <row r="19" spans="1:33" x14ac:dyDescent="0.25">
      <c r="A19" t="s">
        <v>21</v>
      </c>
      <c r="B19" s="19">
        <f>calcs!D70</f>
        <v>0</v>
      </c>
      <c r="C19" s="19">
        <f>calcs!E70</f>
        <v>0</v>
      </c>
      <c r="D19" s="19">
        <f>calcs!F70</f>
        <v>0</v>
      </c>
      <c r="E19" s="19">
        <f>calcs!G70</f>
        <v>0</v>
      </c>
      <c r="F19" s="19">
        <f>calcs!H70</f>
        <v>0</v>
      </c>
      <c r="G19" s="19">
        <f>calcs!I70</f>
        <v>0</v>
      </c>
      <c r="H19" s="19">
        <f>calcs!J70</f>
        <v>0</v>
      </c>
      <c r="I19" s="19">
        <f>calcs!K70</f>
        <v>0</v>
      </c>
      <c r="J19" s="19">
        <f>calcs!L70</f>
        <v>0</v>
      </c>
      <c r="K19" s="19">
        <f>calcs!M70</f>
        <v>0</v>
      </c>
      <c r="L19" s="19">
        <f>calcs!N70</f>
        <v>0</v>
      </c>
      <c r="M19" s="19">
        <f>calcs!O70</f>
        <v>0</v>
      </c>
      <c r="N19" s="19">
        <f>calcs!P70</f>
        <v>0</v>
      </c>
      <c r="O19" s="19">
        <f>calcs!Q70</f>
        <v>0</v>
      </c>
      <c r="P19" s="19">
        <f>calcs!R70</f>
        <v>0</v>
      </c>
      <c r="Q19" s="19">
        <f>calcs!S70</f>
        <v>0</v>
      </c>
      <c r="R19" s="19">
        <f>calcs!T70</f>
        <v>0</v>
      </c>
      <c r="S19" s="19">
        <f>calcs!U70</f>
        <v>0</v>
      </c>
      <c r="T19" s="19">
        <f>calcs!V70</f>
        <v>0</v>
      </c>
      <c r="U19" s="19">
        <f>calcs!W70</f>
        <v>0</v>
      </c>
      <c r="V19" s="19">
        <f>calcs!X70</f>
        <v>0</v>
      </c>
      <c r="W19" s="19">
        <f>calcs!Y70</f>
        <v>0</v>
      </c>
      <c r="X19" s="19">
        <f>calcs!Z70</f>
        <v>0</v>
      </c>
      <c r="Y19" s="19">
        <f>calcs!AA70</f>
        <v>0</v>
      </c>
      <c r="Z19" s="19">
        <f>calcs!AB70</f>
        <v>0</v>
      </c>
      <c r="AA19" s="19">
        <f>calcs!AC70</f>
        <v>0</v>
      </c>
      <c r="AB19" s="19">
        <f>calcs!AD70</f>
        <v>0</v>
      </c>
      <c r="AC19" s="19">
        <f>calcs!AE70</f>
        <v>0</v>
      </c>
      <c r="AD19" s="19">
        <f>calcs!AF70</f>
        <v>0</v>
      </c>
      <c r="AE19" s="19">
        <f>calcs!AG70</f>
        <v>0</v>
      </c>
      <c r="AF19" s="19">
        <f>calcs!AH70</f>
        <v>0</v>
      </c>
    </row>
    <row r="20" spans="1:33" x14ac:dyDescent="0.25">
      <c r="A20" t="s">
        <v>22</v>
      </c>
      <c r="B20" s="19">
        <f>calcs!D71</f>
        <v>0</v>
      </c>
      <c r="C20" s="19">
        <f>calcs!E71</f>
        <v>0</v>
      </c>
      <c r="D20" s="19">
        <f>calcs!F71</f>
        <v>0</v>
      </c>
      <c r="E20" s="19">
        <f>calcs!G71</f>
        <v>0</v>
      </c>
      <c r="F20" s="19">
        <f>calcs!H71</f>
        <v>0</v>
      </c>
      <c r="G20" s="19">
        <f>calcs!I71</f>
        <v>0</v>
      </c>
      <c r="H20" s="19">
        <f>calcs!J71</f>
        <v>0</v>
      </c>
      <c r="I20" s="19">
        <f>calcs!K71</f>
        <v>0</v>
      </c>
      <c r="J20" s="19">
        <f>calcs!L71</f>
        <v>0</v>
      </c>
      <c r="K20" s="19">
        <f>calcs!M71</f>
        <v>0</v>
      </c>
      <c r="L20" s="19">
        <f>calcs!N71</f>
        <v>0</v>
      </c>
      <c r="M20" s="19">
        <f>calcs!O71</f>
        <v>0</v>
      </c>
      <c r="N20" s="19">
        <f>calcs!P71</f>
        <v>0</v>
      </c>
      <c r="O20" s="19">
        <f>calcs!Q71</f>
        <v>0</v>
      </c>
      <c r="P20" s="19">
        <f>calcs!R71</f>
        <v>0</v>
      </c>
      <c r="Q20" s="19">
        <f>calcs!S71</f>
        <v>0</v>
      </c>
      <c r="R20" s="19">
        <f>calcs!T71</f>
        <v>0</v>
      </c>
      <c r="S20" s="19">
        <f>calcs!U71</f>
        <v>0</v>
      </c>
      <c r="T20" s="19">
        <f>calcs!V71</f>
        <v>0</v>
      </c>
      <c r="U20" s="19">
        <f>calcs!W71</f>
        <v>0</v>
      </c>
      <c r="V20" s="19">
        <f>calcs!X71</f>
        <v>0</v>
      </c>
      <c r="W20" s="19">
        <f>calcs!Y71</f>
        <v>0</v>
      </c>
      <c r="X20" s="19">
        <f>calcs!Z71</f>
        <v>0</v>
      </c>
      <c r="Y20" s="19">
        <f>calcs!AA71</f>
        <v>0</v>
      </c>
      <c r="Z20" s="19">
        <f>calcs!AB71</f>
        <v>0</v>
      </c>
      <c r="AA20" s="19">
        <f>calcs!AC71</f>
        <v>0</v>
      </c>
      <c r="AB20" s="19">
        <f>calcs!AD71</f>
        <v>0</v>
      </c>
      <c r="AC20" s="19">
        <f>calcs!AE71</f>
        <v>0</v>
      </c>
      <c r="AD20" s="19">
        <f>calcs!AF71</f>
        <v>0</v>
      </c>
      <c r="AE20" s="19">
        <f>calcs!AG71</f>
        <v>0</v>
      </c>
      <c r="AF20" s="19">
        <f>calcs!AH71</f>
        <v>0</v>
      </c>
    </row>
    <row r="21" spans="1:33" x14ac:dyDescent="0.25">
      <c r="A21" t="s">
        <v>23</v>
      </c>
      <c r="B21" s="19">
        <f>calcs!D72</f>
        <v>0</v>
      </c>
      <c r="C21" s="19">
        <f>calcs!E72</f>
        <v>0</v>
      </c>
      <c r="D21" s="19">
        <f>calcs!F72</f>
        <v>0</v>
      </c>
      <c r="E21" s="19">
        <f>calcs!G72</f>
        <v>0</v>
      </c>
      <c r="F21" s="19">
        <f>calcs!H72</f>
        <v>0</v>
      </c>
      <c r="G21" s="19">
        <f>calcs!I72</f>
        <v>0</v>
      </c>
      <c r="H21" s="19">
        <f>calcs!J72</f>
        <v>0</v>
      </c>
      <c r="I21" s="19">
        <f>calcs!K72</f>
        <v>0</v>
      </c>
      <c r="J21" s="19">
        <f>calcs!L72</f>
        <v>0</v>
      </c>
      <c r="K21" s="19">
        <f>calcs!M72</f>
        <v>0</v>
      </c>
      <c r="L21" s="19">
        <f>calcs!N72</f>
        <v>0</v>
      </c>
      <c r="M21" s="19">
        <f>calcs!O72</f>
        <v>0</v>
      </c>
      <c r="N21" s="19">
        <f>calcs!P72</f>
        <v>0</v>
      </c>
      <c r="O21" s="19">
        <f>calcs!Q72</f>
        <v>0</v>
      </c>
      <c r="P21" s="19">
        <f>calcs!R72</f>
        <v>0</v>
      </c>
      <c r="Q21" s="19">
        <f>calcs!S72</f>
        <v>0</v>
      </c>
      <c r="R21" s="19">
        <f>calcs!T72</f>
        <v>0</v>
      </c>
      <c r="S21" s="19">
        <f>calcs!U72</f>
        <v>0</v>
      </c>
      <c r="T21" s="19">
        <f>calcs!V72</f>
        <v>0</v>
      </c>
      <c r="U21" s="19">
        <f>calcs!W72</f>
        <v>0</v>
      </c>
      <c r="V21" s="19">
        <f>calcs!X72</f>
        <v>0</v>
      </c>
      <c r="W21" s="19">
        <f>calcs!Y72</f>
        <v>0</v>
      </c>
      <c r="X21" s="19">
        <f>calcs!Z72</f>
        <v>0</v>
      </c>
      <c r="Y21" s="19">
        <f>calcs!AA72</f>
        <v>0</v>
      </c>
      <c r="Z21" s="19">
        <f>calcs!AB72</f>
        <v>0</v>
      </c>
      <c r="AA21" s="19">
        <f>calcs!AC72</f>
        <v>0</v>
      </c>
      <c r="AB21" s="19">
        <f>calcs!AD72</f>
        <v>0</v>
      </c>
      <c r="AC21" s="19">
        <f>calcs!AE72</f>
        <v>0</v>
      </c>
      <c r="AD21" s="19">
        <f>calcs!AF72</f>
        <v>0</v>
      </c>
      <c r="AE21" s="19">
        <f>calcs!AG72</f>
        <v>0</v>
      </c>
      <c r="AF21" s="19">
        <f>calcs!AH72</f>
        <v>0</v>
      </c>
    </row>
    <row r="22" spans="1:33" x14ac:dyDescent="0.25">
      <c r="A22" t="s">
        <v>24</v>
      </c>
      <c r="B22" s="19">
        <f>calcs!D73</f>
        <v>0</v>
      </c>
      <c r="C22" s="19">
        <f>calcs!E73</f>
        <v>0</v>
      </c>
      <c r="D22" s="19">
        <f>calcs!F73</f>
        <v>0</v>
      </c>
      <c r="E22" s="19">
        <f>calcs!G73</f>
        <v>0</v>
      </c>
      <c r="F22" s="19">
        <f>calcs!H73</f>
        <v>0</v>
      </c>
      <c r="G22" s="19">
        <f>calcs!I73</f>
        <v>0</v>
      </c>
      <c r="H22" s="19">
        <f>calcs!J73</f>
        <v>0</v>
      </c>
      <c r="I22" s="19">
        <f>calcs!K73</f>
        <v>0</v>
      </c>
      <c r="J22" s="19">
        <f>calcs!L73</f>
        <v>0</v>
      </c>
      <c r="K22" s="19">
        <f>calcs!M73</f>
        <v>0</v>
      </c>
      <c r="L22" s="19">
        <f>calcs!N73</f>
        <v>0</v>
      </c>
      <c r="M22" s="19">
        <f>calcs!O73</f>
        <v>0</v>
      </c>
      <c r="N22" s="19">
        <f>calcs!P73</f>
        <v>0</v>
      </c>
      <c r="O22" s="19">
        <f>calcs!Q73</f>
        <v>0</v>
      </c>
      <c r="P22" s="19">
        <f>calcs!R73</f>
        <v>0</v>
      </c>
      <c r="Q22" s="19">
        <f>calcs!S73</f>
        <v>0</v>
      </c>
      <c r="R22" s="19">
        <f>calcs!T73</f>
        <v>0</v>
      </c>
      <c r="S22" s="19">
        <f>calcs!U73</f>
        <v>0</v>
      </c>
      <c r="T22" s="19">
        <f>calcs!V73</f>
        <v>0</v>
      </c>
      <c r="U22" s="19">
        <f>calcs!W73</f>
        <v>0</v>
      </c>
      <c r="V22" s="19">
        <f>calcs!X73</f>
        <v>0</v>
      </c>
      <c r="W22" s="19">
        <f>calcs!Y73</f>
        <v>0</v>
      </c>
      <c r="X22" s="19">
        <f>calcs!Z73</f>
        <v>0</v>
      </c>
      <c r="Y22" s="19">
        <f>calcs!AA73</f>
        <v>0</v>
      </c>
      <c r="Z22" s="19">
        <f>calcs!AB73</f>
        <v>0</v>
      </c>
      <c r="AA22" s="19">
        <f>calcs!AC73</f>
        <v>0</v>
      </c>
      <c r="AB22" s="19">
        <f>calcs!AD73</f>
        <v>0</v>
      </c>
      <c r="AC22" s="19">
        <f>calcs!AE73</f>
        <v>0</v>
      </c>
      <c r="AD22" s="19">
        <f>calcs!AF73</f>
        <v>0</v>
      </c>
      <c r="AE22" s="19">
        <f>calcs!AG73</f>
        <v>0</v>
      </c>
      <c r="AF22" s="19">
        <f>calcs!AH73</f>
        <v>0</v>
      </c>
    </row>
    <row r="23" spans="1:33" x14ac:dyDescent="0.25">
      <c r="A23" t="s">
        <v>25</v>
      </c>
      <c r="B23" s="19">
        <f>calcs!D74</f>
        <v>286478431114565.56</v>
      </c>
      <c r="C23" s="19">
        <f>calcs!E74</f>
        <v>299550004855660.75</v>
      </c>
      <c r="D23" s="19">
        <f>calcs!F74</f>
        <v>312621578596760.56</v>
      </c>
      <c r="E23" s="19">
        <f>calcs!G74</f>
        <v>325693152337855.75</v>
      </c>
      <c r="F23" s="19">
        <f>calcs!H74</f>
        <v>338764726078950.94</v>
      </c>
      <c r="G23" s="19">
        <f>calcs!I74</f>
        <v>351836299820050.81</v>
      </c>
      <c r="H23" s="19">
        <f>calcs!J74</f>
        <v>364907873561146</v>
      </c>
      <c r="I23" s="19">
        <f>calcs!K74</f>
        <v>377979447302245.88</v>
      </c>
      <c r="J23" s="19">
        <f>calcs!L74</f>
        <v>391051021043341.06</v>
      </c>
      <c r="K23" s="19">
        <f>calcs!M74</f>
        <v>404122594784436.25</v>
      </c>
      <c r="L23" s="19">
        <f>calcs!N74</f>
        <v>417194168525536.13</v>
      </c>
      <c r="M23" s="19">
        <f>calcs!O74</f>
        <v>430265742266631.38</v>
      </c>
      <c r="N23" s="19">
        <f>calcs!P74</f>
        <v>443337316007726.56</v>
      </c>
      <c r="O23" s="19">
        <f>calcs!Q74</f>
        <v>456408889748826.38</v>
      </c>
      <c r="P23" s="19">
        <f>calcs!R74</f>
        <v>469480463489921.63</v>
      </c>
      <c r="Q23" s="19">
        <f>calcs!S74</f>
        <v>482552037231016.81</v>
      </c>
      <c r="R23" s="19">
        <f>calcs!T74</f>
        <v>495623610972116.63</v>
      </c>
      <c r="S23" s="19">
        <f>calcs!U74</f>
        <v>508695184713211.81</v>
      </c>
      <c r="T23" s="19">
        <f>calcs!V74</f>
        <v>521766758454307</v>
      </c>
      <c r="U23" s="19">
        <f>calcs!W74</f>
        <v>534838332195406.81</v>
      </c>
      <c r="V23" s="19">
        <f>calcs!X74</f>
        <v>547909905936502</v>
      </c>
      <c r="W23" s="19">
        <f>calcs!Y74</f>
        <v>560981479677601.88</v>
      </c>
      <c r="X23" s="19">
        <f>calcs!Z74</f>
        <v>574053053418697.13</v>
      </c>
      <c r="Y23" s="19">
        <f>calcs!AA74</f>
        <v>587124627159792.38</v>
      </c>
      <c r="Z23" s="19">
        <f>calcs!AB74</f>
        <v>600196200900892.13</v>
      </c>
      <c r="AA23" s="19">
        <f>calcs!AC74</f>
        <v>613267774641987.25</v>
      </c>
      <c r="AB23" s="19">
        <f>calcs!AD74</f>
        <v>626339348383082.38</v>
      </c>
      <c r="AC23" s="19">
        <f>calcs!AE74</f>
        <v>639410922124182.25</v>
      </c>
      <c r="AD23" s="19">
        <f>calcs!AF74</f>
        <v>652482495865277.5</v>
      </c>
      <c r="AE23" s="19">
        <f>calcs!AG74</f>
        <v>665554069606372.75</v>
      </c>
      <c r="AF23" s="19">
        <f>calcs!AH74</f>
        <v>678625643347472.63</v>
      </c>
    </row>
    <row r="24" spans="1:33" x14ac:dyDescent="0.25">
      <c r="A24" t="s">
        <v>26</v>
      </c>
      <c r="B24" s="19">
        <f>calcs!D75</f>
        <v>15007718298953.271</v>
      </c>
      <c r="C24" s="19">
        <f>calcs!E75</f>
        <v>15678159921039.654</v>
      </c>
      <c r="D24" s="19">
        <f>calcs!F75</f>
        <v>16348601543126.037</v>
      </c>
      <c r="E24" s="19">
        <f>calcs!G75</f>
        <v>17019043165212.418</v>
      </c>
      <c r="F24" s="19">
        <f>calcs!H75</f>
        <v>17689484787298.801</v>
      </c>
      <c r="G24" s="19">
        <f>calcs!I75</f>
        <v>18359926409385.184</v>
      </c>
      <c r="H24" s="19">
        <f>calcs!J75</f>
        <v>19030368031471.563</v>
      </c>
      <c r="I24" s="19">
        <f>calcs!K75</f>
        <v>19700809653557.945</v>
      </c>
      <c r="J24" s="19">
        <f>calcs!L75</f>
        <v>20371251275644.066</v>
      </c>
      <c r="K24" s="19">
        <f>calcs!M75</f>
        <v>21041692897730.449</v>
      </c>
      <c r="L24" s="19">
        <f>calcs!N75</f>
        <v>21712134519816.832</v>
      </c>
      <c r="M24" s="19">
        <f>calcs!O75</f>
        <v>22382576141903.215</v>
      </c>
      <c r="N24" s="19">
        <f>calcs!P75</f>
        <v>23053017763989.598</v>
      </c>
      <c r="O24" s="19">
        <f>calcs!Q75</f>
        <v>23723459386075.98</v>
      </c>
      <c r="P24" s="19">
        <f>calcs!R75</f>
        <v>24393901008162.363</v>
      </c>
      <c r="Q24" s="19">
        <f>calcs!S75</f>
        <v>25064342630248.742</v>
      </c>
      <c r="R24" s="19">
        <f>calcs!T75</f>
        <v>25734784252334.859</v>
      </c>
      <c r="S24" s="19">
        <f>calcs!U75</f>
        <v>26405225874421.242</v>
      </c>
      <c r="T24" s="19">
        <f>calcs!V75</f>
        <v>27075667496507.625</v>
      </c>
      <c r="U24" s="19">
        <f>calcs!W75</f>
        <v>27746109118594.008</v>
      </c>
      <c r="V24" s="19">
        <f>calcs!X75</f>
        <v>28416550740680.387</v>
      </c>
      <c r="W24" s="19">
        <f>calcs!Y75</f>
        <v>29086992362766.77</v>
      </c>
      <c r="X24" s="19">
        <f>calcs!Z75</f>
        <v>29757433984853.152</v>
      </c>
      <c r="Y24" s="19">
        <f>calcs!AA75</f>
        <v>30427875606939.535</v>
      </c>
      <c r="Z24" s="19">
        <f>calcs!AB75</f>
        <v>31098317229025.648</v>
      </c>
      <c r="AA24" s="19">
        <f>calcs!AC75</f>
        <v>31768758851112.031</v>
      </c>
      <c r="AB24" s="19">
        <f>calcs!AD75</f>
        <v>32439200473198.41</v>
      </c>
      <c r="AC24" s="19">
        <f>calcs!AE75</f>
        <v>33109642095284.789</v>
      </c>
      <c r="AD24" s="19">
        <f>calcs!AF75</f>
        <v>33780083717371.172</v>
      </c>
      <c r="AE24" s="19">
        <f>calcs!AG75</f>
        <v>34450525339457.555</v>
      </c>
      <c r="AF24" s="19">
        <f>calcs!AH75</f>
        <v>35120966961543.934</v>
      </c>
    </row>
    <row r="25" spans="1:33" x14ac:dyDescent="0.25">
      <c r="A25" t="s">
        <v>27</v>
      </c>
      <c r="B25" s="19">
        <f>calcs!D76</f>
        <v>0</v>
      </c>
      <c r="C25" s="19">
        <f>calcs!E76</f>
        <v>0</v>
      </c>
      <c r="D25" s="19">
        <f>calcs!F76</f>
        <v>0</v>
      </c>
      <c r="E25" s="19">
        <f>calcs!G76</f>
        <v>0</v>
      </c>
      <c r="F25" s="19">
        <f>calcs!H76</f>
        <v>0</v>
      </c>
      <c r="G25" s="19">
        <f>calcs!I76</f>
        <v>0</v>
      </c>
      <c r="H25" s="19">
        <f>calcs!J76</f>
        <v>0</v>
      </c>
      <c r="I25" s="19">
        <f>calcs!K76</f>
        <v>0</v>
      </c>
      <c r="J25" s="19">
        <f>calcs!L76</f>
        <v>0</v>
      </c>
      <c r="K25" s="19">
        <f>calcs!M76</f>
        <v>0</v>
      </c>
      <c r="L25" s="19">
        <f>calcs!N76</f>
        <v>0</v>
      </c>
      <c r="M25" s="19">
        <f>calcs!O76</f>
        <v>0</v>
      </c>
      <c r="N25" s="19">
        <f>calcs!P76</f>
        <v>0</v>
      </c>
      <c r="O25" s="19">
        <f>calcs!Q76</f>
        <v>0</v>
      </c>
      <c r="P25" s="19">
        <f>calcs!R76</f>
        <v>0</v>
      </c>
      <c r="Q25" s="19">
        <f>calcs!S76</f>
        <v>0</v>
      </c>
      <c r="R25" s="19">
        <f>calcs!T76</f>
        <v>0</v>
      </c>
      <c r="S25" s="19">
        <f>calcs!U76</f>
        <v>0</v>
      </c>
      <c r="T25" s="19">
        <f>calcs!V76</f>
        <v>0</v>
      </c>
      <c r="U25" s="19">
        <f>calcs!W76</f>
        <v>0</v>
      </c>
      <c r="V25" s="19">
        <f>calcs!X76</f>
        <v>0</v>
      </c>
      <c r="W25" s="19">
        <f>calcs!Y76</f>
        <v>0</v>
      </c>
      <c r="X25" s="19">
        <f>calcs!Z76</f>
        <v>0</v>
      </c>
      <c r="Y25" s="19">
        <f>calcs!AA76</f>
        <v>0</v>
      </c>
      <c r="Z25" s="19">
        <f>calcs!AB76</f>
        <v>0</v>
      </c>
      <c r="AA25" s="19">
        <f>calcs!AC76</f>
        <v>0</v>
      </c>
      <c r="AB25" s="19">
        <f>calcs!AD76</f>
        <v>0</v>
      </c>
      <c r="AC25" s="19">
        <f>calcs!AE76</f>
        <v>0</v>
      </c>
      <c r="AD25" s="19">
        <f>calcs!AF76</f>
        <v>0</v>
      </c>
      <c r="AE25" s="19">
        <f>calcs!AG76</f>
        <v>0</v>
      </c>
      <c r="AF25" s="19">
        <f>calcs!AH76</f>
        <v>0</v>
      </c>
    </row>
    <row r="26" spans="1:33" x14ac:dyDescent="0.25">
      <c r="A26" t="s">
        <v>28</v>
      </c>
      <c r="B26" s="19">
        <f>calcs!D77</f>
        <v>0</v>
      </c>
      <c r="C26" s="19">
        <f>calcs!E77</f>
        <v>0</v>
      </c>
      <c r="D26" s="19">
        <f>calcs!F77</f>
        <v>0</v>
      </c>
      <c r="E26" s="19">
        <f>calcs!G77</f>
        <v>0</v>
      </c>
      <c r="F26" s="19">
        <f>calcs!H77</f>
        <v>0</v>
      </c>
      <c r="G26" s="19">
        <f>calcs!I77</f>
        <v>0</v>
      </c>
      <c r="H26" s="19">
        <f>calcs!J77</f>
        <v>0</v>
      </c>
      <c r="I26" s="19">
        <f>calcs!K77</f>
        <v>0</v>
      </c>
      <c r="J26" s="19">
        <f>calcs!L77</f>
        <v>0</v>
      </c>
      <c r="K26" s="19">
        <f>calcs!M77</f>
        <v>0</v>
      </c>
      <c r="L26" s="19">
        <f>calcs!N77</f>
        <v>0</v>
      </c>
      <c r="M26" s="19">
        <f>calcs!O77</f>
        <v>0</v>
      </c>
      <c r="N26" s="19">
        <f>calcs!P77</f>
        <v>0</v>
      </c>
      <c r="O26" s="19">
        <f>calcs!Q77</f>
        <v>0</v>
      </c>
      <c r="P26" s="19">
        <f>calcs!R77</f>
        <v>0</v>
      </c>
      <c r="Q26" s="19">
        <f>calcs!S77</f>
        <v>0</v>
      </c>
      <c r="R26" s="19">
        <f>calcs!T77</f>
        <v>0</v>
      </c>
      <c r="S26" s="19">
        <f>calcs!U77</f>
        <v>0</v>
      </c>
      <c r="T26" s="19">
        <f>calcs!V77</f>
        <v>0</v>
      </c>
      <c r="U26" s="19">
        <f>calcs!W77</f>
        <v>0</v>
      </c>
      <c r="V26" s="19">
        <f>calcs!X77</f>
        <v>0</v>
      </c>
      <c r="W26" s="19">
        <f>calcs!Y77</f>
        <v>0</v>
      </c>
      <c r="X26" s="19">
        <f>calcs!Z77</f>
        <v>0</v>
      </c>
      <c r="Y26" s="19">
        <f>calcs!AA77</f>
        <v>0</v>
      </c>
      <c r="Z26" s="19">
        <f>calcs!AB77</f>
        <v>0</v>
      </c>
      <c r="AA26" s="19">
        <f>calcs!AC77</f>
        <v>0</v>
      </c>
      <c r="AB26" s="19">
        <f>calcs!AD77</f>
        <v>0</v>
      </c>
      <c r="AC26" s="19">
        <f>calcs!AE77</f>
        <v>0</v>
      </c>
      <c r="AD26" s="19">
        <f>calcs!AF77</f>
        <v>0</v>
      </c>
      <c r="AE26" s="19">
        <f>calcs!AG77</f>
        <v>0</v>
      </c>
      <c r="AF26" s="19">
        <f>calcs!AH77</f>
        <v>0</v>
      </c>
    </row>
    <row r="29" spans="1:33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2:33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2:33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2:3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2:3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3" spans="2:33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5" spans="2:33" x14ac:dyDescent="0.25">
      <c r="B55" s="24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2" x14ac:dyDescent="0.25">
      <c r="B81" s="24"/>
    </row>
    <row r="82" spans="2:2" x14ac:dyDescent="0.25">
      <c r="B82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customWidth="1"/>
    <col min="2" max="33" width="11.5703125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2"/>
      <c r="AH1" s="12"/>
      <c r="AI1" s="12"/>
    </row>
    <row r="2" spans="1:35" x14ac:dyDescent="0.25">
      <c r="A2" t="s">
        <v>4</v>
      </c>
      <c r="B2" s="19">
        <f>calcs!D78</f>
        <v>0</v>
      </c>
      <c r="C2" s="19">
        <f>calcs!E78</f>
        <v>0</v>
      </c>
      <c r="D2" s="19">
        <f>calcs!F78</f>
        <v>0</v>
      </c>
      <c r="E2" s="19">
        <f>calcs!G78</f>
        <v>0</v>
      </c>
      <c r="F2" s="19">
        <f>calcs!H78</f>
        <v>0</v>
      </c>
      <c r="G2" s="19">
        <f>calcs!I78</f>
        <v>0</v>
      </c>
      <c r="H2" s="19">
        <f>calcs!J78</f>
        <v>0</v>
      </c>
      <c r="I2" s="19">
        <f>calcs!K78</f>
        <v>0</v>
      </c>
      <c r="J2" s="19">
        <f>calcs!L78</f>
        <v>0</v>
      </c>
      <c r="K2" s="19">
        <f>calcs!M78</f>
        <v>0</v>
      </c>
      <c r="L2" s="19">
        <f>calcs!N78</f>
        <v>0</v>
      </c>
      <c r="M2" s="19">
        <f>calcs!O78</f>
        <v>0</v>
      </c>
      <c r="N2" s="19">
        <f>calcs!P78</f>
        <v>0</v>
      </c>
      <c r="O2" s="19">
        <f>calcs!Q78</f>
        <v>0</v>
      </c>
      <c r="P2" s="19">
        <f>calcs!R78</f>
        <v>0</v>
      </c>
      <c r="Q2" s="19">
        <f>calcs!S78</f>
        <v>0</v>
      </c>
      <c r="R2" s="19">
        <f>calcs!T78</f>
        <v>0</v>
      </c>
      <c r="S2" s="19">
        <f>calcs!U78</f>
        <v>0</v>
      </c>
      <c r="T2" s="19">
        <f>calcs!V78</f>
        <v>0</v>
      </c>
      <c r="U2" s="19">
        <f>calcs!W78</f>
        <v>0</v>
      </c>
      <c r="V2" s="19">
        <f>calcs!X78</f>
        <v>0</v>
      </c>
      <c r="W2" s="19">
        <f>calcs!Y78</f>
        <v>0</v>
      </c>
      <c r="X2" s="19">
        <f>calcs!Z78</f>
        <v>0</v>
      </c>
      <c r="Y2" s="19">
        <f>calcs!AA78</f>
        <v>0</v>
      </c>
      <c r="Z2" s="19">
        <f>calcs!AB78</f>
        <v>0</v>
      </c>
      <c r="AA2" s="19">
        <f>calcs!AC78</f>
        <v>0</v>
      </c>
      <c r="AB2" s="19">
        <f>calcs!AD78</f>
        <v>0</v>
      </c>
      <c r="AC2" s="19">
        <f>calcs!AE78</f>
        <v>0</v>
      </c>
      <c r="AD2" s="19">
        <f>calcs!AF78</f>
        <v>0</v>
      </c>
      <c r="AE2" s="19">
        <f>calcs!AG78</f>
        <v>0</v>
      </c>
      <c r="AF2" s="19">
        <f>calcs!AH78</f>
        <v>0</v>
      </c>
    </row>
    <row r="3" spans="1:35" x14ac:dyDescent="0.25">
      <c r="A3" t="s">
        <v>5</v>
      </c>
      <c r="B3" s="19">
        <f>calcs!D79</f>
        <v>0</v>
      </c>
      <c r="C3" s="19">
        <f>calcs!E79</f>
        <v>0</v>
      </c>
      <c r="D3" s="19">
        <f>calcs!F79</f>
        <v>0</v>
      </c>
      <c r="E3" s="19">
        <f>calcs!G79</f>
        <v>0</v>
      </c>
      <c r="F3" s="19">
        <f>calcs!H79</f>
        <v>0</v>
      </c>
      <c r="G3" s="19">
        <f>calcs!I79</f>
        <v>0</v>
      </c>
      <c r="H3" s="19">
        <f>calcs!J79</f>
        <v>0</v>
      </c>
      <c r="I3" s="19">
        <f>calcs!K79</f>
        <v>0</v>
      </c>
      <c r="J3" s="19">
        <f>calcs!L79</f>
        <v>0</v>
      </c>
      <c r="K3" s="19">
        <f>calcs!M79</f>
        <v>0</v>
      </c>
      <c r="L3" s="19">
        <f>calcs!N79</f>
        <v>0</v>
      </c>
      <c r="M3" s="19">
        <f>calcs!O79</f>
        <v>0</v>
      </c>
      <c r="N3" s="19">
        <f>calcs!P79</f>
        <v>0</v>
      </c>
      <c r="O3" s="19">
        <f>calcs!Q79</f>
        <v>0</v>
      </c>
      <c r="P3" s="19">
        <f>calcs!R79</f>
        <v>0</v>
      </c>
      <c r="Q3" s="19">
        <f>calcs!S79</f>
        <v>0</v>
      </c>
      <c r="R3" s="19">
        <f>calcs!T79</f>
        <v>0</v>
      </c>
      <c r="S3" s="19">
        <f>calcs!U79</f>
        <v>0</v>
      </c>
      <c r="T3" s="19">
        <f>calcs!V79</f>
        <v>0</v>
      </c>
      <c r="U3" s="19">
        <f>calcs!W79</f>
        <v>0</v>
      </c>
      <c r="V3" s="19">
        <f>calcs!X79</f>
        <v>0</v>
      </c>
      <c r="W3" s="19">
        <f>calcs!Y79</f>
        <v>0</v>
      </c>
      <c r="X3" s="19">
        <f>calcs!Z79</f>
        <v>0</v>
      </c>
      <c r="Y3" s="19">
        <f>calcs!AA79</f>
        <v>0</v>
      </c>
      <c r="Z3" s="19">
        <f>calcs!AB79</f>
        <v>0</v>
      </c>
      <c r="AA3" s="19">
        <f>calcs!AC79</f>
        <v>0</v>
      </c>
      <c r="AB3" s="19">
        <f>calcs!AD79</f>
        <v>0</v>
      </c>
      <c r="AC3" s="19">
        <f>calcs!AE79</f>
        <v>0</v>
      </c>
      <c r="AD3" s="19">
        <f>calcs!AF79</f>
        <v>0</v>
      </c>
      <c r="AE3" s="19">
        <f>calcs!AG79</f>
        <v>0</v>
      </c>
      <c r="AF3" s="19">
        <f>calcs!AH79</f>
        <v>0</v>
      </c>
    </row>
    <row r="4" spans="1:35" x14ac:dyDescent="0.25">
      <c r="A4" t="s">
        <v>6</v>
      </c>
      <c r="B4" s="19">
        <f>calcs!D80</f>
        <v>0</v>
      </c>
      <c r="C4" s="19">
        <f>calcs!E80</f>
        <v>0</v>
      </c>
      <c r="D4" s="19">
        <f>calcs!F80</f>
        <v>0</v>
      </c>
      <c r="E4" s="19">
        <f>calcs!G80</f>
        <v>0</v>
      </c>
      <c r="F4" s="19">
        <f>calcs!H80</f>
        <v>0</v>
      </c>
      <c r="G4" s="19">
        <f>calcs!I80</f>
        <v>0</v>
      </c>
      <c r="H4" s="19">
        <f>calcs!J80</f>
        <v>0</v>
      </c>
      <c r="I4" s="19">
        <f>calcs!K80</f>
        <v>0</v>
      </c>
      <c r="J4" s="19">
        <f>calcs!L80</f>
        <v>0</v>
      </c>
      <c r="K4" s="19">
        <f>calcs!M80</f>
        <v>0</v>
      </c>
      <c r="L4" s="19">
        <f>calcs!N80</f>
        <v>0</v>
      </c>
      <c r="M4" s="19">
        <f>calcs!O80</f>
        <v>0</v>
      </c>
      <c r="N4" s="19">
        <f>calcs!P80</f>
        <v>0</v>
      </c>
      <c r="O4" s="19">
        <f>calcs!Q80</f>
        <v>0</v>
      </c>
      <c r="P4" s="19">
        <f>calcs!R80</f>
        <v>0</v>
      </c>
      <c r="Q4" s="19">
        <f>calcs!S80</f>
        <v>0</v>
      </c>
      <c r="R4" s="19">
        <f>calcs!T80</f>
        <v>0</v>
      </c>
      <c r="S4" s="19">
        <f>calcs!U80</f>
        <v>0</v>
      </c>
      <c r="T4" s="19">
        <f>calcs!V80</f>
        <v>0</v>
      </c>
      <c r="U4" s="19">
        <f>calcs!W80</f>
        <v>0</v>
      </c>
      <c r="V4" s="19">
        <f>calcs!X80</f>
        <v>0</v>
      </c>
      <c r="W4" s="19">
        <f>calcs!Y80</f>
        <v>0</v>
      </c>
      <c r="X4" s="19">
        <f>calcs!Z80</f>
        <v>0</v>
      </c>
      <c r="Y4" s="19">
        <f>calcs!AA80</f>
        <v>0</v>
      </c>
      <c r="Z4" s="19">
        <f>calcs!AB80</f>
        <v>0</v>
      </c>
      <c r="AA4" s="19">
        <f>calcs!AC80</f>
        <v>0</v>
      </c>
      <c r="AB4" s="19">
        <f>calcs!AD80</f>
        <v>0</v>
      </c>
      <c r="AC4" s="19">
        <f>calcs!AE80</f>
        <v>0</v>
      </c>
      <c r="AD4" s="19">
        <f>calcs!AF80</f>
        <v>0</v>
      </c>
      <c r="AE4" s="19">
        <f>calcs!AG80</f>
        <v>0</v>
      </c>
      <c r="AF4" s="19">
        <f>calcs!AH80</f>
        <v>0</v>
      </c>
    </row>
    <row r="5" spans="1:35" x14ac:dyDescent="0.25">
      <c r="A5" t="s">
        <v>7</v>
      </c>
      <c r="B5" s="19">
        <f>calcs!D81</f>
        <v>0</v>
      </c>
      <c r="C5" s="19">
        <f>calcs!E81</f>
        <v>0</v>
      </c>
      <c r="D5" s="19">
        <f>calcs!F81</f>
        <v>0</v>
      </c>
      <c r="E5" s="19">
        <f>calcs!G81</f>
        <v>0</v>
      </c>
      <c r="F5" s="19">
        <f>calcs!H81</f>
        <v>0</v>
      </c>
      <c r="G5" s="19">
        <f>calcs!I81</f>
        <v>0</v>
      </c>
      <c r="H5" s="19">
        <f>calcs!J81</f>
        <v>0</v>
      </c>
      <c r="I5" s="19">
        <f>calcs!K81</f>
        <v>0</v>
      </c>
      <c r="J5" s="19">
        <f>calcs!L81</f>
        <v>0</v>
      </c>
      <c r="K5" s="19">
        <f>calcs!M81</f>
        <v>0</v>
      </c>
      <c r="L5" s="19">
        <f>calcs!N81</f>
        <v>0</v>
      </c>
      <c r="M5" s="19">
        <f>calcs!O81</f>
        <v>0</v>
      </c>
      <c r="N5" s="19">
        <f>calcs!P81</f>
        <v>0</v>
      </c>
      <c r="O5" s="19">
        <f>calcs!Q81</f>
        <v>0</v>
      </c>
      <c r="P5" s="19">
        <f>calcs!R81</f>
        <v>0</v>
      </c>
      <c r="Q5" s="19">
        <f>calcs!S81</f>
        <v>0</v>
      </c>
      <c r="R5" s="19">
        <f>calcs!T81</f>
        <v>0</v>
      </c>
      <c r="S5" s="19">
        <f>calcs!U81</f>
        <v>0</v>
      </c>
      <c r="T5" s="19">
        <f>calcs!V81</f>
        <v>0</v>
      </c>
      <c r="U5" s="19">
        <f>calcs!W81</f>
        <v>0</v>
      </c>
      <c r="V5" s="19">
        <f>calcs!X81</f>
        <v>0</v>
      </c>
      <c r="W5" s="19">
        <f>calcs!Y81</f>
        <v>0</v>
      </c>
      <c r="X5" s="19">
        <f>calcs!Z81</f>
        <v>0</v>
      </c>
      <c r="Y5" s="19">
        <f>calcs!AA81</f>
        <v>0</v>
      </c>
      <c r="Z5" s="19">
        <f>calcs!AB81</f>
        <v>0</v>
      </c>
      <c r="AA5" s="19">
        <f>calcs!AC81</f>
        <v>0</v>
      </c>
      <c r="AB5" s="19">
        <f>calcs!AD81</f>
        <v>0</v>
      </c>
      <c r="AC5" s="19">
        <f>calcs!AE81</f>
        <v>0</v>
      </c>
      <c r="AD5" s="19">
        <f>calcs!AF81</f>
        <v>0</v>
      </c>
      <c r="AE5" s="19">
        <f>calcs!AG81</f>
        <v>0</v>
      </c>
      <c r="AF5" s="19">
        <f>calcs!AH81</f>
        <v>0</v>
      </c>
    </row>
    <row r="6" spans="1:35" x14ac:dyDescent="0.25">
      <c r="A6" t="s">
        <v>8</v>
      </c>
      <c r="B6" s="19">
        <f>calcs!D82</f>
        <v>0</v>
      </c>
      <c r="C6" s="19">
        <f>calcs!E82</f>
        <v>0</v>
      </c>
      <c r="D6" s="19">
        <f>calcs!F82</f>
        <v>0</v>
      </c>
      <c r="E6" s="19">
        <f>calcs!G82</f>
        <v>0</v>
      </c>
      <c r="F6" s="19">
        <f>calcs!H82</f>
        <v>0</v>
      </c>
      <c r="G6" s="19">
        <f>calcs!I82</f>
        <v>0</v>
      </c>
      <c r="H6" s="19">
        <f>calcs!J82</f>
        <v>0</v>
      </c>
      <c r="I6" s="19">
        <f>calcs!K82</f>
        <v>0</v>
      </c>
      <c r="J6" s="19">
        <f>calcs!L82</f>
        <v>0</v>
      </c>
      <c r="K6" s="19">
        <f>calcs!M82</f>
        <v>0</v>
      </c>
      <c r="L6" s="19">
        <f>calcs!N82</f>
        <v>0</v>
      </c>
      <c r="M6" s="19">
        <f>calcs!O82</f>
        <v>0</v>
      </c>
      <c r="N6" s="19">
        <f>calcs!P82</f>
        <v>0</v>
      </c>
      <c r="O6" s="19">
        <f>calcs!Q82</f>
        <v>0</v>
      </c>
      <c r="P6" s="19">
        <f>calcs!R82</f>
        <v>0</v>
      </c>
      <c r="Q6" s="19">
        <f>calcs!S82</f>
        <v>0</v>
      </c>
      <c r="R6" s="19">
        <f>calcs!T82</f>
        <v>0</v>
      </c>
      <c r="S6" s="19">
        <f>calcs!U82</f>
        <v>0</v>
      </c>
      <c r="T6" s="19">
        <f>calcs!V82</f>
        <v>0</v>
      </c>
      <c r="U6" s="19">
        <f>calcs!W82</f>
        <v>0</v>
      </c>
      <c r="V6" s="19">
        <f>calcs!X82</f>
        <v>0</v>
      </c>
      <c r="W6" s="19">
        <f>calcs!Y82</f>
        <v>0</v>
      </c>
      <c r="X6" s="19">
        <f>calcs!Z82</f>
        <v>0</v>
      </c>
      <c r="Y6" s="19">
        <f>calcs!AA82</f>
        <v>0</v>
      </c>
      <c r="Z6" s="19">
        <f>calcs!AB82</f>
        <v>0</v>
      </c>
      <c r="AA6" s="19">
        <f>calcs!AC82</f>
        <v>0</v>
      </c>
      <c r="AB6" s="19">
        <f>calcs!AD82</f>
        <v>0</v>
      </c>
      <c r="AC6" s="19">
        <f>calcs!AE82</f>
        <v>0</v>
      </c>
      <c r="AD6" s="19">
        <f>calcs!AF82</f>
        <v>0</v>
      </c>
      <c r="AE6" s="19">
        <f>calcs!AG82</f>
        <v>0</v>
      </c>
      <c r="AF6" s="19">
        <f>calcs!AH82</f>
        <v>0</v>
      </c>
    </row>
    <row r="7" spans="1:35" x14ac:dyDescent="0.25">
      <c r="A7" t="s">
        <v>9</v>
      </c>
      <c r="B7" s="19">
        <f>calcs!D83</f>
        <v>0</v>
      </c>
      <c r="C7" s="19">
        <f>calcs!E83</f>
        <v>0</v>
      </c>
      <c r="D7" s="19">
        <f>calcs!F83</f>
        <v>0</v>
      </c>
      <c r="E7" s="19">
        <f>calcs!G83</f>
        <v>0</v>
      </c>
      <c r="F7" s="19">
        <f>calcs!H83</f>
        <v>0</v>
      </c>
      <c r="G7" s="19">
        <f>calcs!I83</f>
        <v>0</v>
      </c>
      <c r="H7" s="19">
        <f>calcs!J83</f>
        <v>0</v>
      </c>
      <c r="I7" s="19">
        <f>calcs!K83</f>
        <v>0</v>
      </c>
      <c r="J7" s="19">
        <f>calcs!L83</f>
        <v>0</v>
      </c>
      <c r="K7" s="19">
        <f>calcs!M83</f>
        <v>0</v>
      </c>
      <c r="L7" s="19">
        <f>calcs!N83</f>
        <v>0</v>
      </c>
      <c r="M7" s="19">
        <f>calcs!O83</f>
        <v>0</v>
      </c>
      <c r="N7" s="19">
        <f>calcs!P83</f>
        <v>0</v>
      </c>
      <c r="O7" s="19">
        <f>calcs!Q83</f>
        <v>0</v>
      </c>
      <c r="P7" s="19">
        <f>calcs!R83</f>
        <v>0</v>
      </c>
      <c r="Q7" s="19">
        <f>calcs!S83</f>
        <v>0</v>
      </c>
      <c r="R7" s="19">
        <f>calcs!T83</f>
        <v>0</v>
      </c>
      <c r="S7" s="19">
        <f>calcs!U83</f>
        <v>0</v>
      </c>
      <c r="T7" s="19">
        <f>calcs!V83</f>
        <v>0</v>
      </c>
      <c r="U7" s="19">
        <f>calcs!W83</f>
        <v>0</v>
      </c>
      <c r="V7" s="19">
        <f>calcs!X83</f>
        <v>0</v>
      </c>
      <c r="W7" s="19">
        <f>calcs!Y83</f>
        <v>0</v>
      </c>
      <c r="X7" s="19">
        <f>calcs!Z83</f>
        <v>0</v>
      </c>
      <c r="Y7" s="19">
        <f>calcs!AA83</f>
        <v>0</v>
      </c>
      <c r="Z7" s="19">
        <f>calcs!AB83</f>
        <v>0</v>
      </c>
      <c r="AA7" s="19">
        <f>calcs!AC83</f>
        <v>0</v>
      </c>
      <c r="AB7" s="19">
        <f>calcs!AD83</f>
        <v>0</v>
      </c>
      <c r="AC7" s="19">
        <f>calcs!AE83</f>
        <v>0</v>
      </c>
      <c r="AD7" s="19">
        <f>calcs!AF83</f>
        <v>0</v>
      </c>
      <c r="AE7" s="19">
        <f>calcs!AG83</f>
        <v>0</v>
      </c>
      <c r="AF7" s="19">
        <f>calcs!AH83</f>
        <v>0</v>
      </c>
    </row>
    <row r="8" spans="1:35" x14ac:dyDescent="0.25">
      <c r="A8" t="s">
        <v>10</v>
      </c>
      <c r="B8" s="19">
        <f>calcs!D84</f>
        <v>0</v>
      </c>
      <c r="C8" s="19">
        <f>calcs!E84</f>
        <v>0</v>
      </c>
      <c r="D8" s="19">
        <f>calcs!F84</f>
        <v>0</v>
      </c>
      <c r="E8" s="19">
        <f>calcs!G84</f>
        <v>0</v>
      </c>
      <c r="F8" s="19">
        <f>calcs!H84</f>
        <v>0</v>
      </c>
      <c r="G8" s="19">
        <f>calcs!I84</f>
        <v>0</v>
      </c>
      <c r="H8" s="19">
        <f>calcs!J84</f>
        <v>0</v>
      </c>
      <c r="I8" s="19">
        <f>calcs!K84</f>
        <v>0</v>
      </c>
      <c r="J8" s="19">
        <f>calcs!L84</f>
        <v>0</v>
      </c>
      <c r="K8" s="19">
        <f>calcs!M84</f>
        <v>0</v>
      </c>
      <c r="L8" s="19">
        <f>calcs!N84</f>
        <v>0</v>
      </c>
      <c r="M8" s="19">
        <f>calcs!O84</f>
        <v>0</v>
      </c>
      <c r="N8" s="19">
        <f>calcs!P84</f>
        <v>0</v>
      </c>
      <c r="O8" s="19">
        <f>calcs!Q84</f>
        <v>0</v>
      </c>
      <c r="P8" s="19">
        <f>calcs!R84</f>
        <v>0</v>
      </c>
      <c r="Q8" s="19">
        <f>calcs!S84</f>
        <v>0</v>
      </c>
      <c r="R8" s="19">
        <f>calcs!T84</f>
        <v>0</v>
      </c>
      <c r="S8" s="19">
        <f>calcs!U84</f>
        <v>0</v>
      </c>
      <c r="T8" s="19">
        <f>calcs!V84</f>
        <v>0</v>
      </c>
      <c r="U8" s="19">
        <f>calcs!W84</f>
        <v>0</v>
      </c>
      <c r="V8" s="19">
        <f>calcs!X84</f>
        <v>0</v>
      </c>
      <c r="W8" s="19">
        <f>calcs!Y84</f>
        <v>0</v>
      </c>
      <c r="X8" s="19">
        <f>calcs!Z84</f>
        <v>0</v>
      </c>
      <c r="Y8" s="19">
        <f>calcs!AA84</f>
        <v>0</v>
      </c>
      <c r="Z8" s="19">
        <f>calcs!AB84</f>
        <v>0</v>
      </c>
      <c r="AA8" s="19">
        <f>calcs!AC84</f>
        <v>0</v>
      </c>
      <c r="AB8" s="19">
        <f>calcs!AD84</f>
        <v>0</v>
      </c>
      <c r="AC8" s="19">
        <f>calcs!AE84</f>
        <v>0</v>
      </c>
      <c r="AD8" s="19">
        <f>calcs!AF84</f>
        <v>0</v>
      </c>
      <c r="AE8" s="19">
        <f>calcs!AG84</f>
        <v>0</v>
      </c>
      <c r="AF8" s="19">
        <f>calcs!AH84</f>
        <v>0</v>
      </c>
    </row>
    <row r="9" spans="1:35" x14ac:dyDescent="0.25">
      <c r="A9" t="s">
        <v>11</v>
      </c>
      <c r="B9" s="19">
        <f>calcs!D85</f>
        <v>0</v>
      </c>
      <c r="C9" s="19">
        <f>calcs!E85</f>
        <v>0</v>
      </c>
      <c r="D9" s="19">
        <f>calcs!F85</f>
        <v>0</v>
      </c>
      <c r="E9" s="19">
        <f>calcs!G85</f>
        <v>0</v>
      </c>
      <c r="F9" s="19">
        <f>calcs!H85</f>
        <v>0</v>
      </c>
      <c r="G9" s="19">
        <f>calcs!I85</f>
        <v>0</v>
      </c>
      <c r="H9" s="19">
        <f>calcs!J85</f>
        <v>0</v>
      </c>
      <c r="I9" s="19">
        <f>calcs!K85</f>
        <v>0</v>
      </c>
      <c r="J9" s="19">
        <f>calcs!L85</f>
        <v>0</v>
      </c>
      <c r="K9" s="19">
        <f>calcs!M85</f>
        <v>0</v>
      </c>
      <c r="L9" s="19">
        <f>calcs!N85</f>
        <v>0</v>
      </c>
      <c r="M9" s="19">
        <f>calcs!O85</f>
        <v>0</v>
      </c>
      <c r="N9" s="19">
        <f>calcs!P85</f>
        <v>0</v>
      </c>
      <c r="O9" s="19">
        <f>calcs!Q85</f>
        <v>0</v>
      </c>
      <c r="P9" s="19">
        <f>calcs!R85</f>
        <v>0</v>
      </c>
      <c r="Q9" s="19">
        <f>calcs!S85</f>
        <v>0</v>
      </c>
      <c r="R9" s="19">
        <f>calcs!T85</f>
        <v>0</v>
      </c>
      <c r="S9" s="19">
        <f>calcs!U85</f>
        <v>0</v>
      </c>
      <c r="T9" s="19">
        <f>calcs!V85</f>
        <v>0</v>
      </c>
      <c r="U9" s="19">
        <f>calcs!W85</f>
        <v>0</v>
      </c>
      <c r="V9" s="19">
        <f>calcs!X85</f>
        <v>0</v>
      </c>
      <c r="W9" s="19">
        <f>calcs!Y85</f>
        <v>0</v>
      </c>
      <c r="X9" s="19">
        <f>calcs!Z85</f>
        <v>0</v>
      </c>
      <c r="Y9" s="19">
        <f>calcs!AA85</f>
        <v>0</v>
      </c>
      <c r="Z9" s="19">
        <f>calcs!AB85</f>
        <v>0</v>
      </c>
      <c r="AA9" s="19">
        <f>calcs!AC85</f>
        <v>0</v>
      </c>
      <c r="AB9" s="19">
        <f>calcs!AD85</f>
        <v>0</v>
      </c>
      <c r="AC9" s="19">
        <f>calcs!AE85</f>
        <v>0</v>
      </c>
      <c r="AD9" s="19">
        <f>calcs!AF85</f>
        <v>0</v>
      </c>
      <c r="AE9" s="19">
        <f>calcs!AG85</f>
        <v>0</v>
      </c>
      <c r="AF9" s="19">
        <f>calcs!AH85</f>
        <v>0</v>
      </c>
    </row>
    <row r="10" spans="1:35" x14ac:dyDescent="0.25">
      <c r="A10" t="s">
        <v>12</v>
      </c>
      <c r="B10" s="19">
        <f>calcs!D86</f>
        <v>0</v>
      </c>
      <c r="C10" s="19">
        <f>calcs!E86</f>
        <v>0</v>
      </c>
      <c r="D10" s="19">
        <f>calcs!F86</f>
        <v>0</v>
      </c>
      <c r="E10" s="19">
        <f>calcs!G86</f>
        <v>0</v>
      </c>
      <c r="F10" s="19">
        <f>calcs!H86</f>
        <v>0</v>
      </c>
      <c r="G10" s="19">
        <f>calcs!I86</f>
        <v>0</v>
      </c>
      <c r="H10" s="19">
        <f>calcs!J86</f>
        <v>0</v>
      </c>
      <c r="I10" s="19">
        <f>calcs!K86</f>
        <v>0</v>
      </c>
      <c r="J10" s="19">
        <f>calcs!L86</f>
        <v>0</v>
      </c>
      <c r="K10" s="19">
        <f>calcs!M86</f>
        <v>0</v>
      </c>
      <c r="L10" s="19">
        <f>calcs!N86</f>
        <v>0</v>
      </c>
      <c r="M10" s="19">
        <f>calcs!O86</f>
        <v>0</v>
      </c>
      <c r="N10" s="19">
        <f>calcs!P86</f>
        <v>0</v>
      </c>
      <c r="O10" s="19">
        <f>calcs!Q86</f>
        <v>0</v>
      </c>
      <c r="P10" s="19">
        <f>calcs!R86</f>
        <v>0</v>
      </c>
      <c r="Q10" s="19">
        <f>calcs!S86</f>
        <v>0</v>
      </c>
      <c r="R10" s="19">
        <f>calcs!T86</f>
        <v>0</v>
      </c>
      <c r="S10" s="19">
        <f>calcs!U86</f>
        <v>0</v>
      </c>
      <c r="T10" s="19">
        <f>calcs!V86</f>
        <v>0</v>
      </c>
      <c r="U10" s="19">
        <f>calcs!W86</f>
        <v>0</v>
      </c>
      <c r="V10" s="19">
        <f>calcs!X86</f>
        <v>0</v>
      </c>
      <c r="W10" s="19">
        <f>calcs!Y86</f>
        <v>0</v>
      </c>
      <c r="X10" s="19">
        <f>calcs!Z86</f>
        <v>0</v>
      </c>
      <c r="Y10" s="19">
        <f>calcs!AA86</f>
        <v>0</v>
      </c>
      <c r="Z10" s="19">
        <f>calcs!AB86</f>
        <v>0</v>
      </c>
      <c r="AA10" s="19">
        <f>calcs!AC86</f>
        <v>0</v>
      </c>
      <c r="AB10" s="19">
        <f>calcs!AD86</f>
        <v>0</v>
      </c>
      <c r="AC10" s="19">
        <f>calcs!AE86</f>
        <v>0</v>
      </c>
      <c r="AD10" s="19">
        <f>calcs!AF86</f>
        <v>0</v>
      </c>
      <c r="AE10" s="19">
        <f>calcs!AG86</f>
        <v>0</v>
      </c>
      <c r="AF10" s="19">
        <f>calcs!AH86</f>
        <v>0</v>
      </c>
    </row>
    <row r="11" spans="1:35" x14ac:dyDescent="0.25">
      <c r="A11" t="s">
        <v>13</v>
      </c>
      <c r="B11" s="19">
        <f>calcs!D87</f>
        <v>0</v>
      </c>
      <c r="C11" s="19">
        <f>calcs!E87</f>
        <v>0</v>
      </c>
      <c r="D11" s="19">
        <f>calcs!F87</f>
        <v>0</v>
      </c>
      <c r="E11" s="19">
        <f>calcs!G87</f>
        <v>0</v>
      </c>
      <c r="F11" s="19">
        <f>calcs!H87</f>
        <v>0</v>
      </c>
      <c r="G11" s="19">
        <f>calcs!I87</f>
        <v>0</v>
      </c>
      <c r="H11" s="19">
        <f>calcs!J87</f>
        <v>0</v>
      </c>
      <c r="I11" s="19">
        <f>calcs!K87</f>
        <v>0</v>
      </c>
      <c r="J11" s="19">
        <f>calcs!L87</f>
        <v>0</v>
      </c>
      <c r="K11" s="19">
        <f>calcs!M87</f>
        <v>0</v>
      </c>
      <c r="L11" s="19">
        <f>calcs!N87</f>
        <v>0</v>
      </c>
      <c r="M11" s="19">
        <f>calcs!O87</f>
        <v>0</v>
      </c>
      <c r="N11" s="19">
        <f>calcs!P87</f>
        <v>0</v>
      </c>
      <c r="O11" s="19">
        <f>calcs!Q87</f>
        <v>0</v>
      </c>
      <c r="P11" s="19">
        <f>calcs!R87</f>
        <v>0</v>
      </c>
      <c r="Q11" s="19">
        <f>calcs!S87</f>
        <v>0</v>
      </c>
      <c r="R11" s="19">
        <f>calcs!T87</f>
        <v>0</v>
      </c>
      <c r="S11" s="19">
        <f>calcs!U87</f>
        <v>0</v>
      </c>
      <c r="T11" s="19">
        <f>calcs!V87</f>
        <v>0</v>
      </c>
      <c r="U11" s="19">
        <f>calcs!W87</f>
        <v>0</v>
      </c>
      <c r="V11" s="19">
        <f>calcs!X87</f>
        <v>0</v>
      </c>
      <c r="W11" s="19">
        <f>calcs!Y87</f>
        <v>0</v>
      </c>
      <c r="X11" s="19">
        <f>calcs!Z87</f>
        <v>0</v>
      </c>
      <c r="Y11" s="19">
        <f>calcs!AA87</f>
        <v>0</v>
      </c>
      <c r="Z11" s="19">
        <f>calcs!AB87</f>
        <v>0</v>
      </c>
      <c r="AA11" s="19">
        <f>calcs!AC87</f>
        <v>0</v>
      </c>
      <c r="AB11" s="19">
        <f>calcs!AD87</f>
        <v>0</v>
      </c>
      <c r="AC11" s="19">
        <f>calcs!AE87</f>
        <v>0</v>
      </c>
      <c r="AD11" s="19">
        <f>calcs!AF87</f>
        <v>0</v>
      </c>
      <c r="AE11" s="19">
        <f>calcs!AG87</f>
        <v>0</v>
      </c>
      <c r="AF11" s="19">
        <f>calcs!AH87</f>
        <v>0</v>
      </c>
    </row>
    <row r="12" spans="1:35" x14ac:dyDescent="0.25">
      <c r="A12" t="s">
        <v>14</v>
      </c>
      <c r="B12" s="19">
        <f>calcs!D88</f>
        <v>0</v>
      </c>
      <c r="C12" s="19">
        <f>calcs!E88</f>
        <v>0</v>
      </c>
      <c r="D12" s="19">
        <f>calcs!F88</f>
        <v>0</v>
      </c>
      <c r="E12" s="19">
        <f>calcs!G88</f>
        <v>0</v>
      </c>
      <c r="F12" s="19">
        <f>calcs!H88</f>
        <v>0</v>
      </c>
      <c r="G12" s="19">
        <f>calcs!I88</f>
        <v>0</v>
      </c>
      <c r="H12" s="19">
        <f>calcs!J88</f>
        <v>0</v>
      </c>
      <c r="I12" s="19">
        <f>calcs!K88</f>
        <v>0</v>
      </c>
      <c r="J12" s="19">
        <f>calcs!L88</f>
        <v>0</v>
      </c>
      <c r="K12" s="19">
        <f>calcs!M88</f>
        <v>0</v>
      </c>
      <c r="L12" s="19">
        <f>calcs!N88</f>
        <v>0</v>
      </c>
      <c r="M12" s="19">
        <f>calcs!O88</f>
        <v>0</v>
      </c>
      <c r="N12" s="19">
        <f>calcs!P88</f>
        <v>0</v>
      </c>
      <c r="O12" s="19">
        <f>calcs!Q88</f>
        <v>0</v>
      </c>
      <c r="P12" s="19">
        <f>calcs!R88</f>
        <v>0</v>
      </c>
      <c r="Q12" s="19">
        <f>calcs!S88</f>
        <v>0</v>
      </c>
      <c r="R12" s="19">
        <f>calcs!T88</f>
        <v>0</v>
      </c>
      <c r="S12" s="19">
        <f>calcs!U88</f>
        <v>0</v>
      </c>
      <c r="T12" s="19">
        <f>calcs!V88</f>
        <v>0</v>
      </c>
      <c r="U12" s="19">
        <f>calcs!W88</f>
        <v>0</v>
      </c>
      <c r="V12" s="19">
        <f>calcs!X88</f>
        <v>0</v>
      </c>
      <c r="W12" s="19">
        <f>calcs!Y88</f>
        <v>0</v>
      </c>
      <c r="X12" s="19">
        <f>calcs!Z88</f>
        <v>0</v>
      </c>
      <c r="Y12" s="19">
        <f>calcs!AA88</f>
        <v>0</v>
      </c>
      <c r="Z12" s="19">
        <f>calcs!AB88</f>
        <v>0</v>
      </c>
      <c r="AA12" s="19">
        <f>calcs!AC88</f>
        <v>0</v>
      </c>
      <c r="AB12" s="19">
        <f>calcs!AD88</f>
        <v>0</v>
      </c>
      <c r="AC12" s="19">
        <f>calcs!AE88</f>
        <v>0</v>
      </c>
      <c r="AD12" s="19">
        <f>calcs!AF88</f>
        <v>0</v>
      </c>
      <c r="AE12" s="19">
        <f>calcs!AG88</f>
        <v>0</v>
      </c>
      <c r="AF12" s="19">
        <f>calcs!AH88</f>
        <v>0</v>
      </c>
    </row>
    <row r="13" spans="1:35" x14ac:dyDescent="0.25">
      <c r="A13" t="s">
        <v>15</v>
      </c>
      <c r="B13" s="19">
        <f>calcs!D89</f>
        <v>0</v>
      </c>
      <c r="C13" s="19">
        <f>calcs!E89</f>
        <v>0</v>
      </c>
      <c r="D13" s="19">
        <f>calcs!F89</f>
        <v>0</v>
      </c>
      <c r="E13" s="19">
        <f>calcs!G89</f>
        <v>0</v>
      </c>
      <c r="F13" s="19">
        <f>calcs!H89</f>
        <v>0</v>
      </c>
      <c r="G13" s="19">
        <f>calcs!I89</f>
        <v>0</v>
      </c>
      <c r="H13" s="19">
        <f>calcs!J89</f>
        <v>0</v>
      </c>
      <c r="I13" s="19">
        <f>calcs!K89</f>
        <v>0</v>
      </c>
      <c r="J13" s="19">
        <f>calcs!L89</f>
        <v>0</v>
      </c>
      <c r="K13" s="19">
        <f>calcs!M89</f>
        <v>0</v>
      </c>
      <c r="L13" s="19">
        <f>calcs!N89</f>
        <v>0</v>
      </c>
      <c r="M13" s="19">
        <f>calcs!O89</f>
        <v>0</v>
      </c>
      <c r="N13" s="19">
        <f>calcs!P89</f>
        <v>0</v>
      </c>
      <c r="O13" s="19">
        <f>calcs!Q89</f>
        <v>0</v>
      </c>
      <c r="P13" s="19">
        <f>calcs!R89</f>
        <v>0</v>
      </c>
      <c r="Q13" s="19">
        <f>calcs!S89</f>
        <v>0</v>
      </c>
      <c r="R13" s="19">
        <f>calcs!T89</f>
        <v>0</v>
      </c>
      <c r="S13" s="19">
        <f>calcs!U89</f>
        <v>0</v>
      </c>
      <c r="T13" s="19">
        <f>calcs!V89</f>
        <v>0</v>
      </c>
      <c r="U13" s="19">
        <f>calcs!W89</f>
        <v>0</v>
      </c>
      <c r="V13" s="19">
        <f>calcs!X89</f>
        <v>0</v>
      </c>
      <c r="W13" s="19">
        <f>calcs!Y89</f>
        <v>0</v>
      </c>
      <c r="X13" s="19">
        <f>calcs!Z89</f>
        <v>0</v>
      </c>
      <c r="Y13" s="19">
        <f>calcs!AA89</f>
        <v>0</v>
      </c>
      <c r="Z13" s="19">
        <f>calcs!AB89</f>
        <v>0</v>
      </c>
      <c r="AA13" s="19">
        <f>calcs!AC89</f>
        <v>0</v>
      </c>
      <c r="AB13" s="19">
        <f>calcs!AD89</f>
        <v>0</v>
      </c>
      <c r="AC13" s="19">
        <f>calcs!AE89</f>
        <v>0</v>
      </c>
      <c r="AD13" s="19">
        <f>calcs!AF89</f>
        <v>0</v>
      </c>
      <c r="AE13" s="19">
        <f>calcs!AG89</f>
        <v>0</v>
      </c>
      <c r="AF13" s="19">
        <f>calcs!AH89</f>
        <v>0</v>
      </c>
    </row>
    <row r="14" spans="1:35" x14ac:dyDescent="0.25">
      <c r="A14" t="s">
        <v>16</v>
      </c>
      <c r="B14" s="19">
        <f>calcs!D90</f>
        <v>0</v>
      </c>
      <c r="C14" s="19">
        <f>calcs!E90</f>
        <v>0</v>
      </c>
      <c r="D14" s="19">
        <f>calcs!F90</f>
        <v>0</v>
      </c>
      <c r="E14" s="19">
        <f>calcs!G90</f>
        <v>0</v>
      </c>
      <c r="F14" s="19">
        <f>calcs!H90</f>
        <v>0</v>
      </c>
      <c r="G14" s="19">
        <f>calcs!I90</f>
        <v>0</v>
      </c>
      <c r="H14" s="19">
        <f>calcs!J90</f>
        <v>0</v>
      </c>
      <c r="I14" s="19">
        <f>calcs!K90</f>
        <v>0</v>
      </c>
      <c r="J14" s="19">
        <f>calcs!L90</f>
        <v>0</v>
      </c>
      <c r="K14" s="19">
        <f>calcs!M90</f>
        <v>0</v>
      </c>
      <c r="L14" s="19">
        <f>calcs!N90</f>
        <v>0</v>
      </c>
      <c r="M14" s="19">
        <f>calcs!O90</f>
        <v>0</v>
      </c>
      <c r="N14" s="19">
        <f>calcs!P90</f>
        <v>0</v>
      </c>
      <c r="O14" s="19">
        <f>calcs!Q90</f>
        <v>0</v>
      </c>
      <c r="P14" s="19">
        <f>calcs!R90</f>
        <v>0</v>
      </c>
      <c r="Q14" s="19">
        <f>calcs!S90</f>
        <v>0</v>
      </c>
      <c r="R14" s="19">
        <f>calcs!T90</f>
        <v>0</v>
      </c>
      <c r="S14" s="19">
        <f>calcs!U90</f>
        <v>0</v>
      </c>
      <c r="T14" s="19">
        <f>calcs!V90</f>
        <v>0</v>
      </c>
      <c r="U14" s="19">
        <f>calcs!W90</f>
        <v>0</v>
      </c>
      <c r="V14" s="19">
        <f>calcs!X90</f>
        <v>0</v>
      </c>
      <c r="W14" s="19">
        <f>calcs!Y90</f>
        <v>0</v>
      </c>
      <c r="X14" s="19">
        <f>calcs!Z90</f>
        <v>0</v>
      </c>
      <c r="Y14" s="19">
        <f>calcs!AA90</f>
        <v>0</v>
      </c>
      <c r="Z14" s="19">
        <f>calcs!AB90</f>
        <v>0</v>
      </c>
      <c r="AA14" s="19">
        <f>calcs!AC90</f>
        <v>0</v>
      </c>
      <c r="AB14" s="19">
        <f>calcs!AD90</f>
        <v>0</v>
      </c>
      <c r="AC14" s="19">
        <f>calcs!AE90</f>
        <v>0</v>
      </c>
      <c r="AD14" s="19">
        <f>calcs!AF90</f>
        <v>0</v>
      </c>
      <c r="AE14" s="19">
        <f>calcs!AG90</f>
        <v>0</v>
      </c>
      <c r="AF14" s="19">
        <f>calcs!AH90</f>
        <v>0</v>
      </c>
    </row>
    <row r="15" spans="1:35" x14ac:dyDescent="0.25">
      <c r="A15" t="s">
        <v>17</v>
      </c>
      <c r="B15" s="19">
        <f>calcs!D91</f>
        <v>0</v>
      </c>
      <c r="C15" s="19">
        <f>calcs!E91</f>
        <v>0</v>
      </c>
      <c r="D15" s="19">
        <f>calcs!F91</f>
        <v>0</v>
      </c>
      <c r="E15" s="19">
        <f>calcs!G91</f>
        <v>0</v>
      </c>
      <c r="F15" s="19">
        <f>calcs!H91</f>
        <v>0</v>
      </c>
      <c r="G15" s="19">
        <f>calcs!I91</f>
        <v>0</v>
      </c>
      <c r="H15" s="19">
        <f>calcs!J91</f>
        <v>0</v>
      </c>
      <c r="I15" s="19">
        <f>calcs!K91</f>
        <v>0</v>
      </c>
      <c r="J15" s="19">
        <f>calcs!L91</f>
        <v>0</v>
      </c>
      <c r="K15" s="19">
        <f>calcs!M91</f>
        <v>0</v>
      </c>
      <c r="L15" s="19">
        <f>calcs!N91</f>
        <v>0</v>
      </c>
      <c r="M15" s="19">
        <f>calcs!O91</f>
        <v>0</v>
      </c>
      <c r="N15" s="19">
        <f>calcs!P91</f>
        <v>0</v>
      </c>
      <c r="O15" s="19">
        <f>calcs!Q91</f>
        <v>0</v>
      </c>
      <c r="P15" s="19">
        <f>calcs!R91</f>
        <v>0</v>
      </c>
      <c r="Q15" s="19">
        <f>calcs!S91</f>
        <v>0</v>
      </c>
      <c r="R15" s="19">
        <f>calcs!T91</f>
        <v>0</v>
      </c>
      <c r="S15" s="19">
        <f>calcs!U91</f>
        <v>0</v>
      </c>
      <c r="T15" s="19">
        <f>calcs!V91</f>
        <v>0</v>
      </c>
      <c r="U15" s="19">
        <f>calcs!W91</f>
        <v>0</v>
      </c>
      <c r="V15" s="19">
        <f>calcs!X91</f>
        <v>0</v>
      </c>
      <c r="W15" s="19">
        <f>calcs!Y91</f>
        <v>0</v>
      </c>
      <c r="X15" s="19">
        <f>calcs!Z91</f>
        <v>0</v>
      </c>
      <c r="Y15" s="19">
        <f>calcs!AA91</f>
        <v>0</v>
      </c>
      <c r="Z15" s="19">
        <f>calcs!AB91</f>
        <v>0</v>
      </c>
      <c r="AA15" s="19">
        <f>calcs!AC91</f>
        <v>0</v>
      </c>
      <c r="AB15" s="19">
        <f>calcs!AD91</f>
        <v>0</v>
      </c>
      <c r="AC15" s="19">
        <f>calcs!AE91</f>
        <v>0</v>
      </c>
      <c r="AD15" s="19">
        <f>calcs!AF91</f>
        <v>0</v>
      </c>
      <c r="AE15" s="19">
        <f>calcs!AG91</f>
        <v>0</v>
      </c>
      <c r="AF15" s="19">
        <f>calcs!AH91</f>
        <v>0</v>
      </c>
    </row>
    <row r="16" spans="1:35" x14ac:dyDescent="0.25">
      <c r="A16" t="s">
        <v>18</v>
      </c>
      <c r="B16" s="19">
        <f>calcs!D92</f>
        <v>0</v>
      </c>
      <c r="C16" s="19">
        <f>calcs!E92</f>
        <v>0</v>
      </c>
      <c r="D16" s="19">
        <f>calcs!F92</f>
        <v>0</v>
      </c>
      <c r="E16" s="19">
        <f>calcs!G92</f>
        <v>0</v>
      </c>
      <c r="F16" s="19">
        <f>calcs!H92</f>
        <v>0</v>
      </c>
      <c r="G16" s="19">
        <f>calcs!I92</f>
        <v>0</v>
      </c>
      <c r="H16" s="19">
        <f>calcs!J92</f>
        <v>0</v>
      </c>
      <c r="I16" s="19">
        <f>calcs!K92</f>
        <v>0</v>
      </c>
      <c r="J16" s="19">
        <f>calcs!L92</f>
        <v>0</v>
      </c>
      <c r="K16" s="19">
        <f>calcs!M92</f>
        <v>0</v>
      </c>
      <c r="L16" s="19">
        <f>calcs!N92</f>
        <v>0</v>
      </c>
      <c r="M16" s="19">
        <f>calcs!O92</f>
        <v>0</v>
      </c>
      <c r="N16" s="19">
        <f>calcs!P92</f>
        <v>0</v>
      </c>
      <c r="O16" s="19">
        <f>calcs!Q92</f>
        <v>0</v>
      </c>
      <c r="P16" s="19">
        <f>calcs!R92</f>
        <v>0</v>
      </c>
      <c r="Q16" s="19">
        <f>calcs!S92</f>
        <v>0</v>
      </c>
      <c r="R16" s="19">
        <f>calcs!T92</f>
        <v>0</v>
      </c>
      <c r="S16" s="19">
        <f>calcs!U92</f>
        <v>0</v>
      </c>
      <c r="T16" s="19">
        <f>calcs!V92</f>
        <v>0</v>
      </c>
      <c r="U16" s="19">
        <f>calcs!W92</f>
        <v>0</v>
      </c>
      <c r="V16" s="19">
        <f>calcs!X92</f>
        <v>0</v>
      </c>
      <c r="W16" s="19">
        <f>calcs!Y92</f>
        <v>0</v>
      </c>
      <c r="X16" s="19">
        <f>calcs!Z92</f>
        <v>0</v>
      </c>
      <c r="Y16" s="19">
        <f>calcs!AA92</f>
        <v>0</v>
      </c>
      <c r="Z16" s="19">
        <f>calcs!AB92</f>
        <v>0</v>
      </c>
      <c r="AA16" s="19">
        <f>calcs!AC92</f>
        <v>0</v>
      </c>
      <c r="AB16" s="19">
        <f>calcs!AD92</f>
        <v>0</v>
      </c>
      <c r="AC16" s="19">
        <f>calcs!AE92</f>
        <v>0</v>
      </c>
      <c r="AD16" s="19">
        <f>calcs!AF92</f>
        <v>0</v>
      </c>
      <c r="AE16" s="19">
        <f>calcs!AG92</f>
        <v>0</v>
      </c>
      <c r="AF16" s="19">
        <f>calcs!AH92</f>
        <v>0</v>
      </c>
    </row>
    <row r="17" spans="1:32" x14ac:dyDescent="0.25">
      <c r="A17" t="s">
        <v>19</v>
      </c>
      <c r="B17" s="19">
        <f>calcs!D93</f>
        <v>0</v>
      </c>
      <c r="C17" s="19">
        <f>calcs!E93</f>
        <v>0</v>
      </c>
      <c r="D17" s="19">
        <f>calcs!F93</f>
        <v>0</v>
      </c>
      <c r="E17" s="19">
        <f>calcs!G93</f>
        <v>0</v>
      </c>
      <c r="F17" s="19">
        <f>calcs!H93</f>
        <v>0</v>
      </c>
      <c r="G17" s="19">
        <f>calcs!I93</f>
        <v>0</v>
      </c>
      <c r="H17" s="19">
        <f>calcs!J93</f>
        <v>0</v>
      </c>
      <c r="I17" s="19">
        <f>calcs!K93</f>
        <v>0</v>
      </c>
      <c r="J17" s="19">
        <f>calcs!L93</f>
        <v>0</v>
      </c>
      <c r="K17" s="19">
        <f>calcs!M93</f>
        <v>0</v>
      </c>
      <c r="L17" s="19">
        <f>calcs!N93</f>
        <v>0</v>
      </c>
      <c r="M17" s="19">
        <f>calcs!O93</f>
        <v>0</v>
      </c>
      <c r="N17" s="19">
        <f>calcs!P93</f>
        <v>0</v>
      </c>
      <c r="O17" s="19">
        <f>calcs!Q93</f>
        <v>0</v>
      </c>
      <c r="P17" s="19">
        <f>calcs!R93</f>
        <v>0</v>
      </c>
      <c r="Q17" s="19">
        <f>calcs!S93</f>
        <v>0</v>
      </c>
      <c r="R17" s="19">
        <f>calcs!T93</f>
        <v>0</v>
      </c>
      <c r="S17" s="19">
        <f>calcs!U93</f>
        <v>0</v>
      </c>
      <c r="T17" s="19">
        <f>calcs!V93</f>
        <v>0</v>
      </c>
      <c r="U17" s="19">
        <f>calcs!W93</f>
        <v>0</v>
      </c>
      <c r="V17" s="19">
        <f>calcs!X93</f>
        <v>0</v>
      </c>
      <c r="W17" s="19">
        <f>calcs!Y93</f>
        <v>0</v>
      </c>
      <c r="X17" s="19">
        <f>calcs!Z93</f>
        <v>0</v>
      </c>
      <c r="Y17" s="19">
        <f>calcs!AA93</f>
        <v>0</v>
      </c>
      <c r="Z17" s="19">
        <f>calcs!AB93</f>
        <v>0</v>
      </c>
      <c r="AA17" s="19">
        <f>calcs!AC93</f>
        <v>0</v>
      </c>
      <c r="AB17" s="19">
        <f>calcs!AD93</f>
        <v>0</v>
      </c>
      <c r="AC17" s="19">
        <f>calcs!AE93</f>
        <v>0</v>
      </c>
      <c r="AD17" s="19">
        <f>calcs!AF93</f>
        <v>0</v>
      </c>
      <c r="AE17" s="19">
        <f>calcs!AG93</f>
        <v>0</v>
      </c>
      <c r="AF17" s="19">
        <f>calcs!AH93</f>
        <v>0</v>
      </c>
    </row>
    <row r="18" spans="1:32" x14ac:dyDescent="0.25">
      <c r="A18" t="s">
        <v>20</v>
      </c>
      <c r="B18" s="19">
        <f>calcs!D94</f>
        <v>0</v>
      </c>
      <c r="C18" s="19">
        <f>calcs!E94</f>
        <v>0</v>
      </c>
      <c r="D18" s="19">
        <f>calcs!F94</f>
        <v>0</v>
      </c>
      <c r="E18" s="19">
        <f>calcs!G94</f>
        <v>0</v>
      </c>
      <c r="F18" s="19">
        <f>calcs!H94</f>
        <v>0</v>
      </c>
      <c r="G18" s="19">
        <f>calcs!I94</f>
        <v>0</v>
      </c>
      <c r="H18" s="19">
        <f>calcs!J94</f>
        <v>0</v>
      </c>
      <c r="I18" s="19">
        <f>calcs!K94</f>
        <v>0</v>
      </c>
      <c r="J18" s="19">
        <f>calcs!L94</f>
        <v>0</v>
      </c>
      <c r="K18" s="19">
        <f>calcs!M94</f>
        <v>0</v>
      </c>
      <c r="L18" s="19">
        <f>calcs!N94</f>
        <v>0</v>
      </c>
      <c r="M18" s="19">
        <f>calcs!O94</f>
        <v>0</v>
      </c>
      <c r="N18" s="19">
        <f>calcs!P94</f>
        <v>0</v>
      </c>
      <c r="O18" s="19">
        <f>calcs!Q94</f>
        <v>0</v>
      </c>
      <c r="P18" s="19">
        <f>calcs!R94</f>
        <v>0</v>
      </c>
      <c r="Q18" s="19">
        <f>calcs!S94</f>
        <v>0</v>
      </c>
      <c r="R18" s="19">
        <f>calcs!T94</f>
        <v>0</v>
      </c>
      <c r="S18" s="19">
        <f>calcs!U94</f>
        <v>0</v>
      </c>
      <c r="T18" s="19">
        <f>calcs!V94</f>
        <v>0</v>
      </c>
      <c r="U18" s="19">
        <f>calcs!W94</f>
        <v>0</v>
      </c>
      <c r="V18" s="19">
        <f>calcs!X94</f>
        <v>0</v>
      </c>
      <c r="W18" s="19">
        <f>calcs!Y94</f>
        <v>0</v>
      </c>
      <c r="X18" s="19">
        <f>calcs!Z94</f>
        <v>0</v>
      </c>
      <c r="Y18" s="19">
        <f>calcs!AA94</f>
        <v>0</v>
      </c>
      <c r="Z18" s="19">
        <f>calcs!AB94</f>
        <v>0</v>
      </c>
      <c r="AA18" s="19">
        <f>calcs!AC94</f>
        <v>0</v>
      </c>
      <c r="AB18" s="19">
        <f>calcs!AD94</f>
        <v>0</v>
      </c>
      <c r="AC18" s="19">
        <f>calcs!AE94</f>
        <v>0</v>
      </c>
      <c r="AD18" s="19">
        <f>calcs!AF94</f>
        <v>0</v>
      </c>
      <c r="AE18" s="19">
        <f>calcs!AG94</f>
        <v>0</v>
      </c>
      <c r="AF18" s="19">
        <f>calcs!AH94</f>
        <v>0</v>
      </c>
    </row>
    <row r="19" spans="1:32" x14ac:dyDescent="0.25">
      <c r="A19" t="s">
        <v>21</v>
      </c>
      <c r="B19" s="19">
        <f>calcs!D95</f>
        <v>0</v>
      </c>
      <c r="C19" s="19">
        <f>calcs!E95</f>
        <v>0</v>
      </c>
      <c r="D19" s="19">
        <f>calcs!F95</f>
        <v>0</v>
      </c>
      <c r="E19" s="19">
        <f>calcs!G95</f>
        <v>0</v>
      </c>
      <c r="F19" s="19">
        <f>calcs!H95</f>
        <v>0</v>
      </c>
      <c r="G19" s="19">
        <f>calcs!I95</f>
        <v>0</v>
      </c>
      <c r="H19" s="19">
        <f>calcs!J95</f>
        <v>0</v>
      </c>
      <c r="I19" s="19">
        <f>calcs!K95</f>
        <v>0</v>
      </c>
      <c r="J19" s="19">
        <f>calcs!L95</f>
        <v>0</v>
      </c>
      <c r="K19" s="19">
        <f>calcs!M95</f>
        <v>0</v>
      </c>
      <c r="L19" s="19">
        <f>calcs!N95</f>
        <v>0</v>
      </c>
      <c r="M19" s="19">
        <f>calcs!O95</f>
        <v>0</v>
      </c>
      <c r="N19" s="19">
        <f>calcs!P95</f>
        <v>0</v>
      </c>
      <c r="O19" s="19">
        <f>calcs!Q95</f>
        <v>0</v>
      </c>
      <c r="P19" s="19">
        <f>calcs!R95</f>
        <v>0</v>
      </c>
      <c r="Q19" s="19">
        <f>calcs!S95</f>
        <v>0</v>
      </c>
      <c r="R19" s="19">
        <f>calcs!T95</f>
        <v>0</v>
      </c>
      <c r="S19" s="19">
        <f>calcs!U95</f>
        <v>0</v>
      </c>
      <c r="T19" s="19">
        <f>calcs!V95</f>
        <v>0</v>
      </c>
      <c r="U19" s="19">
        <f>calcs!W95</f>
        <v>0</v>
      </c>
      <c r="V19" s="19">
        <f>calcs!X95</f>
        <v>0</v>
      </c>
      <c r="W19" s="19">
        <f>calcs!Y95</f>
        <v>0</v>
      </c>
      <c r="X19" s="19">
        <f>calcs!Z95</f>
        <v>0</v>
      </c>
      <c r="Y19" s="19">
        <f>calcs!AA95</f>
        <v>0</v>
      </c>
      <c r="Z19" s="19">
        <f>calcs!AB95</f>
        <v>0</v>
      </c>
      <c r="AA19" s="19">
        <f>calcs!AC95</f>
        <v>0</v>
      </c>
      <c r="AB19" s="19">
        <f>calcs!AD95</f>
        <v>0</v>
      </c>
      <c r="AC19" s="19">
        <f>calcs!AE95</f>
        <v>0</v>
      </c>
      <c r="AD19" s="19">
        <f>calcs!AF95</f>
        <v>0</v>
      </c>
      <c r="AE19" s="19">
        <f>calcs!AG95</f>
        <v>0</v>
      </c>
      <c r="AF19" s="19">
        <f>calcs!AH95</f>
        <v>0</v>
      </c>
    </row>
    <row r="20" spans="1:32" x14ac:dyDescent="0.25">
      <c r="A20" t="s">
        <v>22</v>
      </c>
      <c r="B20" s="19">
        <f>calcs!D96</f>
        <v>0</v>
      </c>
      <c r="C20" s="19">
        <f>calcs!E96</f>
        <v>0</v>
      </c>
      <c r="D20" s="19">
        <f>calcs!F96</f>
        <v>0</v>
      </c>
      <c r="E20" s="19">
        <f>calcs!G96</f>
        <v>0</v>
      </c>
      <c r="F20" s="19">
        <f>calcs!H96</f>
        <v>0</v>
      </c>
      <c r="G20" s="19">
        <f>calcs!I96</f>
        <v>0</v>
      </c>
      <c r="H20" s="19">
        <f>calcs!J96</f>
        <v>0</v>
      </c>
      <c r="I20" s="19">
        <f>calcs!K96</f>
        <v>0</v>
      </c>
      <c r="J20" s="19">
        <f>calcs!L96</f>
        <v>0</v>
      </c>
      <c r="K20" s="19">
        <f>calcs!M96</f>
        <v>0</v>
      </c>
      <c r="L20" s="19">
        <f>calcs!N96</f>
        <v>0</v>
      </c>
      <c r="M20" s="19">
        <f>calcs!O96</f>
        <v>0</v>
      </c>
      <c r="N20" s="19">
        <f>calcs!P96</f>
        <v>0</v>
      </c>
      <c r="O20" s="19">
        <f>calcs!Q96</f>
        <v>0</v>
      </c>
      <c r="P20" s="19">
        <f>calcs!R96</f>
        <v>0</v>
      </c>
      <c r="Q20" s="19">
        <f>calcs!S96</f>
        <v>0</v>
      </c>
      <c r="R20" s="19">
        <f>calcs!T96</f>
        <v>0</v>
      </c>
      <c r="S20" s="19">
        <f>calcs!U96</f>
        <v>0</v>
      </c>
      <c r="T20" s="19">
        <f>calcs!V96</f>
        <v>0</v>
      </c>
      <c r="U20" s="19">
        <f>calcs!W96</f>
        <v>0</v>
      </c>
      <c r="V20" s="19">
        <f>calcs!X96</f>
        <v>0</v>
      </c>
      <c r="W20" s="19">
        <f>calcs!Y96</f>
        <v>0</v>
      </c>
      <c r="X20" s="19">
        <f>calcs!Z96</f>
        <v>0</v>
      </c>
      <c r="Y20" s="19">
        <f>calcs!AA96</f>
        <v>0</v>
      </c>
      <c r="Z20" s="19">
        <f>calcs!AB96</f>
        <v>0</v>
      </c>
      <c r="AA20" s="19">
        <f>calcs!AC96</f>
        <v>0</v>
      </c>
      <c r="AB20" s="19">
        <f>calcs!AD96</f>
        <v>0</v>
      </c>
      <c r="AC20" s="19">
        <f>calcs!AE96</f>
        <v>0</v>
      </c>
      <c r="AD20" s="19">
        <f>calcs!AF96</f>
        <v>0</v>
      </c>
      <c r="AE20" s="19">
        <f>calcs!AG96</f>
        <v>0</v>
      </c>
      <c r="AF20" s="19">
        <f>calcs!AH96</f>
        <v>0</v>
      </c>
    </row>
    <row r="21" spans="1:32" x14ac:dyDescent="0.25">
      <c r="A21" t="s">
        <v>23</v>
      </c>
      <c r="B21" s="19">
        <f>calcs!D97</f>
        <v>0</v>
      </c>
      <c r="C21" s="19">
        <f>calcs!E97</f>
        <v>0</v>
      </c>
      <c r="D21" s="19">
        <f>calcs!F97</f>
        <v>0</v>
      </c>
      <c r="E21" s="19">
        <f>calcs!G97</f>
        <v>0</v>
      </c>
      <c r="F21" s="19">
        <f>calcs!H97</f>
        <v>0</v>
      </c>
      <c r="G21" s="19">
        <f>calcs!I97</f>
        <v>0</v>
      </c>
      <c r="H21" s="19">
        <f>calcs!J97</f>
        <v>0</v>
      </c>
      <c r="I21" s="19">
        <f>calcs!K97</f>
        <v>0</v>
      </c>
      <c r="J21" s="19">
        <f>calcs!L97</f>
        <v>0</v>
      </c>
      <c r="K21" s="19">
        <f>calcs!M97</f>
        <v>0</v>
      </c>
      <c r="L21" s="19">
        <f>calcs!N97</f>
        <v>0</v>
      </c>
      <c r="M21" s="19">
        <f>calcs!O97</f>
        <v>0</v>
      </c>
      <c r="N21" s="19">
        <f>calcs!P97</f>
        <v>0</v>
      </c>
      <c r="O21" s="19">
        <f>calcs!Q97</f>
        <v>0</v>
      </c>
      <c r="P21" s="19">
        <f>calcs!R97</f>
        <v>0</v>
      </c>
      <c r="Q21" s="19">
        <f>calcs!S97</f>
        <v>0</v>
      </c>
      <c r="R21" s="19">
        <f>calcs!T97</f>
        <v>0</v>
      </c>
      <c r="S21" s="19">
        <f>calcs!U97</f>
        <v>0</v>
      </c>
      <c r="T21" s="19">
        <f>calcs!V97</f>
        <v>0</v>
      </c>
      <c r="U21" s="19">
        <f>calcs!W97</f>
        <v>0</v>
      </c>
      <c r="V21" s="19">
        <f>calcs!X97</f>
        <v>0</v>
      </c>
      <c r="W21" s="19">
        <f>calcs!Y97</f>
        <v>0</v>
      </c>
      <c r="X21" s="19">
        <f>calcs!Z97</f>
        <v>0</v>
      </c>
      <c r="Y21" s="19">
        <f>calcs!AA97</f>
        <v>0</v>
      </c>
      <c r="Z21" s="19">
        <f>calcs!AB97</f>
        <v>0</v>
      </c>
      <c r="AA21" s="19">
        <f>calcs!AC97</f>
        <v>0</v>
      </c>
      <c r="AB21" s="19">
        <f>calcs!AD97</f>
        <v>0</v>
      </c>
      <c r="AC21" s="19">
        <f>calcs!AE97</f>
        <v>0</v>
      </c>
      <c r="AD21" s="19">
        <f>calcs!AF97</f>
        <v>0</v>
      </c>
      <c r="AE21" s="19">
        <f>calcs!AG97</f>
        <v>0</v>
      </c>
      <c r="AF21" s="19">
        <f>calcs!AH97</f>
        <v>0</v>
      </c>
    </row>
    <row r="22" spans="1:32" x14ac:dyDescent="0.25">
      <c r="A22" t="s">
        <v>24</v>
      </c>
      <c r="B22" s="19">
        <f>calcs!D98</f>
        <v>0</v>
      </c>
      <c r="C22" s="19">
        <f>calcs!E98</f>
        <v>0</v>
      </c>
      <c r="D22" s="19">
        <f>calcs!F98</f>
        <v>0</v>
      </c>
      <c r="E22" s="19">
        <f>calcs!G98</f>
        <v>0</v>
      </c>
      <c r="F22" s="19">
        <f>calcs!H98</f>
        <v>0</v>
      </c>
      <c r="G22" s="19">
        <f>calcs!I98</f>
        <v>0</v>
      </c>
      <c r="H22" s="19">
        <f>calcs!J98</f>
        <v>0</v>
      </c>
      <c r="I22" s="19">
        <f>calcs!K98</f>
        <v>0</v>
      </c>
      <c r="J22" s="19">
        <f>calcs!L98</f>
        <v>0</v>
      </c>
      <c r="K22" s="19">
        <f>calcs!M98</f>
        <v>0</v>
      </c>
      <c r="L22" s="19">
        <f>calcs!N98</f>
        <v>0</v>
      </c>
      <c r="M22" s="19">
        <f>calcs!O98</f>
        <v>0</v>
      </c>
      <c r="N22" s="19">
        <f>calcs!P98</f>
        <v>0</v>
      </c>
      <c r="O22" s="19">
        <f>calcs!Q98</f>
        <v>0</v>
      </c>
      <c r="P22" s="19">
        <f>calcs!R98</f>
        <v>0</v>
      </c>
      <c r="Q22" s="19">
        <f>calcs!S98</f>
        <v>0</v>
      </c>
      <c r="R22" s="19">
        <f>calcs!T98</f>
        <v>0</v>
      </c>
      <c r="S22" s="19">
        <f>calcs!U98</f>
        <v>0</v>
      </c>
      <c r="T22" s="19">
        <f>calcs!V98</f>
        <v>0</v>
      </c>
      <c r="U22" s="19">
        <f>calcs!W98</f>
        <v>0</v>
      </c>
      <c r="V22" s="19">
        <f>calcs!X98</f>
        <v>0</v>
      </c>
      <c r="W22" s="19">
        <f>calcs!Y98</f>
        <v>0</v>
      </c>
      <c r="X22" s="19">
        <f>calcs!Z98</f>
        <v>0</v>
      </c>
      <c r="Y22" s="19">
        <f>calcs!AA98</f>
        <v>0</v>
      </c>
      <c r="Z22" s="19">
        <f>calcs!AB98</f>
        <v>0</v>
      </c>
      <c r="AA22" s="19">
        <f>calcs!AC98</f>
        <v>0</v>
      </c>
      <c r="AB22" s="19">
        <f>calcs!AD98</f>
        <v>0</v>
      </c>
      <c r="AC22" s="19">
        <f>calcs!AE98</f>
        <v>0</v>
      </c>
      <c r="AD22" s="19">
        <f>calcs!AF98</f>
        <v>0</v>
      </c>
      <c r="AE22" s="19">
        <f>calcs!AG98</f>
        <v>0</v>
      </c>
      <c r="AF22" s="19">
        <f>calcs!AH98</f>
        <v>0</v>
      </c>
    </row>
    <row r="23" spans="1:32" x14ac:dyDescent="0.25">
      <c r="A23" t="s">
        <v>25</v>
      </c>
      <c r="B23" s="19">
        <f>calcs!D99</f>
        <v>302499036000000</v>
      </c>
      <c r="C23" s="19">
        <f>calcs!E99</f>
        <v>316301605499910.88</v>
      </c>
      <c r="D23" s="19">
        <f>calcs!F99</f>
        <v>330104174999826.63</v>
      </c>
      <c r="E23" s="19">
        <f>calcs!G99</f>
        <v>343906744499737.44</v>
      </c>
      <c r="F23" s="19">
        <f>calcs!H99</f>
        <v>357709313999648.25</v>
      </c>
      <c r="G23" s="19">
        <f>calcs!I99</f>
        <v>371511883499564</v>
      </c>
      <c r="H23" s="19">
        <f>calcs!J99</f>
        <v>385314452999474.88</v>
      </c>
      <c r="I23" s="19">
        <f>calcs!K99</f>
        <v>399117022499390.63</v>
      </c>
      <c r="J23" s="19">
        <f>calcs!L99</f>
        <v>412919591999301.5</v>
      </c>
      <c r="K23" s="19">
        <f>calcs!M99</f>
        <v>426722161499212.31</v>
      </c>
      <c r="L23" s="19">
        <f>calcs!N99</f>
        <v>440524730999128.06</v>
      </c>
      <c r="M23" s="19">
        <f>calcs!O99</f>
        <v>454327300499038.94</v>
      </c>
      <c r="N23" s="19">
        <f>calcs!P99</f>
        <v>468129869998949.81</v>
      </c>
      <c r="O23" s="19">
        <f>calcs!Q99</f>
        <v>481932439498865.56</v>
      </c>
      <c r="P23" s="19">
        <f>calcs!R99</f>
        <v>495735008998776.44</v>
      </c>
      <c r="Q23" s="19">
        <f>calcs!S99</f>
        <v>509537578498687.25</v>
      </c>
      <c r="R23" s="19">
        <f>calcs!T99</f>
        <v>523340147998602.94</v>
      </c>
      <c r="S23" s="19">
        <f>calcs!U99</f>
        <v>537142717498513.75</v>
      </c>
      <c r="T23" s="19">
        <f>calcs!V99</f>
        <v>550945286998424.56</v>
      </c>
      <c r="U23" s="19">
        <f>calcs!W99</f>
        <v>564747856498340.25</v>
      </c>
      <c r="V23" s="19">
        <f>calcs!X99</f>
        <v>578550425998251.13</v>
      </c>
      <c r="W23" s="19">
        <f>calcs!Y99</f>
        <v>592352995498166.88</v>
      </c>
      <c r="X23" s="19">
        <f>calcs!Z99</f>
        <v>606155564998077.75</v>
      </c>
      <c r="Y23" s="19">
        <f>calcs!AA99</f>
        <v>619958134497988.63</v>
      </c>
      <c r="Z23" s="19">
        <f>calcs!AB99</f>
        <v>633760703997904.38</v>
      </c>
      <c r="AA23" s="19">
        <f>calcs!AC99</f>
        <v>647563273497815.13</v>
      </c>
      <c r="AB23" s="19">
        <f>calcs!AD99</f>
        <v>661365842997726</v>
      </c>
      <c r="AC23" s="19">
        <f>calcs!AE99</f>
        <v>675168412497641.75</v>
      </c>
      <c r="AD23" s="19">
        <f>calcs!AF99</f>
        <v>688970981997552.63</v>
      </c>
      <c r="AE23" s="19">
        <f>calcs!AG99</f>
        <v>702773551497463.5</v>
      </c>
      <c r="AF23" s="19">
        <f>calcs!AH99</f>
        <v>716576120997379.25</v>
      </c>
    </row>
    <row r="24" spans="1:32" x14ac:dyDescent="0.25">
      <c r="A24" t="s">
        <v>26</v>
      </c>
      <c r="B24" s="19">
        <f>calcs!D100</f>
        <v>0</v>
      </c>
      <c r="C24" s="19">
        <f>calcs!E100</f>
        <v>0</v>
      </c>
      <c r="D24" s="19">
        <f>calcs!F100</f>
        <v>0</v>
      </c>
      <c r="E24" s="19">
        <f>calcs!G100</f>
        <v>0</v>
      </c>
      <c r="F24" s="19">
        <f>calcs!H100</f>
        <v>0</v>
      </c>
      <c r="G24" s="19">
        <f>calcs!I100</f>
        <v>0</v>
      </c>
      <c r="H24" s="19">
        <f>calcs!J100</f>
        <v>0</v>
      </c>
      <c r="I24" s="19">
        <f>calcs!K100</f>
        <v>0</v>
      </c>
      <c r="J24" s="19">
        <f>calcs!L100</f>
        <v>0</v>
      </c>
      <c r="K24" s="19">
        <f>calcs!M100</f>
        <v>0</v>
      </c>
      <c r="L24" s="19">
        <f>calcs!N100</f>
        <v>0</v>
      </c>
      <c r="M24" s="19">
        <f>calcs!O100</f>
        <v>0</v>
      </c>
      <c r="N24" s="19">
        <f>calcs!P100</f>
        <v>0</v>
      </c>
      <c r="O24" s="19">
        <f>calcs!Q100</f>
        <v>0</v>
      </c>
      <c r="P24" s="19">
        <f>calcs!R100</f>
        <v>0</v>
      </c>
      <c r="Q24" s="19">
        <f>calcs!S100</f>
        <v>0</v>
      </c>
      <c r="R24" s="19">
        <f>calcs!T100</f>
        <v>0</v>
      </c>
      <c r="S24" s="19">
        <f>calcs!U100</f>
        <v>0</v>
      </c>
      <c r="T24" s="19">
        <f>calcs!V100</f>
        <v>0</v>
      </c>
      <c r="U24" s="19">
        <f>calcs!W100</f>
        <v>0</v>
      </c>
      <c r="V24" s="19">
        <f>calcs!X100</f>
        <v>0</v>
      </c>
      <c r="W24" s="19">
        <f>calcs!Y100</f>
        <v>0</v>
      </c>
      <c r="X24" s="19">
        <f>calcs!Z100</f>
        <v>0</v>
      </c>
      <c r="Y24" s="19">
        <f>calcs!AA100</f>
        <v>0</v>
      </c>
      <c r="Z24" s="19">
        <f>calcs!AB100</f>
        <v>0</v>
      </c>
      <c r="AA24" s="19">
        <f>calcs!AC100</f>
        <v>0</v>
      </c>
      <c r="AB24" s="19">
        <f>calcs!AD100</f>
        <v>0</v>
      </c>
      <c r="AC24" s="19">
        <f>calcs!AE100</f>
        <v>0</v>
      </c>
      <c r="AD24" s="19">
        <f>calcs!AF100</f>
        <v>0</v>
      </c>
      <c r="AE24" s="19">
        <f>calcs!AG100</f>
        <v>0</v>
      </c>
      <c r="AF24" s="19">
        <f>calcs!AH100</f>
        <v>0</v>
      </c>
    </row>
    <row r="25" spans="1:32" x14ac:dyDescent="0.25">
      <c r="A25" t="s">
        <v>27</v>
      </c>
      <c r="B25" s="19">
        <f>calcs!D101</f>
        <v>0</v>
      </c>
      <c r="C25" s="19">
        <f>calcs!E101</f>
        <v>0</v>
      </c>
      <c r="D25" s="19">
        <f>calcs!F101</f>
        <v>0</v>
      </c>
      <c r="E25" s="19">
        <f>calcs!G101</f>
        <v>0</v>
      </c>
      <c r="F25" s="19">
        <f>calcs!H101</f>
        <v>0</v>
      </c>
      <c r="G25" s="19">
        <f>calcs!I101</f>
        <v>0</v>
      </c>
      <c r="H25" s="19">
        <f>calcs!J101</f>
        <v>0</v>
      </c>
      <c r="I25" s="19">
        <f>calcs!K101</f>
        <v>0</v>
      </c>
      <c r="J25" s="19">
        <f>calcs!L101</f>
        <v>0</v>
      </c>
      <c r="K25" s="19">
        <f>calcs!M101</f>
        <v>0</v>
      </c>
      <c r="L25" s="19">
        <f>calcs!N101</f>
        <v>0</v>
      </c>
      <c r="M25" s="19">
        <f>calcs!O101</f>
        <v>0</v>
      </c>
      <c r="N25" s="19">
        <f>calcs!P101</f>
        <v>0</v>
      </c>
      <c r="O25" s="19">
        <f>calcs!Q101</f>
        <v>0</v>
      </c>
      <c r="P25" s="19">
        <f>calcs!R101</f>
        <v>0</v>
      </c>
      <c r="Q25" s="19">
        <f>calcs!S101</f>
        <v>0</v>
      </c>
      <c r="R25" s="19">
        <f>calcs!T101</f>
        <v>0</v>
      </c>
      <c r="S25" s="19">
        <f>calcs!U101</f>
        <v>0</v>
      </c>
      <c r="T25" s="19">
        <f>calcs!V101</f>
        <v>0</v>
      </c>
      <c r="U25" s="19">
        <f>calcs!W101</f>
        <v>0</v>
      </c>
      <c r="V25" s="19">
        <f>calcs!X101</f>
        <v>0</v>
      </c>
      <c r="W25" s="19">
        <f>calcs!Y101</f>
        <v>0</v>
      </c>
      <c r="X25" s="19">
        <f>calcs!Z101</f>
        <v>0</v>
      </c>
      <c r="Y25" s="19">
        <f>calcs!AA101</f>
        <v>0</v>
      </c>
      <c r="Z25" s="19">
        <f>calcs!AB101</f>
        <v>0</v>
      </c>
      <c r="AA25" s="19">
        <f>calcs!AC101</f>
        <v>0</v>
      </c>
      <c r="AB25" s="19">
        <f>calcs!AD101</f>
        <v>0</v>
      </c>
      <c r="AC25" s="19">
        <f>calcs!AE101</f>
        <v>0</v>
      </c>
      <c r="AD25" s="19">
        <f>calcs!AF101</f>
        <v>0</v>
      </c>
      <c r="AE25" s="19">
        <f>calcs!AG101</f>
        <v>0</v>
      </c>
      <c r="AF25" s="19">
        <f>calcs!AH101</f>
        <v>0</v>
      </c>
    </row>
    <row r="26" spans="1:32" x14ac:dyDescent="0.25">
      <c r="A26" t="s">
        <v>28</v>
      </c>
      <c r="B26" s="19">
        <f>calcs!D102</f>
        <v>0</v>
      </c>
      <c r="C26" s="19">
        <f>calcs!E102</f>
        <v>0</v>
      </c>
      <c r="D26" s="19">
        <f>calcs!F102</f>
        <v>0</v>
      </c>
      <c r="E26" s="19">
        <f>calcs!G102</f>
        <v>0</v>
      </c>
      <c r="F26" s="19">
        <f>calcs!H102</f>
        <v>0</v>
      </c>
      <c r="G26" s="19">
        <f>calcs!I102</f>
        <v>0</v>
      </c>
      <c r="H26" s="19">
        <f>calcs!J102</f>
        <v>0</v>
      </c>
      <c r="I26" s="19">
        <f>calcs!K102</f>
        <v>0</v>
      </c>
      <c r="J26" s="19">
        <f>calcs!L102</f>
        <v>0</v>
      </c>
      <c r="K26" s="19">
        <f>calcs!M102</f>
        <v>0</v>
      </c>
      <c r="L26" s="19">
        <f>calcs!N102</f>
        <v>0</v>
      </c>
      <c r="M26" s="19">
        <f>calcs!O102</f>
        <v>0</v>
      </c>
      <c r="N26" s="19">
        <f>calcs!P102</f>
        <v>0</v>
      </c>
      <c r="O26" s="19">
        <f>calcs!Q102</f>
        <v>0</v>
      </c>
      <c r="P26" s="19">
        <f>calcs!R102</f>
        <v>0</v>
      </c>
      <c r="Q26" s="19">
        <f>calcs!S102</f>
        <v>0</v>
      </c>
      <c r="R26" s="19">
        <f>calcs!T102</f>
        <v>0</v>
      </c>
      <c r="S26" s="19">
        <f>calcs!U102</f>
        <v>0</v>
      </c>
      <c r="T26" s="19">
        <f>calcs!V102</f>
        <v>0</v>
      </c>
      <c r="U26" s="19">
        <f>calcs!W102</f>
        <v>0</v>
      </c>
      <c r="V26" s="19">
        <f>calcs!X102</f>
        <v>0</v>
      </c>
      <c r="W26" s="19">
        <f>calcs!Y102</f>
        <v>0</v>
      </c>
      <c r="X26" s="19">
        <f>calcs!Z102</f>
        <v>0</v>
      </c>
      <c r="Y26" s="19">
        <f>calcs!AA102</f>
        <v>0</v>
      </c>
      <c r="Z26" s="19">
        <f>calcs!AB102</f>
        <v>0</v>
      </c>
      <c r="AA26" s="19">
        <f>calcs!AC102</f>
        <v>0</v>
      </c>
      <c r="AB26" s="19">
        <f>calcs!AD102</f>
        <v>0</v>
      </c>
      <c r="AC26" s="19">
        <f>calcs!AE102</f>
        <v>0</v>
      </c>
      <c r="AD26" s="19">
        <f>calcs!AF102</f>
        <v>0</v>
      </c>
      <c r="AE26" s="19">
        <f>calcs!AG102</f>
        <v>0</v>
      </c>
      <c r="AF26" s="19">
        <f>calcs!AH102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0"/>
  <sheetViews>
    <sheetView workbookViewId="0"/>
  </sheetViews>
  <sheetFormatPr defaultColWidth="9.140625" defaultRowHeight="15" x14ac:dyDescent="0.25"/>
  <cols>
    <col min="1" max="1" width="39.85546875" customWidth="1"/>
    <col min="2" max="33" width="11.85546875" customWidth="1"/>
    <col min="34" max="35" width="9.570312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calcs!D103</f>
        <v>28650787545288.355</v>
      </c>
      <c r="C2" s="19">
        <f>calcs!E103</f>
        <v>29920850846998.598</v>
      </c>
      <c r="D2" s="19">
        <f>calcs!F103</f>
        <v>31190914148708.523</v>
      </c>
      <c r="E2" s="19">
        <f>calcs!G103</f>
        <v>32460977450418.453</v>
      </c>
      <c r="F2" s="19">
        <f>calcs!H103</f>
        <v>33731040752128.695</v>
      </c>
      <c r="G2" s="19">
        <f>calcs!I103</f>
        <v>35001104053838.629</v>
      </c>
      <c r="H2" s="19">
        <f>calcs!J103</f>
        <v>36271167355548.563</v>
      </c>
      <c r="I2" s="19">
        <f>calcs!K103</f>
        <v>37541230657258.492</v>
      </c>
      <c r="J2" s="19">
        <f>calcs!L103</f>
        <v>38811293958968.742</v>
      </c>
      <c r="K2" s="19">
        <f>calcs!M103</f>
        <v>40081357260678.672</v>
      </c>
      <c r="L2" s="19">
        <f>calcs!N103</f>
        <v>41351420562388.602</v>
      </c>
      <c r="M2" s="19">
        <f>calcs!O103</f>
        <v>42621483864098.531</v>
      </c>
      <c r="N2" s="19">
        <f>calcs!P103</f>
        <v>43891547165808.773</v>
      </c>
      <c r="O2" s="19">
        <f>calcs!Q103</f>
        <v>45161610467518.695</v>
      </c>
      <c r="P2" s="19">
        <f>calcs!R103</f>
        <v>46431673769228.625</v>
      </c>
      <c r="Q2" s="19">
        <f>calcs!S103</f>
        <v>47701737070938.867</v>
      </c>
      <c r="R2" s="19">
        <f>calcs!T103</f>
        <v>48971800372648.797</v>
      </c>
      <c r="S2" s="19">
        <f>calcs!U103</f>
        <v>50241863674358.727</v>
      </c>
      <c r="T2" s="19">
        <f>calcs!V103</f>
        <v>51511926976068.656</v>
      </c>
      <c r="U2" s="19">
        <f>calcs!W103</f>
        <v>52781990277778.898</v>
      </c>
      <c r="V2" s="19">
        <f>calcs!X103</f>
        <v>54052053579488.82</v>
      </c>
      <c r="W2" s="19">
        <f>calcs!Y103</f>
        <v>55322116881198.75</v>
      </c>
      <c r="X2" s="19">
        <f>calcs!Z103</f>
        <v>56592180182908.672</v>
      </c>
      <c r="Y2" s="19">
        <f>calcs!AA103</f>
        <v>57862243484618.914</v>
      </c>
      <c r="Z2" s="19">
        <f>calcs!AB103</f>
        <v>59132306786328.844</v>
      </c>
      <c r="AA2" s="19">
        <f>calcs!AC103</f>
        <v>60402370088038.773</v>
      </c>
      <c r="AB2" s="19">
        <f>calcs!AD103</f>
        <v>61672433389748.695</v>
      </c>
      <c r="AC2" s="19">
        <f>calcs!AE103</f>
        <v>62942496691458.938</v>
      </c>
      <c r="AD2" s="19">
        <f>calcs!AF103</f>
        <v>64212559993168.867</v>
      </c>
      <c r="AE2" s="19">
        <f>calcs!AG103</f>
        <v>65482623294878.797</v>
      </c>
      <c r="AF2" s="19">
        <f>calcs!AH103</f>
        <v>66752686596589.031</v>
      </c>
    </row>
    <row r="3" spans="1:35" x14ac:dyDescent="0.25">
      <c r="A3" t="s">
        <v>5</v>
      </c>
      <c r="B3" s="19">
        <f>calcs!D104</f>
        <v>0</v>
      </c>
      <c r="C3" s="19">
        <f>calcs!E104</f>
        <v>0</v>
      </c>
      <c r="D3" s="19">
        <f>calcs!F104</f>
        <v>0</v>
      </c>
      <c r="E3" s="19">
        <f>calcs!G104</f>
        <v>0</v>
      </c>
      <c r="F3" s="19">
        <f>calcs!H104</f>
        <v>0</v>
      </c>
      <c r="G3" s="19">
        <f>calcs!I104</f>
        <v>0</v>
      </c>
      <c r="H3" s="19">
        <f>calcs!J104</f>
        <v>0</v>
      </c>
      <c r="I3" s="19">
        <f>calcs!K104</f>
        <v>0</v>
      </c>
      <c r="J3" s="19">
        <f>calcs!L104</f>
        <v>0</v>
      </c>
      <c r="K3" s="19">
        <f>calcs!M104</f>
        <v>0</v>
      </c>
      <c r="L3" s="19">
        <f>calcs!N104</f>
        <v>0</v>
      </c>
      <c r="M3" s="19">
        <f>calcs!O104</f>
        <v>0</v>
      </c>
      <c r="N3" s="19">
        <f>calcs!P104</f>
        <v>0</v>
      </c>
      <c r="O3" s="19">
        <f>calcs!Q104</f>
        <v>0</v>
      </c>
      <c r="P3" s="19">
        <f>calcs!R104</f>
        <v>0</v>
      </c>
      <c r="Q3" s="19">
        <f>calcs!S104</f>
        <v>0</v>
      </c>
      <c r="R3" s="19">
        <f>calcs!T104</f>
        <v>0</v>
      </c>
      <c r="S3" s="19">
        <f>calcs!U104</f>
        <v>0</v>
      </c>
      <c r="T3" s="19">
        <f>calcs!V104</f>
        <v>0</v>
      </c>
      <c r="U3" s="19">
        <f>calcs!W104</f>
        <v>0</v>
      </c>
      <c r="V3" s="19">
        <f>calcs!X104</f>
        <v>0</v>
      </c>
      <c r="W3" s="19">
        <f>calcs!Y104</f>
        <v>0</v>
      </c>
      <c r="X3" s="19">
        <f>calcs!Z104</f>
        <v>0</v>
      </c>
      <c r="Y3" s="19">
        <f>calcs!AA104</f>
        <v>0</v>
      </c>
      <c r="Z3" s="19">
        <f>calcs!AB104</f>
        <v>0</v>
      </c>
      <c r="AA3" s="19">
        <f>calcs!AC104</f>
        <v>0</v>
      </c>
      <c r="AB3" s="19">
        <f>calcs!AD104</f>
        <v>0</v>
      </c>
      <c r="AC3" s="19">
        <f>calcs!AE104</f>
        <v>0</v>
      </c>
      <c r="AD3" s="19">
        <f>calcs!AF104</f>
        <v>0</v>
      </c>
      <c r="AE3" s="19">
        <f>calcs!AG104</f>
        <v>0</v>
      </c>
      <c r="AF3" s="19">
        <f>calcs!AH104</f>
        <v>0</v>
      </c>
    </row>
    <row r="4" spans="1:35" x14ac:dyDescent="0.25">
      <c r="A4" t="s">
        <v>6</v>
      </c>
      <c r="B4" s="19">
        <f>calcs!D105</f>
        <v>0</v>
      </c>
      <c r="C4" s="19">
        <f>calcs!E105</f>
        <v>0</v>
      </c>
      <c r="D4" s="19">
        <f>calcs!F105</f>
        <v>0</v>
      </c>
      <c r="E4" s="19">
        <f>calcs!G105</f>
        <v>0</v>
      </c>
      <c r="F4" s="19">
        <f>calcs!H105</f>
        <v>0</v>
      </c>
      <c r="G4" s="19">
        <f>calcs!I105</f>
        <v>0</v>
      </c>
      <c r="H4" s="19">
        <f>calcs!J105</f>
        <v>0</v>
      </c>
      <c r="I4" s="19">
        <f>calcs!K105</f>
        <v>0</v>
      </c>
      <c r="J4" s="19">
        <f>calcs!L105</f>
        <v>0</v>
      </c>
      <c r="K4" s="19">
        <f>calcs!M105</f>
        <v>0</v>
      </c>
      <c r="L4" s="19">
        <f>calcs!N105</f>
        <v>0</v>
      </c>
      <c r="M4" s="19">
        <f>calcs!O105</f>
        <v>0</v>
      </c>
      <c r="N4" s="19">
        <f>calcs!P105</f>
        <v>0</v>
      </c>
      <c r="O4" s="19">
        <f>calcs!Q105</f>
        <v>0</v>
      </c>
      <c r="P4" s="19">
        <f>calcs!R105</f>
        <v>0</v>
      </c>
      <c r="Q4" s="19">
        <f>calcs!S105</f>
        <v>0</v>
      </c>
      <c r="R4" s="19">
        <f>calcs!T105</f>
        <v>0</v>
      </c>
      <c r="S4" s="19">
        <f>calcs!U105</f>
        <v>0</v>
      </c>
      <c r="T4" s="19">
        <f>calcs!V105</f>
        <v>0</v>
      </c>
      <c r="U4" s="19">
        <f>calcs!W105</f>
        <v>0</v>
      </c>
      <c r="V4" s="19">
        <f>calcs!X105</f>
        <v>0</v>
      </c>
      <c r="W4" s="19">
        <f>calcs!Y105</f>
        <v>0</v>
      </c>
      <c r="X4" s="19">
        <f>calcs!Z105</f>
        <v>0</v>
      </c>
      <c r="Y4" s="19">
        <f>calcs!AA105</f>
        <v>0</v>
      </c>
      <c r="Z4" s="19">
        <f>calcs!AB105</f>
        <v>0</v>
      </c>
      <c r="AA4" s="19">
        <f>calcs!AC105</f>
        <v>0</v>
      </c>
      <c r="AB4" s="19">
        <f>calcs!AD105</f>
        <v>0</v>
      </c>
      <c r="AC4" s="19">
        <f>calcs!AE105</f>
        <v>0</v>
      </c>
      <c r="AD4" s="19">
        <f>calcs!AF105</f>
        <v>0</v>
      </c>
      <c r="AE4" s="19">
        <f>calcs!AG105</f>
        <v>0</v>
      </c>
      <c r="AF4" s="19">
        <f>calcs!AH105</f>
        <v>0</v>
      </c>
    </row>
    <row r="5" spans="1:35" x14ac:dyDescent="0.25">
      <c r="A5" t="s">
        <v>7</v>
      </c>
      <c r="B5" s="19">
        <f>calcs!D106</f>
        <v>11634576165583.961</v>
      </c>
      <c r="C5" s="19">
        <f>calcs!E106</f>
        <v>12148436473619.486</v>
      </c>
      <c r="D5" s="19">
        <f>calcs!F106</f>
        <v>12662296781654.895</v>
      </c>
      <c r="E5" s="19">
        <f>calcs!G106</f>
        <v>13176157089690.418</v>
      </c>
      <c r="F5" s="19">
        <f>calcs!H106</f>
        <v>13690017397725.941</v>
      </c>
      <c r="G5" s="19">
        <f>calcs!I106</f>
        <v>14203877705761.35</v>
      </c>
      <c r="H5" s="19">
        <f>calcs!J106</f>
        <v>14717738013796.873</v>
      </c>
      <c r="I5" s="19">
        <f>calcs!K106</f>
        <v>15231598321832.281</v>
      </c>
      <c r="J5" s="19">
        <f>calcs!L106</f>
        <v>15745458629867.805</v>
      </c>
      <c r="K5" s="19">
        <f>calcs!M106</f>
        <v>16259318937903.328</v>
      </c>
      <c r="L5" s="19">
        <f>calcs!N106</f>
        <v>16773179245938.736</v>
      </c>
      <c r="M5" s="19">
        <f>calcs!O106</f>
        <v>17287039553974.262</v>
      </c>
      <c r="N5" s="19">
        <f>calcs!P106</f>
        <v>17800899862009.668</v>
      </c>
      <c r="O5" s="19">
        <f>calcs!Q106</f>
        <v>18314760170045.191</v>
      </c>
      <c r="P5" s="19">
        <f>calcs!R106</f>
        <v>18828620478080.715</v>
      </c>
      <c r="Q5" s="19">
        <f>calcs!S106</f>
        <v>19342480786116.121</v>
      </c>
      <c r="R5" s="19">
        <f>calcs!T106</f>
        <v>19856341094151.645</v>
      </c>
      <c r="S5" s="19">
        <f>calcs!U106</f>
        <v>20370201402187.051</v>
      </c>
      <c r="T5" s="19">
        <f>calcs!V106</f>
        <v>20884061710222.574</v>
      </c>
      <c r="U5" s="19">
        <f>calcs!W106</f>
        <v>21397922018258.102</v>
      </c>
      <c r="V5" s="19">
        <f>calcs!X106</f>
        <v>21911782326293.625</v>
      </c>
      <c r="W5" s="19">
        <f>calcs!Y106</f>
        <v>22425642634328.914</v>
      </c>
      <c r="X5" s="19">
        <f>calcs!Z106</f>
        <v>22939502942364.438</v>
      </c>
      <c r="Y5" s="19">
        <f>calcs!AA106</f>
        <v>23453363250399.965</v>
      </c>
      <c r="Z5" s="19">
        <f>calcs!AB106</f>
        <v>23967223558435.488</v>
      </c>
      <c r="AA5" s="19">
        <f>calcs!AC106</f>
        <v>24481083866471.016</v>
      </c>
      <c r="AB5" s="19">
        <f>calcs!AD106</f>
        <v>24994944174506.309</v>
      </c>
      <c r="AC5" s="19">
        <f>calcs!AE106</f>
        <v>25508804482541.836</v>
      </c>
      <c r="AD5" s="19">
        <f>calcs!AF106</f>
        <v>26022664790577.359</v>
      </c>
      <c r="AE5" s="19">
        <f>calcs!AG106</f>
        <v>26536525098612.883</v>
      </c>
      <c r="AF5" s="19">
        <f>calcs!AH106</f>
        <v>27050385406648.406</v>
      </c>
    </row>
    <row r="6" spans="1:35" x14ac:dyDescent="0.25">
      <c r="A6" t="s">
        <v>8</v>
      </c>
      <c r="B6" s="19">
        <f>calcs!D107</f>
        <v>6666470312108.9873</v>
      </c>
      <c r="C6" s="19">
        <f>calcs!E107</f>
        <v>6965605491670.8018</v>
      </c>
      <c r="D6" s="19">
        <f>calcs!F107</f>
        <v>7264740671232.4873</v>
      </c>
      <c r="E6" s="19">
        <f>calcs!G107</f>
        <v>7563875850794.3008</v>
      </c>
      <c r="F6" s="19">
        <f>calcs!H107</f>
        <v>7863011030356.1162</v>
      </c>
      <c r="G6" s="19">
        <f>calcs!I107</f>
        <v>8162146209917.9316</v>
      </c>
      <c r="H6" s="19">
        <f>calcs!J107</f>
        <v>8461281389479.7461</v>
      </c>
      <c r="I6" s="19">
        <f>calcs!K107</f>
        <v>8760416569041.5615</v>
      </c>
      <c r="J6" s="19">
        <f>calcs!L107</f>
        <v>9059551748603.248</v>
      </c>
      <c r="K6" s="19">
        <f>calcs!M107</f>
        <v>9358686928165.0625</v>
      </c>
      <c r="L6" s="19">
        <f>calcs!N107</f>
        <v>9657822107726.877</v>
      </c>
      <c r="M6" s="19">
        <f>calcs!O107</f>
        <v>9956957287288.6914</v>
      </c>
      <c r="N6" s="19">
        <f>calcs!P107</f>
        <v>10256092466850.506</v>
      </c>
      <c r="O6" s="19">
        <f>calcs!Q107</f>
        <v>10555227646412.32</v>
      </c>
      <c r="P6" s="19">
        <f>calcs!R107</f>
        <v>10854362825974.006</v>
      </c>
      <c r="Q6" s="19">
        <f>calcs!S107</f>
        <v>11153498005535.822</v>
      </c>
      <c r="R6" s="19">
        <f>calcs!T107</f>
        <v>11452633185097.639</v>
      </c>
      <c r="S6" s="19">
        <f>calcs!U107</f>
        <v>11751768364659.453</v>
      </c>
      <c r="T6" s="19">
        <f>calcs!V107</f>
        <v>12050903544221.27</v>
      </c>
      <c r="U6" s="19">
        <f>calcs!W107</f>
        <v>12350038723783.084</v>
      </c>
      <c r="V6" s="19">
        <f>calcs!X107</f>
        <v>12649173903344.768</v>
      </c>
      <c r="W6" s="19">
        <f>calcs!Y107</f>
        <v>12948309082906.582</v>
      </c>
      <c r="X6" s="19">
        <f>calcs!Z107</f>
        <v>13247444262468.398</v>
      </c>
      <c r="Y6" s="19">
        <f>calcs!AA107</f>
        <v>13546579442030.213</v>
      </c>
      <c r="Z6" s="19">
        <f>calcs!AB107</f>
        <v>13845714621592.027</v>
      </c>
      <c r="AA6" s="19">
        <f>calcs!AC107</f>
        <v>14144849801153.844</v>
      </c>
      <c r="AB6" s="19">
        <f>calcs!AD107</f>
        <v>14443984980715.529</v>
      </c>
      <c r="AC6" s="19">
        <f>calcs!AE107</f>
        <v>14743120160277.346</v>
      </c>
      <c r="AD6" s="19">
        <f>calcs!AF107</f>
        <v>15042255339839.16</v>
      </c>
      <c r="AE6" s="19">
        <f>calcs!AG107</f>
        <v>15341390519400.977</v>
      </c>
      <c r="AF6" s="19">
        <f>calcs!AH107</f>
        <v>15640525698962.793</v>
      </c>
    </row>
    <row r="7" spans="1:35" x14ac:dyDescent="0.25">
      <c r="A7" t="s">
        <v>9</v>
      </c>
      <c r="B7" s="19">
        <f>calcs!D108</f>
        <v>12856769222076.924</v>
      </c>
      <c r="C7" s="19">
        <f>calcs!E108</f>
        <v>13420181834730.162</v>
      </c>
      <c r="D7" s="19">
        <f>calcs!F108</f>
        <v>13983594447383.598</v>
      </c>
      <c r="E7" s="19">
        <f>calcs!G108</f>
        <v>14547007060037.033</v>
      </c>
      <c r="F7" s="19">
        <f>calcs!H108</f>
        <v>15110419672690.271</v>
      </c>
      <c r="G7" s="19">
        <f>calcs!I108</f>
        <v>15673832285343.705</v>
      </c>
      <c r="H7" s="19">
        <f>calcs!J108</f>
        <v>16237244897997.141</v>
      </c>
      <c r="I7" s="19">
        <f>calcs!K108</f>
        <v>16800657510650.574</v>
      </c>
      <c r="J7" s="19">
        <f>calcs!L108</f>
        <v>17364070123303.813</v>
      </c>
      <c r="K7" s="19">
        <f>calcs!M108</f>
        <v>17927482735957.246</v>
      </c>
      <c r="L7" s="19">
        <f>calcs!N108</f>
        <v>18490895348610.68</v>
      </c>
      <c r="M7" s="19">
        <f>calcs!O108</f>
        <v>19054307961264.113</v>
      </c>
      <c r="N7" s="19">
        <f>calcs!P108</f>
        <v>19617720573917.352</v>
      </c>
      <c r="O7" s="19">
        <f>calcs!Q108</f>
        <v>20181133186570.785</v>
      </c>
      <c r="P7" s="19">
        <f>calcs!R108</f>
        <v>20744545799224.219</v>
      </c>
      <c r="Q7" s="19">
        <f>calcs!S108</f>
        <v>21307958411877.457</v>
      </c>
      <c r="R7" s="19">
        <f>calcs!T108</f>
        <v>21871371024530.891</v>
      </c>
      <c r="S7" s="19">
        <f>calcs!U108</f>
        <v>22434783637184.324</v>
      </c>
      <c r="T7" s="19">
        <f>calcs!V108</f>
        <v>22998196249837.762</v>
      </c>
      <c r="U7" s="19">
        <f>calcs!W108</f>
        <v>23561608862491</v>
      </c>
      <c r="V7" s="19">
        <f>calcs!X108</f>
        <v>24125021475144.434</v>
      </c>
      <c r="W7" s="19">
        <f>calcs!Y108</f>
        <v>24688434087797.871</v>
      </c>
      <c r="X7" s="19">
        <f>calcs!Z108</f>
        <v>25251846700451.305</v>
      </c>
      <c r="Y7" s="19">
        <f>calcs!AA108</f>
        <v>25815259313104.543</v>
      </c>
      <c r="Z7" s="19">
        <f>calcs!AB108</f>
        <v>26378671925757.977</v>
      </c>
      <c r="AA7" s="19">
        <f>calcs!AC108</f>
        <v>26942084538411.414</v>
      </c>
      <c r="AB7" s="19">
        <f>calcs!AD108</f>
        <v>27505497151064.848</v>
      </c>
      <c r="AC7" s="19">
        <f>calcs!AE108</f>
        <v>28068909763718.086</v>
      </c>
      <c r="AD7" s="19">
        <f>calcs!AF108</f>
        <v>28632322376371.52</v>
      </c>
      <c r="AE7" s="19">
        <f>calcs!AG108</f>
        <v>29195734989024.953</v>
      </c>
      <c r="AF7" s="19">
        <f>calcs!AH108</f>
        <v>29759147601678.188</v>
      </c>
    </row>
    <row r="8" spans="1:35" x14ac:dyDescent="0.25">
      <c r="A8" t="s">
        <v>10</v>
      </c>
      <c r="B8" s="19">
        <f>calcs!D109</f>
        <v>0</v>
      </c>
      <c r="C8" s="19">
        <f>calcs!E109</f>
        <v>0</v>
      </c>
      <c r="D8" s="19">
        <f>calcs!F109</f>
        <v>0</v>
      </c>
      <c r="E8" s="19">
        <f>calcs!G109</f>
        <v>0</v>
      </c>
      <c r="F8" s="19">
        <f>calcs!H109</f>
        <v>0</v>
      </c>
      <c r="G8" s="19">
        <f>calcs!I109</f>
        <v>0</v>
      </c>
      <c r="H8" s="19">
        <f>calcs!J109</f>
        <v>0</v>
      </c>
      <c r="I8" s="19">
        <f>calcs!K109</f>
        <v>0</v>
      </c>
      <c r="J8" s="19">
        <f>calcs!L109</f>
        <v>0</v>
      </c>
      <c r="K8" s="19">
        <f>calcs!M109</f>
        <v>0</v>
      </c>
      <c r="L8" s="19">
        <f>calcs!N109</f>
        <v>0</v>
      </c>
      <c r="M8" s="19">
        <f>calcs!O109</f>
        <v>0</v>
      </c>
      <c r="N8" s="19">
        <f>calcs!P109</f>
        <v>0</v>
      </c>
      <c r="O8" s="19">
        <f>calcs!Q109</f>
        <v>0</v>
      </c>
      <c r="P8" s="19">
        <f>calcs!R109</f>
        <v>0</v>
      </c>
      <c r="Q8" s="19">
        <f>calcs!S109</f>
        <v>0</v>
      </c>
      <c r="R8" s="19">
        <f>calcs!T109</f>
        <v>0</v>
      </c>
      <c r="S8" s="19">
        <f>calcs!U109</f>
        <v>0</v>
      </c>
      <c r="T8" s="19">
        <f>calcs!V109</f>
        <v>0</v>
      </c>
      <c r="U8" s="19">
        <f>calcs!W109</f>
        <v>0</v>
      </c>
      <c r="V8" s="19">
        <f>calcs!X109</f>
        <v>0</v>
      </c>
      <c r="W8" s="19">
        <f>calcs!Y109</f>
        <v>0</v>
      </c>
      <c r="X8" s="19">
        <f>calcs!Z109</f>
        <v>0</v>
      </c>
      <c r="Y8" s="19">
        <f>calcs!AA109</f>
        <v>0</v>
      </c>
      <c r="Z8" s="19">
        <f>calcs!AB109</f>
        <v>0</v>
      </c>
      <c r="AA8" s="19">
        <f>calcs!AC109</f>
        <v>0</v>
      </c>
      <c r="AB8" s="19">
        <f>calcs!AD109</f>
        <v>0</v>
      </c>
      <c r="AC8" s="19">
        <f>calcs!AE109</f>
        <v>0</v>
      </c>
      <c r="AD8" s="19">
        <f>calcs!AF109</f>
        <v>0</v>
      </c>
      <c r="AE8" s="19">
        <f>calcs!AG109</f>
        <v>0</v>
      </c>
      <c r="AF8" s="19">
        <f>calcs!AH109</f>
        <v>0</v>
      </c>
    </row>
    <row r="9" spans="1:35" x14ac:dyDescent="0.25">
      <c r="A9" t="s">
        <v>11</v>
      </c>
      <c r="B9" s="19">
        <f>calcs!D110</f>
        <v>0</v>
      </c>
      <c r="C9" s="19">
        <f>calcs!E110</f>
        <v>0</v>
      </c>
      <c r="D9" s="19">
        <f>calcs!F110</f>
        <v>0</v>
      </c>
      <c r="E9" s="19">
        <f>calcs!G110</f>
        <v>0</v>
      </c>
      <c r="F9" s="19">
        <f>calcs!H110</f>
        <v>0</v>
      </c>
      <c r="G9" s="19">
        <f>calcs!I110</f>
        <v>0</v>
      </c>
      <c r="H9" s="19">
        <f>calcs!J110</f>
        <v>0</v>
      </c>
      <c r="I9" s="19">
        <f>calcs!K110</f>
        <v>0</v>
      </c>
      <c r="J9" s="19">
        <f>calcs!L110</f>
        <v>0</v>
      </c>
      <c r="K9" s="19">
        <f>calcs!M110</f>
        <v>0</v>
      </c>
      <c r="L9" s="19">
        <f>calcs!N110</f>
        <v>0</v>
      </c>
      <c r="M9" s="19">
        <f>calcs!O110</f>
        <v>0</v>
      </c>
      <c r="N9" s="19">
        <f>calcs!P110</f>
        <v>0</v>
      </c>
      <c r="O9" s="19">
        <f>calcs!Q110</f>
        <v>0</v>
      </c>
      <c r="P9" s="19">
        <f>calcs!R110</f>
        <v>0</v>
      </c>
      <c r="Q9" s="19">
        <f>calcs!S110</f>
        <v>0</v>
      </c>
      <c r="R9" s="19">
        <f>calcs!T110</f>
        <v>0</v>
      </c>
      <c r="S9" s="19">
        <f>calcs!U110</f>
        <v>0</v>
      </c>
      <c r="T9" s="19">
        <f>calcs!V110</f>
        <v>0</v>
      </c>
      <c r="U9" s="19">
        <f>calcs!W110</f>
        <v>0</v>
      </c>
      <c r="V9" s="19">
        <f>calcs!X110</f>
        <v>0</v>
      </c>
      <c r="W9" s="19">
        <f>calcs!Y110</f>
        <v>0</v>
      </c>
      <c r="X9" s="19">
        <f>calcs!Z110</f>
        <v>0</v>
      </c>
      <c r="Y9" s="19">
        <f>calcs!AA110</f>
        <v>0</v>
      </c>
      <c r="Z9" s="19">
        <f>calcs!AB110</f>
        <v>0</v>
      </c>
      <c r="AA9" s="19">
        <f>calcs!AC110</f>
        <v>0</v>
      </c>
      <c r="AB9" s="19">
        <f>calcs!AD110</f>
        <v>0</v>
      </c>
      <c r="AC9" s="19">
        <f>calcs!AE110</f>
        <v>0</v>
      </c>
      <c r="AD9" s="19">
        <f>calcs!AF110</f>
        <v>0</v>
      </c>
      <c r="AE9" s="19">
        <f>calcs!AG110</f>
        <v>0</v>
      </c>
      <c r="AF9" s="19">
        <f>calcs!AH110</f>
        <v>0</v>
      </c>
    </row>
    <row r="10" spans="1:35" x14ac:dyDescent="0.25">
      <c r="A10" s="16" t="s">
        <v>12</v>
      </c>
      <c r="B10" s="19">
        <f>calcs!D111</f>
        <v>32620649616487.168</v>
      </c>
      <c r="C10" s="19">
        <f>calcs!E111</f>
        <v>34090169296017.086</v>
      </c>
      <c r="D10" s="19">
        <f>calcs!F111</f>
        <v>35559688975547.578</v>
      </c>
      <c r="E10" s="19">
        <f>calcs!G111</f>
        <v>37029208655077.5</v>
      </c>
      <c r="F10" s="19">
        <f>calcs!H111</f>
        <v>38498728334607.992</v>
      </c>
      <c r="G10" s="19">
        <f>calcs!I111</f>
        <v>39968248014138.484</v>
      </c>
      <c r="H10" s="19">
        <f>calcs!J111</f>
        <v>41437767693668.406</v>
      </c>
      <c r="I10" s="19">
        <f>calcs!K111</f>
        <v>42907287373198.898</v>
      </c>
      <c r="J10" s="19">
        <f>calcs!L111</f>
        <v>44376807052728.813</v>
      </c>
      <c r="K10" s="19">
        <f>calcs!M111</f>
        <v>45846326732259.305</v>
      </c>
      <c r="L10" s="19">
        <f>calcs!N111</f>
        <v>47315846411789.227</v>
      </c>
      <c r="M10" s="19">
        <f>calcs!O111</f>
        <v>48785366091319.719</v>
      </c>
      <c r="N10" s="19">
        <f>calcs!P111</f>
        <v>50254885770849.633</v>
      </c>
      <c r="O10" s="19">
        <f>calcs!Q111</f>
        <v>51724405450380.125</v>
      </c>
      <c r="P10" s="19">
        <f>calcs!R111</f>
        <v>53193925129910.039</v>
      </c>
      <c r="Q10" s="19">
        <f>calcs!S111</f>
        <v>54663444809440.531</v>
      </c>
      <c r="R10" s="19">
        <f>calcs!T111</f>
        <v>56132964488970.453</v>
      </c>
      <c r="S10" s="19">
        <f>calcs!U111</f>
        <v>57602484168500.938</v>
      </c>
      <c r="T10" s="19">
        <f>calcs!V111</f>
        <v>59072003848031.422</v>
      </c>
      <c r="U10" s="19">
        <f>calcs!W111</f>
        <v>60541523527561.344</v>
      </c>
      <c r="V10" s="19">
        <f>calcs!X111</f>
        <v>62011043207091.836</v>
      </c>
      <c r="W10" s="19">
        <f>calcs!Y111</f>
        <v>63480562886621.766</v>
      </c>
      <c r="X10" s="19">
        <f>calcs!Z111</f>
        <v>64950082566152.258</v>
      </c>
      <c r="Y10" s="19">
        <f>calcs!AA111</f>
        <v>66419602245682.172</v>
      </c>
      <c r="Z10" s="19">
        <f>calcs!AB111</f>
        <v>67889121925212.656</v>
      </c>
      <c r="AA10" s="19">
        <f>calcs!AC111</f>
        <v>69358641604742.578</v>
      </c>
      <c r="AB10" s="19">
        <f>calcs!AD111</f>
        <v>70828161284273.078</v>
      </c>
      <c r="AC10" s="19">
        <f>calcs!AE111</f>
        <v>72297680963803</v>
      </c>
      <c r="AD10" s="19">
        <f>calcs!AF111</f>
        <v>73767200643333.484</v>
      </c>
      <c r="AE10" s="19">
        <f>calcs!AG111</f>
        <v>75236720322863.969</v>
      </c>
      <c r="AF10" s="19">
        <f>calcs!AH111</f>
        <v>76706240002393.891</v>
      </c>
    </row>
    <row r="11" spans="1:35" x14ac:dyDescent="0.25">
      <c r="A11" t="s">
        <v>13</v>
      </c>
      <c r="B11" s="19">
        <f>calcs!D112</f>
        <v>5317303869615.8203</v>
      </c>
      <c r="C11" s="19">
        <f>calcs!E112</f>
        <v>5556116086378.627</v>
      </c>
      <c r="D11" s="19">
        <f>calcs!F112</f>
        <v>5794928303141.5371</v>
      </c>
      <c r="E11" s="19">
        <f>calcs!G112</f>
        <v>6033740519904.4473</v>
      </c>
      <c r="F11" s="19">
        <f>calcs!H112</f>
        <v>6272552736667.2549</v>
      </c>
      <c r="G11" s="19">
        <f>calcs!I112</f>
        <v>6511364953430.165</v>
      </c>
      <c r="H11" s="19">
        <f>calcs!J112</f>
        <v>6750177170193.0752</v>
      </c>
      <c r="I11" s="19">
        <f>calcs!K112</f>
        <v>6988989386955.8818</v>
      </c>
      <c r="J11" s="19">
        <f>calcs!L112</f>
        <v>7227801603718.793</v>
      </c>
      <c r="K11" s="19">
        <f>calcs!M112</f>
        <v>7466613820481.7031</v>
      </c>
      <c r="L11" s="19">
        <f>calcs!N112</f>
        <v>7705426037244.5098</v>
      </c>
      <c r="M11" s="19">
        <f>calcs!O112</f>
        <v>7944238254007.4199</v>
      </c>
      <c r="N11" s="19">
        <f>calcs!P112</f>
        <v>8183050470770.2275</v>
      </c>
      <c r="O11" s="19">
        <f>calcs!Q112</f>
        <v>8421862687533.1377</v>
      </c>
      <c r="P11" s="19">
        <f>calcs!R112</f>
        <v>8660674904296.0479</v>
      </c>
      <c r="Q11" s="19">
        <f>calcs!S112</f>
        <v>8899487121058.8535</v>
      </c>
      <c r="R11" s="19">
        <f>calcs!T112</f>
        <v>9138299337821.7637</v>
      </c>
      <c r="S11" s="19">
        <f>calcs!U112</f>
        <v>9377111554584.6738</v>
      </c>
      <c r="T11" s="19">
        <f>calcs!V112</f>
        <v>9615923771347.4805</v>
      </c>
      <c r="U11" s="19">
        <f>calcs!W112</f>
        <v>9854735988110.3906</v>
      </c>
      <c r="V11" s="19">
        <f>calcs!X112</f>
        <v>10093548204873.303</v>
      </c>
      <c r="W11" s="19">
        <f>calcs!Y112</f>
        <v>10332360421636.109</v>
      </c>
      <c r="X11" s="19">
        <f>calcs!Z112</f>
        <v>10571172638399.02</v>
      </c>
      <c r="Y11" s="19">
        <f>calcs!AA112</f>
        <v>10809984855161.93</v>
      </c>
      <c r="Z11" s="19">
        <f>calcs!AB112</f>
        <v>11048797071924.738</v>
      </c>
      <c r="AA11" s="19">
        <f>calcs!AC112</f>
        <v>11287609288687.648</v>
      </c>
      <c r="AB11" s="19">
        <f>calcs!AD112</f>
        <v>11526421505450.559</v>
      </c>
      <c r="AC11" s="19">
        <f>calcs!AE112</f>
        <v>11765233722213.365</v>
      </c>
      <c r="AD11" s="19">
        <f>calcs!AF112</f>
        <v>12004045938976.277</v>
      </c>
      <c r="AE11" s="19">
        <f>calcs!AG112</f>
        <v>12242858155739.189</v>
      </c>
      <c r="AF11" s="19">
        <f>calcs!AH112</f>
        <v>12481670372501.996</v>
      </c>
    </row>
    <row r="12" spans="1:35" x14ac:dyDescent="0.25">
      <c r="A12" t="s">
        <v>14</v>
      </c>
      <c r="B12" s="19">
        <f>calcs!D113</f>
        <v>0</v>
      </c>
      <c r="C12" s="19">
        <f>calcs!E113</f>
        <v>0</v>
      </c>
      <c r="D12" s="19">
        <f>calcs!F113</f>
        <v>0</v>
      </c>
      <c r="E12" s="19">
        <f>calcs!G113</f>
        <v>0</v>
      </c>
      <c r="F12" s="19">
        <f>calcs!H113</f>
        <v>0</v>
      </c>
      <c r="G12" s="19">
        <f>calcs!I113</f>
        <v>0</v>
      </c>
      <c r="H12" s="19">
        <f>calcs!J113</f>
        <v>0</v>
      </c>
      <c r="I12" s="19">
        <f>calcs!K113</f>
        <v>0</v>
      </c>
      <c r="J12" s="19">
        <f>calcs!L113</f>
        <v>0</v>
      </c>
      <c r="K12" s="19">
        <f>calcs!M113</f>
        <v>0</v>
      </c>
      <c r="L12" s="19">
        <f>calcs!N113</f>
        <v>0</v>
      </c>
      <c r="M12" s="19">
        <f>calcs!O113</f>
        <v>0</v>
      </c>
      <c r="N12" s="19">
        <f>calcs!P113</f>
        <v>0</v>
      </c>
      <c r="O12" s="19">
        <f>calcs!Q113</f>
        <v>0</v>
      </c>
      <c r="P12" s="19">
        <f>calcs!R113</f>
        <v>0</v>
      </c>
      <c r="Q12" s="19">
        <f>calcs!S113</f>
        <v>0</v>
      </c>
      <c r="R12" s="19">
        <f>calcs!T113</f>
        <v>0</v>
      </c>
      <c r="S12" s="19">
        <f>calcs!U113</f>
        <v>0</v>
      </c>
      <c r="T12" s="19">
        <f>calcs!V113</f>
        <v>0</v>
      </c>
      <c r="U12" s="19">
        <f>calcs!W113</f>
        <v>0</v>
      </c>
      <c r="V12" s="19">
        <f>calcs!X113</f>
        <v>0</v>
      </c>
      <c r="W12" s="19">
        <f>calcs!Y113</f>
        <v>0</v>
      </c>
      <c r="X12" s="19">
        <f>calcs!Z113</f>
        <v>0</v>
      </c>
      <c r="Y12" s="19">
        <f>calcs!AA113</f>
        <v>0</v>
      </c>
      <c r="Z12" s="19">
        <f>calcs!AB113</f>
        <v>0</v>
      </c>
      <c r="AA12" s="19">
        <f>calcs!AC113</f>
        <v>0</v>
      </c>
      <c r="AB12" s="19">
        <f>calcs!AD113</f>
        <v>0</v>
      </c>
      <c r="AC12" s="19">
        <f>calcs!AE113</f>
        <v>0</v>
      </c>
      <c r="AD12" s="19">
        <f>calcs!AF113</f>
        <v>0</v>
      </c>
      <c r="AE12" s="19">
        <f>calcs!AG113</f>
        <v>0</v>
      </c>
      <c r="AF12" s="19">
        <f>calcs!AH113</f>
        <v>0</v>
      </c>
    </row>
    <row r="13" spans="1:35" x14ac:dyDescent="0.25">
      <c r="A13" t="s">
        <v>15</v>
      </c>
      <c r="B13" s="19">
        <f>calcs!D114</f>
        <v>0</v>
      </c>
      <c r="C13" s="19">
        <f>calcs!E114</f>
        <v>0</v>
      </c>
      <c r="D13" s="19">
        <f>calcs!F114</f>
        <v>0</v>
      </c>
      <c r="E13" s="19">
        <f>calcs!G114</f>
        <v>0</v>
      </c>
      <c r="F13" s="19">
        <f>calcs!H114</f>
        <v>0</v>
      </c>
      <c r="G13" s="19">
        <f>calcs!I114</f>
        <v>0</v>
      </c>
      <c r="H13" s="19">
        <f>calcs!J114</f>
        <v>0</v>
      </c>
      <c r="I13" s="19">
        <f>calcs!K114</f>
        <v>0</v>
      </c>
      <c r="J13" s="19">
        <f>calcs!L114</f>
        <v>0</v>
      </c>
      <c r="K13" s="19">
        <f>calcs!M114</f>
        <v>0</v>
      </c>
      <c r="L13" s="19">
        <f>calcs!N114</f>
        <v>0</v>
      </c>
      <c r="M13" s="19">
        <f>calcs!O114</f>
        <v>0</v>
      </c>
      <c r="N13" s="19">
        <f>calcs!P114</f>
        <v>0</v>
      </c>
      <c r="O13" s="19">
        <f>calcs!Q114</f>
        <v>0</v>
      </c>
      <c r="P13" s="19">
        <f>calcs!R114</f>
        <v>0</v>
      </c>
      <c r="Q13" s="19">
        <f>calcs!S114</f>
        <v>0</v>
      </c>
      <c r="R13" s="19">
        <f>calcs!T114</f>
        <v>0</v>
      </c>
      <c r="S13" s="19">
        <f>calcs!U114</f>
        <v>0</v>
      </c>
      <c r="T13" s="19">
        <f>calcs!V114</f>
        <v>0</v>
      </c>
      <c r="U13" s="19">
        <f>calcs!W114</f>
        <v>0</v>
      </c>
      <c r="V13" s="19">
        <f>calcs!X114</f>
        <v>0</v>
      </c>
      <c r="W13" s="19">
        <f>calcs!Y114</f>
        <v>0</v>
      </c>
      <c r="X13" s="19">
        <f>calcs!Z114</f>
        <v>0</v>
      </c>
      <c r="Y13" s="19">
        <f>calcs!AA114</f>
        <v>0</v>
      </c>
      <c r="Z13" s="19">
        <f>calcs!AB114</f>
        <v>0</v>
      </c>
      <c r="AA13" s="19">
        <f>calcs!AC114</f>
        <v>0</v>
      </c>
      <c r="AB13" s="19">
        <f>calcs!AD114</f>
        <v>0</v>
      </c>
      <c r="AC13" s="19">
        <f>calcs!AE114</f>
        <v>0</v>
      </c>
      <c r="AD13" s="19">
        <f>calcs!AF114</f>
        <v>0</v>
      </c>
      <c r="AE13" s="19">
        <f>calcs!AG114</f>
        <v>0</v>
      </c>
      <c r="AF13" s="19">
        <f>calcs!AH114</f>
        <v>0</v>
      </c>
    </row>
    <row r="14" spans="1:35" x14ac:dyDescent="0.25">
      <c r="A14" t="s">
        <v>16</v>
      </c>
      <c r="B14" s="19">
        <f>calcs!D115</f>
        <v>7761686448495.0283</v>
      </c>
      <c r="C14" s="19">
        <f>calcs!E115</f>
        <v>8110282609490.3574</v>
      </c>
      <c r="D14" s="19">
        <f>calcs!F115</f>
        <v>8458878770485.6875</v>
      </c>
      <c r="E14" s="19">
        <f>calcs!G115</f>
        <v>8807474931481.1094</v>
      </c>
      <c r="F14" s="19">
        <f>calcs!H115</f>
        <v>9156071092476.4395</v>
      </c>
      <c r="G14" s="19">
        <f>calcs!I115</f>
        <v>9504667253471.7695</v>
      </c>
      <c r="H14" s="19">
        <f>calcs!J115</f>
        <v>9853263414467.0996</v>
      </c>
      <c r="I14" s="19">
        <f>calcs!K115</f>
        <v>10201859575462.521</v>
      </c>
      <c r="J14" s="19">
        <f>calcs!L115</f>
        <v>10550455736457.852</v>
      </c>
      <c r="K14" s="19">
        <f>calcs!M115</f>
        <v>10899051897453.182</v>
      </c>
      <c r="L14" s="19">
        <f>calcs!N115</f>
        <v>11247648058448.604</v>
      </c>
      <c r="M14" s="19">
        <f>calcs!O115</f>
        <v>11596244219443.934</v>
      </c>
      <c r="N14" s="19">
        <f>calcs!P115</f>
        <v>11944840380439.266</v>
      </c>
      <c r="O14" s="19">
        <f>calcs!Q115</f>
        <v>12293436541434.688</v>
      </c>
      <c r="P14" s="19">
        <f>calcs!R115</f>
        <v>12642032702430.018</v>
      </c>
      <c r="Q14" s="19">
        <f>calcs!S115</f>
        <v>12990628863425.348</v>
      </c>
      <c r="R14" s="19">
        <f>calcs!T115</f>
        <v>13339225024420.678</v>
      </c>
      <c r="S14" s="19">
        <f>calcs!U115</f>
        <v>13687821185416.1</v>
      </c>
      <c r="T14" s="19">
        <f>calcs!V115</f>
        <v>14036417346411.43</v>
      </c>
      <c r="U14" s="19">
        <f>calcs!W115</f>
        <v>14385013507406.76</v>
      </c>
      <c r="V14" s="19">
        <f>calcs!X115</f>
        <v>14733609668402.182</v>
      </c>
      <c r="W14" s="19">
        <f>calcs!Y115</f>
        <v>15082205829397.51</v>
      </c>
      <c r="X14" s="19">
        <f>calcs!Z115</f>
        <v>15430801990392.842</v>
      </c>
      <c r="Y14" s="19">
        <f>calcs!AA115</f>
        <v>15779398151388.266</v>
      </c>
      <c r="Z14" s="19">
        <f>calcs!AB115</f>
        <v>16127994312383.596</v>
      </c>
      <c r="AA14" s="19">
        <f>calcs!AC115</f>
        <v>16476590473378.924</v>
      </c>
      <c r="AB14" s="19">
        <f>calcs!AD115</f>
        <v>16825186634374.254</v>
      </c>
      <c r="AC14" s="19">
        <f>calcs!AE115</f>
        <v>17173782795369.674</v>
      </c>
      <c r="AD14" s="19">
        <f>calcs!AF115</f>
        <v>17522378956365.004</v>
      </c>
      <c r="AE14" s="19">
        <f>calcs!AG115</f>
        <v>17870975117360.336</v>
      </c>
      <c r="AF14" s="19">
        <f>calcs!AH115</f>
        <v>18219571278355.758</v>
      </c>
    </row>
    <row r="15" spans="1:35" x14ac:dyDescent="0.25">
      <c r="A15" t="s">
        <v>17</v>
      </c>
      <c r="B15" s="19">
        <f>calcs!D116</f>
        <v>2539591413739.0806</v>
      </c>
      <c r="C15" s="19">
        <f>calcs!E116</f>
        <v>2653546428695.6455</v>
      </c>
      <c r="D15" s="19">
        <f>calcs!F116</f>
        <v>2767501443652.2109</v>
      </c>
      <c r="E15" s="19">
        <f>calcs!G116</f>
        <v>2881456458608.7759</v>
      </c>
      <c r="F15" s="19">
        <f>calcs!H116</f>
        <v>2995411473565.3408</v>
      </c>
      <c r="G15" s="19">
        <f>calcs!I116</f>
        <v>3109366488521.9058</v>
      </c>
      <c r="H15" s="19">
        <f>calcs!J116</f>
        <v>3223321503478.4712</v>
      </c>
      <c r="I15" s="19">
        <f>calcs!K116</f>
        <v>3337276518434.9966</v>
      </c>
      <c r="J15" s="19">
        <f>calcs!L116</f>
        <v>3451231533391.562</v>
      </c>
      <c r="K15" s="19">
        <f>calcs!M116</f>
        <v>3565186548348.127</v>
      </c>
      <c r="L15" s="19">
        <f>calcs!N116</f>
        <v>3679141563304.6924</v>
      </c>
      <c r="M15" s="19">
        <f>calcs!O116</f>
        <v>3793096578261.2573</v>
      </c>
      <c r="N15" s="19">
        <f>calcs!P116</f>
        <v>3907051593217.8223</v>
      </c>
      <c r="O15" s="19">
        <f>calcs!Q116</f>
        <v>4021006608174.3872</v>
      </c>
      <c r="P15" s="19">
        <f>calcs!R116</f>
        <v>4134961623130.9521</v>
      </c>
      <c r="Q15" s="19">
        <f>calcs!S116</f>
        <v>4248916638087.4771</v>
      </c>
      <c r="R15" s="19">
        <f>calcs!T116</f>
        <v>4362871653044.0425</v>
      </c>
      <c r="S15" s="19">
        <f>calcs!U116</f>
        <v>4476826668000.6074</v>
      </c>
      <c r="T15" s="19">
        <f>calcs!V116</f>
        <v>4590781682957.1729</v>
      </c>
      <c r="U15" s="19">
        <f>calcs!W116</f>
        <v>4704736697913.7383</v>
      </c>
      <c r="V15" s="19">
        <f>calcs!X116</f>
        <v>4818691712870.3037</v>
      </c>
      <c r="W15" s="19">
        <f>calcs!Y116</f>
        <v>4932646727826.8691</v>
      </c>
      <c r="X15" s="19">
        <f>calcs!Z116</f>
        <v>5046601742783.4346</v>
      </c>
      <c r="Y15" s="19">
        <f>calcs!AA116</f>
        <v>5160556757740</v>
      </c>
      <c r="Z15" s="19">
        <f>calcs!AB116</f>
        <v>5274511772696.5254</v>
      </c>
      <c r="AA15" s="19">
        <f>calcs!AC116</f>
        <v>5388466787653.0908</v>
      </c>
      <c r="AB15" s="19">
        <f>calcs!AD116</f>
        <v>5502421802609.6563</v>
      </c>
      <c r="AC15" s="19">
        <f>calcs!AE116</f>
        <v>5616376817566.2217</v>
      </c>
      <c r="AD15" s="19">
        <f>calcs!AF116</f>
        <v>5730331832522.7861</v>
      </c>
      <c r="AE15" s="19">
        <f>calcs!AG116</f>
        <v>5844286847479.3516</v>
      </c>
      <c r="AF15" s="19">
        <f>calcs!AH116</f>
        <v>5958241862435.917</v>
      </c>
    </row>
    <row r="16" spans="1:35" x14ac:dyDescent="0.25">
      <c r="A16" t="s">
        <v>18</v>
      </c>
      <c r="B16" s="19">
        <f>calcs!D117</f>
        <v>0</v>
      </c>
      <c r="C16" s="19">
        <f>calcs!E117</f>
        <v>0</v>
      </c>
      <c r="D16" s="19">
        <f>calcs!F117</f>
        <v>0</v>
      </c>
      <c r="E16" s="19">
        <f>calcs!G117</f>
        <v>0</v>
      </c>
      <c r="F16" s="19">
        <f>calcs!H117</f>
        <v>0</v>
      </c>
      <c r="G16" s="19">
        <f>calcs!I117</f>
        <v>0</v>
      </c>
      <c r="H16" s="19">
        <f>calcs!J117</f>
        <v>0</v>
      </c>
      <c r="I16" s="19">
        <f>calcs!K117</f>
        <v>0</v>
      </c>
      <c r="J16" s="19">
        <f>calcs!L117</f>
        <v>0</v>
      </c>
      <c r="K16" s="19">
        <f>calcs!M117</f>
        <v>0</v>
      </c>
      <c r="L16" s="19">
        <f>calcs!N117</f>
        <v>0</v>
      </c>
      <c r="M16" s="19">
        <f>calcs!O117</f>
        <v>0</v>
      </c>
      <c r="N16" s="19">
        <f>calcs!P117</f>
        <v>0</v>
      </c>
      <c r="O16" s="19">
        <f>calcs!Q117</f>
        <v>0</v>
      </c>
      <c r="P16" s="19">
        <f>calcs!R117</f>
        <v>0</v>
      </c>
      <c r="Q16" s="19">
        <f>calcs!S117</f>
        <v>0</v>
      </c>
      <c r="R16" s="19">
        <f>calcs!T117</f>
        <v>0</v>
      </c>
      <c r="S16" s="19">
        <f>calcs!U117</f>
        <v>0</v>
      </c>
      <c r="T16" s="19">
        <f>calcs!V117</f>
        <v>0</v>
      </c>
      <c r="U16" s="19">
        <f>calcs!W117</f>
        <v>0</v>
      </c>
      <c r="V16" s="19">
        <f>calcs!X117</f>
        <v>0</v>
      </c>
      <c r="W16" s="19">
        <f>calcs!Y117</f>
        <v>0</v>
      </c>
      <c r="X16" s="19">
        <f>calcs!Z117</f>
        <v>0</v>
      </c>
      <c r="Y16" s="19">
        <f>calcs!AA117</f>
        <v>0</v>
      </c>
      <c r="Z16" s="19">
        <f>calcs!AB117</f>
        <v>0</v>
      </c>
      <c r="AA16" s="19">
        <f>calcs!AC117</f>
        <v>0</v>
      </c>
      <c r="AB16" s="19">
        <f>calcs!AD117</f>
        <v>0</v>
      </c>
      <c r="AC16" s="19">
        <f>calcs!AE117</f>
        <v>0</v>
      </c>
      <c r="AD16" s="19">
        <f>calcs!AF117</f>
        <v>0</v>
      </c>
      <c r="AE16" s="19">
        <f>calcs!AG117</f>
        <v>0</v>
      </c>
      <c r="AF16" s="19">
        <f>calcs!AH117</f>
        <v>0</v>
      </c>
    </row>
    <row r="17" spans="1:33" x14ac:dyDescent="0.25">
      <c r="A17" t="s">
        <v>19</v>
      </c>
      <c r="B17" s="19">
        <f>calcs!D118</f>
        <v>857130435315.51563</v>
      </c>
      <c r="C17" s="19">
        <f>calcs!E118</f>
        <v>895626157221.07849</v>
      </c>
      <c r="D17" s="19">
        <f>calcs!F118</f>
        <v>934121879126.64124</v>
      </c>
      <c r="E17" s="19">
        <f>calcs!G118</f>
        <v>972617601032.21692</v>
      </c>
      <c r="F17" s="19">
        <f>calcs!H118</f>
        <v>1011113322937.7798</v>
      </c>
      <c r="G17" s="19">
        <f>calcs!I118</f>
        <v>1049609044843.3427</v>
      </c>
      <c r="H17" s="19">
        <f>calcs!J118</f>
        <v>1088104766748.9183</v>
      </c>
      <c r="I17" s="19">
        <f>calcs!K118</f>
        <v>1126600488654.481</v>
      </c>
      <c r="J17" s="19">
        <f>calcs!L118</f>
        <v>1165096210560.0566</v>
      </c>
      <c r="K17" s="19">
        <f>calcs!M118</f>
        <v>1203591932465.6194</v>
      </c>
      <c r="L17" s="19">
        <f>calcs!N118</f>
        <v>1242087654371.1821</v>
      </c>
      <c r="M17" s="19">
        <f>calcs!O118</f>
        <v>1280583376276.7578</v>
      </c>
      <c r="N17" s="19">
        <f>calcs!P118</f>
        <v>1319079098182.3206</v>
      </c>
      <c r="O17" s="19">
        <f>calcs!Q118</f>
        <v>1357574820087.8833</v>
      </c>
      <c r="P17" s="19">
        <f>calcs!R118</f>
        <v>1396070541993.459</v>
      </c>
      <c r="Q17" s="19">
        <f>calcs!S118</f>
        <v>1434566263899.0217</v>
      </c>
      <c r="R17" s="19">
        <f>calcs!T118</f>
        <v>1473061985804.5977</v>
      </c>
      <c r="S17" s="19">
        <f>calcs!U118</f>
        <v>1511557707710.1604</v>
      </c>
      <c r="T17" s="19">
        <f>calcs!V118</f>
        <v>1550053429615.7231</v>
      </c>
      <c r="U17" s="19">
        <f>calcs!W118</f>
        <v>1588549151521.2988</v>
      </c>
      <c r="V17" s="19">
        <f>calcs!X118</f>
        <v>1627044873426.8616</v>
      </c>
      <c r="W17" s="19">
        <f>calcs!Y118</f>
        <v>1665540595332.4243</v>
      </c>
      <c r="X17" s="19">
        <f>calcs!Z118</f>
        <v>1704036317238</v>
      </c>
      <c r="Y17" s="19">
        <f>calcs!AA118</f>
        <v>1742532039143.5627</v>
      </c>
      <c r="Z17" s="19">
        <f>calcs!AB118</f>
        <v>1781027761049.1384</v>
      </c>
      <c r="AA17" s="19">
        <f>calcs!AC118</f>
        <v>1819523482954.7012</v>
      </c>
      <c r="AB17" s="19">
        <f>calcs!AD118</f>
        <v>1858019204860.2642</v>
      </c>
      <c r="AC17" s="19">
        <f>calcs!AE118</f>
        <v>1896514926765.8398</v>
      </c>
      <c r="AD17" s="19">
        <f>calcs!AF118</f>
        <v>1935010648671.4028</v>
      </c>
      <c r="AE17" s="19">
        <f>calcs!AG118</f>
        <v>1973506370576.9656</v>
      </c>
      <c r="AF17" s="19">
        <f>calcs!AH118</f>
        <v>2012002092482.5413</v>
      </c>
    </row>
    <row r="18" spans="1:33" x14ac:dyDescent="0.25">
      <c r="A18" t="s">
        <v>20</v>
      </c>
      <c r="B18" s="19">
        <f>calcs!D119</f>
        <v>0</v>
      </c>
      <c r="C18" s="19">
        <f>calcs!E119</f>
        <v>0</v>
      </c>
      <c r="D18" s="19">
        <f>calcs!F119</f>
        <v>0</v>
      </c>
      <c r="E18" s="19">
        <f>calcs!G119</f>
        <v>0</v>
      </c>
      <c r="F18" s="19">
        <f>calcs!H119</f>
        <v>0</v>
      </c>
      <c r="G18" s="19">
        <f>calcs!I119</f>
        <v>0</v>
      </c>
      <c r="H18" s="19">
        <f>calcs!J119</f>
        <v>0</v>
      </c>
      <c r="I18" s="19">
        <f>calcs!K119</f>
        <v>0</v>
      </c>
      <c r="J18" s="19">
        <f>calcs!L119</f>
        <v>0</v>
      </c>
      <c r="K18" s="19">
        <f>calcs!M119</f>
        <v>0</v>
      </c>
      <c r="L18" s="19">
        <f>calcs!N119</f>
        <v>0</v>
      </c>
      <c r="M18" s="19">
        <f>calcs!O119</f>
        <v>0</v>
      </c>
      <c r="N18" s="19">
        <f>calcs!P119</f>
        <v>0</v>
      </c>
      <c r="O18" s="19">
        <f>calcs!Q119</f>
        <v>0</v>
      </c>
      <c r="P18" s="19">
        <f>calcs!R119</f>
        <v>0</v>
      </c>
      <c r="Q18" s="19">
        <f>calcs!S119</f>
        <v>0</v>
      </c>
      <c r="R18" s="19">
        <f>calcs!T119</f>
        <v>0</v>
      </c>
      <c r="S18" s="19">
        <f>calcs!U119</f>
        <v>0</v>
      </c>
      <c r="T18" s="19">
        <f>calcs!V119</f>
        <v>0</v>
      </c>
      <c r="U18" s="19">
        <f>calcs!W119</f>
        <v>0</v>
      </c>
      <c r="V18" s="19">
        <f>calcs!X119</f>
        <v>0</v>
      </c>
      <c r="W18" s="19">
        <f>calcs!Y119</f>
        <v>0</v>
      </c>
      <c r="X18" s="19">
        <f>calcs!Z119</f>
        <v>0</v>
      </c>
      <c r="Y18" s="19">
        <f>calcs!AA119</f>
        <v>0</v>
      </c>
      <c r="Z18" s="19">
        <f>calcs!AB119</f>
        <v>0</v>
      </c>
      <c r="AA18" s="19">
        <f>calcs!AC119</f>
        <v>0</v>
      </c>
      <c r="AB18" s="19">
        <f>calcs!AD119</f>
        <v>0</v>
      </c>
      <c r="AC18" s="19">
        <f>calcs!AE119</f>
        <v>0</v>
      </c>
      <c r="AD18" s="19">
        <f>calcs!AF119</f>
        <v>0</v>
      </c>
      <c r="AE18" s="19">
        <f>calcs!AG119</f>
        <v>0</v>
      </c>
      <c r="AF18" s="19">
        <f>calcs!AH119</f>
        <v>0</v>
      </c>
    </row>
    <row r="19" spans="1:33" x14ac:dyDescent="0.25">
      <c r="A19" t="s">
        <v>21</v>
      </c>
      <c r="B19" s="19">
        <f>calcs!D120</f>
        <v>0</v>
      </c>
      <c r="C19" s="19">
        <f>calcs!E120</f>
        <v>0</v>
      </c>
      <c r="D19" s="19">
        <f>calcs!F120</f>
        <v>0</v>
      </c>
      <c r="E19" s="19">
        <f>calcs!G120</f>
        <v>0</v>
      </c>
      <c r="F19" s="19">
        <f>calcs!H120</f>
        <v>0</v>
      </c>
      <c r="G19" s="19">
        <f>calcs!I120</f>
        <v>0</v>
      </c>
      <c r="H19" s="19">
        <f>calcs!J120</f>
        <v>0</v>
      </c>
      <c r="I19" s="19">
        <f>calcs!K120</f>
        <v>0</v>
      </c>
      <c r="J19" s="19">
        <f>calcs!L120</f>
        <v>0</v>
      </c>
      <c r="K19" s="19">
        <f>calcs!M120</f>
        <v>0</v>
      </c>
      <c r="L19" s="19">
        <f>calcs!N120</f>
        <v>0</v>
      </c>
      <c r="M19" s="19">
        <f>calcs!O120</f>
        <v>0</v>
      </c>
      <c r="N19" s="19">
        <f>calcs!P120</f>
        <v>0</v>
      </c>
      <c r="O19" s="19">
        <f>calcs!Q120</f>
        <v>0</v>
      </c>
      <c r="P19" s="19">
        <f>calcs!R120</f>
        <v>0</v>
      </c>
      <c r="Q19" s="19">
        <f>calcs!S120</f>
        <v>0</v>
      </c>
      <c r="R19" s="19">
        <f>calcs!T120</f>
        <v>0</v>
      </c>
      <c r="S19" s="19">
        <f>calcs!U120</f>
        <v>0</v>
      </c>
      <c r="T19" s="19">
        <f>calcs!V120</f>
        <v>0</v>
      </c>
      <c r="U19" s="19">
        <f>calcs!W120</f>
        <v>0</v>
      </c>
      <c r="V19" s="19">
        <f>calcs!X120</f>
        <v>0</v>
      </c>
      <c r="W19" s="19">
        <f>calcs!Y120</f>
        <v>0</v>
      </c>
      <c r="X19" s="19">
        <f>calcs!Z120</f>
        <v>0</v>
      </c>
      <c r="Y19" s="19">
        <f>calcs!AA120</f>
        <v>0</v>
      </c>
      <c r="Z19" s="19">
        <f>calcs!AB120</f>
        <v>0</v>
      </c>
      <c r="AA19" s="19">
        <f>calcs!AC120</f>
        <v>0</v>
      </c>
      <c r="AB19" s="19">
        <f>calcs!AD120</f>
        <v>0</v>
      </c>
      <c r="AC19" s="19">
        <f>calcs!AE120</f>
        <v>0</v>
      </c>
      <c r="AD19" s="19">
        <f>calcs!AF120</f>
        <v>0</v>
      </c>
      <c r="AE19" s="19">
        <f>calcs!AG120</f>
        <v>0</v>
      </c>
      <c r="AF19" s="19">
        <f>calcs!AH120</f>
        <v>0</v>
      </c>
    </row>
    <row r="20" spans="1:33" x14ac:dyDescent="0.25">
      <c r="A20" t="s">
        <v>22</v>
      </c>
      <c r="B20" s="19">
        <f>calcs!D121</f>
        <v>0</v>
      </c>
      <c r="C20" s="19">
        <f>calcs!E121</f>
        <v>0</v>
      </c>
      <c r="D20" s="19">
        <f>calcs!F121</f>
        <v>0</v>
      </c>
      <c r="E20" s="19">
        <f>calcs!G121</f>
        <v>0</v>
      </c>
      <c r="F20" s="19">
        <f>calcs!H121</f>
        <v>0</v>
      </c>
      <c r="G20" s="19">
        <f>calcs!I121</f>
        <v>0</v>
      </c>
      <c r="H20" s="19">
        <f>calcs!J121</f>
        <v>0</v>
      </c>
      <c r="I20" s="19">
        <f>calcs!K121</f>
        <v>0</v>
      </c>
      <c r="J20" s="19">
        <f>calcs!L121</f>
        <v>0</v>
      </c>
      <c r="K20" s="19">
        <f>calcs!M121</f>
        <v>0</v>
      </c>
      <c r="L20" s="19">
        <f>calcs!N121</f>
        <v>0</v>
      </c>
      <c r="M20" s="19">
        <f>calcs!O121</f>
        <v>0</v>
      </c>
      <c r="N20" s="19">
        <f>calcs!P121</f>
        <v>0</v>
      </c>
      <c r="O20" s="19">
        <f>calcs!Q121</f>
        <v>0</v>
      </c>
      <c r="P20" s="19">
        <f>calcs!R121</f>
        <v>0</v>
      </c>
      <c r="Q20" s="19">
        <f>calcs!S121</f>
        <v>0</v>
      </c>
      <c r="R20" s="19">
        <f>calcs!T121</f>
        <v>0</v>
      </c>
      <c r="S20" s="19">
        <f>calcs!U121</f>
        <v>0</v>
      </c>
      <c r="T20" s="19">
        <f>calcs!V121</f>
        <v>0</v>
      </c>
      <c r="U20" s="19">
        <f>calcs!W121</f>
        <v>0</v>
      </c>
      <c r="V20" s="19">
        <f>calcs!X121</f>
        <v>0</v>
      </c>
      <c r="W20" s="19">
        <f>calcs!Y121</f>
        <v>0</v>
      </c>
      <c r="X20" s="19">
        <f>calcs!Z121</f>
        <v>0</v>
      </c>
      <c r="Y20" s="19">
        <f>calcs!AA121</f>
        <v>0</v>
      </c>
      <c r="Z20" s="19">
        <f>calcs!AB121</f>
        <v>0</v>
      </c>
      <c r="AA20" s="19">
        <f>calcs!AC121</f>
        <v>0</v>
      </c>
      <c r="AB20" s="19">
        <f>calcs!AD121</f>
        <v>0</v>
      </c>
      <c r="AC20" s="19">
        <f>calcs!AE121</f>
        <v>0</v>
      </c>
      <c r="AD20" s="19">
        <f>calcs!AF121</f>
        <v>0</v>
      </c>
      <c r="AE20" s="19">
        <f>calcs!AG121</f>
        <v>0</v>
      </c>
      <c r="AF20" s="19">
        <f>calcs!AH121</f>
        <v>0</v>
      </c>
    </row>
    <row r="21" spans="1:33" x14ac:dyDescent="0.25">
      <c r="A21" t="s">
        <v>23</v>
      </c>
      <c r="B21" s="19">
        <f>calcs!D122</f>
        <v>0</v>
      </c>
      <c r="C21" s="19">
        <f>calcs!E122</f>
        <v>0</v>
      </c>
      <c r="D21" s="19">
        <f>calcs!F122</f>
        <v>0</v>
      </c>
      <c r="E21" s="19">
        <f>calcs!G122</f>
        <v>0</v>
      </c>
      <c r="F21" s="19">
        <f>calcs!H122</f>
        <v>0</v>
      </c>
      <c r="G21" s="19">
        <f>calcs!I122</f>
        <v>0</v>
      </c>
      <c r="H21" s="19">
        <f>calcs!J122</f>
        <v>0</v>
      </c>
      <c r="I21" s="19">
        <f>calcs!K122</f>
        <v>0</v>
      </c>
      <c r="J21" s="19">
        <f>calcs!L122</f>
        <v>0</v>
      </c>
      <c r="K21" s="19">
        <f>calcs!M122</f>
        <v>0</v>
      </c>
      <c r="L21" s="19">
        <f>calcs!N122</f>
        <v>0</v>
      </c>
      <c r="M21" s="19">
        <f>calcs!O122</f>
        <v>0</v>
      </c>
      <c r="N21" s="19">
        <f>calcs!P122</f>
        <v>0</v>
      </c>
      <c r="O21" s="19">
        <f>calcs!Q122</f>
        <v>0</v>
      </c>
      <c r="P21" s="19">
        <f>calcs!R122</f>
        <v>0</v>
      </c>
      <c r="Q21" s="19">
        <f>calcs!S122</f>
        <v>0</v>
      </c>
      <c r="R21" s="19">
        <f>calcs!T122</f>
        <v>0</v>
      </c>
      <c r="S21" s="19">
        <f>calcs!U122</f>
        <v>0</v>
      </c>
      <c r="T21" s="19">
        <f>calcs!V122</f>
        <v>0</v>
      </c>
      <c r="U21" s="19">
        <f>calcs!W122</f>
        <v>0</v>
      </c>
      <c r="V21" s="19">
        <f>calcs!X122</f>
        <v>0</v>
      </c>
      <c r="W21" s="19">
        <f>calcs!Y122</f>
        <v>0</v>
      </c>
      <c r="X21" s="19">
        <f>calcs!Z122</f>
        <v>0</v>
      </c>
      <c r="Y21" s="19">
        <f>calcs!AA122</f>
        <v>0</v>
      </c>
      <c r="Z21" s="19">
        <f>calcs!AB122</f>
        <v>0</v>
      </c>
      <c r="AA21" s="19">
        <f>calcs!AC122</f>
        <v>0</v>
      </c>
      <c r="AB21" s="19">
        <f>calcs!AD122</f>
        <v>0</v>
      </c>
      <c r="AC21" s="19">
        <f>calcs!AE122</f>
        <v>0</v>
      </c>
      <c r="AD21" s="19">
        <f>calcs!AF122</f>
        <v>0</v>
      </c>
      <c r="AE21" s="19">
        <f>calcs!AG122</f>
        <v>0</v>
      </c>
      <c r="AF21" s="19">
        <f>calcs!AH122</f>
        <v>0</v>
      </c>
    </row>
    <row r="22" spans="1:33" x14ac:dyDescent="0.25">
      <c r="A22" t="s">
        <v>24</v>
      </c>
      <c r="B22" s="19">
        <f>calcs!D123</f>
        <v>0</v>
      </c>
      <c r="C22" s="19">
        <f>calcs!E123</f>
        <v>0</v>
      </c>
      <c r="D22" s="19">
        <f>calcs!F123</f>
        <v>0</v>
      </c>
      <c r="E22" s="19">
        <f>calcs!G123</f>
        <v>0</v>
      </c>
      <c r="F22" s="19">
        <f>calcs!H123</f>
        <v>0</v>
      </c>
      <c r="G22" s="19">
        <f>calcs!I123</f>
        <v>0</v>
      </c>
      <c r="H22" s="19">
        <f>calcs!J123</f>
        <v>0</v>
      </c>
      <c r="I22" s="19">
        <f>calcs!K123</f>
        <v>0</v>
      </c>
      <c r="J22" s="19">
        <f>calcs!L123</f>
        <v>0</v>
      </c>
      <c r="K22" s="19">
        <f>calcs!M123</f>
        <v>0</v>
      </c>
      <c r="L22" s="19">
        <f>calcs!N123</f>
        <v>0</v>
      </c>
      <c r="M22" s="19">
        <f>calcs!O123</f>
        <v>0</v>
      </c>
      <c r="N22" s="19">
        <f>calcs!P123</f>
        <v>0</v>
      </c>
      <c r="O22" s="19">
        <f>calcs!Q123</f>
        <v>0</v>
      </c>
      <c r="P22" s="19">
        <f>calcs!R123</f>
        <v>0</v>
      </c>
      <c r="Q22" s="19">
        <f>calcs!S123</f>
        <v>0</v>
      </c>
      <c r="R22" s="19">
        <f>calcs!T123</f>
        <v>0</v>
      </c>
      <c r="S22" s="19">
        <f>calcs!U123</f>
        <v>0</v>
      </c>
      <c r="T22" s="19">
        <f>calcs!V123</f>
        <v>0</v>
      </c>
      <c r="U22" s="19">
        <f>calcs!W123</f>
        <v>0</v>
      </c>
      <c r="V22" s="19">
        <f>calcs!X123</f>
        <v>0</v>
      </c>
      <c r="W22" s="19">
        <f>calcs!Y123</f>
        <v>0</v>
      </c>
      <c r="X22" s="19">
        <f>calcs!Z123</f>
        <v>0</v>
      </c>
      <c r="Y22" s="19">
        <f>calcs!AA123</f>
        <v>0</v>
      </c>
      <c r="Z22" s="19">
        <f>calcs!AB123</f>
        <v>0</v>
      </c>
      <c r="AA22" s="19">
        <f>calcs!AC123</f>
        <v>0</v>
      </c>
      <c r="AB22" s="19">
        <f>calcs!AD123</f>
        <v>0</v>
      </c>
      <c r="AC22" s="19">
        <f>calcs!AE123</f>
        <v>0</v>
      </c>
      <c r="AD22" s="19">
        <f>calcs!AF123</f>
        <v>0</v>
      </c>
      <c r="AE22" s="19">
        <f>calcs!AG123</f>
        <v>0</v>
      </c>
      <c r="AF22" s="19">
        <f>calcs!AH123</f>
        <v>0</v>
      </c>
    </row>
    <row r="23" spans="1:33" x14ac:dyDescent="0.25">
      <c r="A23" t="s">
        <v>25</v>
      </c>
      <c r="B23" s="19">
        <f>calcs!D124</f>
        <v>17866252396952.766</v>
      </c>
      <c r="C23" s="19">
        <f>calcs!E124</f>
        <v>18681462235875.656</v>
      </c>
      <c r="D23" s="19">
        <f>calcs!F124</f>
        <v>19496672074798.832</v>
      </c>
      <c r="E23" s="19">
        <f>calcs!G124</f>
        <v>20311881913721.719</v>
      </c>
      <c r="F23" s="19">
        <f>calcs!H124</f>
        <v>21127091752644.605</v>
      </c>
      <c r="G23" s="19">
        <f>calcs!I124</f>
        <v>21942301591567.785</v>
      </c>
      <c r="H23" s="19">
        <f>calcs!J124</f>
        <v>22757511430490.676</v>
      </c>
      <c r="I23" s="19">
        <f>calcs!K124</f>
        <v>23572721269413.855</v>
      </c>
      <c r="J23" s="19">
        <f>calcs!L124</f>
        <v>24387931108336.746</v>
      </c>
      <c r="K23" s="19">
        <f>calcs!M124</f>
        <v>25203140947259.633</v>
      </c>
      <c r="L23" s="19">
        <f>calcs!N124</f>
        <v>26018350786182.813</v>
      </c>
      <c r="M23" s="19">
        <f>calcs!O124</f>
        <v>26833560625105.703</v>
      </c>
      <c r="N23" s="19">
        <f>calcs!P124</f>
        <v>27648770464028.594</v>
      </c>
      <c r="O23" s="19">
        <f>calcs!Q124</f>
        <v>28463980302951.773</v>
      </c>
      <c r="P23" s="19">
        <f>calcs!R124</f>
        <v>29279190141874.664</v>
      </c>
      <c r="Q23" s="19">
        <f>calcs!S124</f>
        <v>30094399980797.551</v>
      </c>
      <c r="R23" s="19">
        <f>calcs!T124</f>
        <v>30909609819720.727</v>
      </c>
      <c r="S23" s="19">
        <f>calcs!U124</f>
        <v>31724819658643.617</v>
      </c>
      <c r="T23" s="19">
        <f>calcs!V124</f>
        <v>32540029497566.504</v>
      </c>
      <c r="U23" s="19">
        <f>calcs!W124</f>
        <v>33355239336489.68</v>
      </c>
      <c r="V23" s="19">
        <f>calcs!X124</f>
        <v>34170449175412.57</v>
      </c>
      <c r="W23" s="19">
        <f>calcs!Y124</f>
        <v>34985659014335.754</v>
      </c>
      <c r="X23" s="19">
        <f>calcs!Z124</f>
        <v>35800868853258.641</v>
      </c>
      <c r="Y23" s="19">
        <f>calcs!AA124</f>
        <v>36616078692181.531</v>
      </c>
      <c r="Z23" s="19">
        <f>calcs!AB124</f>
        <v>37431288531104.711</v>
      </c>
      <c r="AA23" s="19">
        <f>calcs!AC124</f>
        <v>38246498370027.602</v>
      </c>
      <c r="AB23" s="19">
        <f>calcs!AD124</f>
        <v>39061708208950.492</v>
      </c>
      <c r="AC23" s="19">
        <f>calcs!AE124</f>
        <v>39876918047873.672</v>
      </c>
      <c r="AD23" s="19">
        <f>calcs!AF124</f>
        <v>40692127886796.563</v>
      </c>
      <c r="AE23" s="19">
        <f>calcs!AG124</f>
        <v>41507337725719.453</v>
      </c>
      <c r="AF23" s="19">
        <f>calcs!AH124</f>
        <v>42322547564642.633</v>
      </c>
    </row>
    <row r="24" spans="1:33" x14ac:dyDescent="0.25">
      <c r="A24" t="s">
        <v>26</v>
      </c>
      <c r="B24" s="19">
        <f>calcs!D125</f>
        <v>0</v>
      </c>
      <c r="C24" s="19">
        <f>calcs!E125</f>
        <v>0</v>
      </c>
      <c r="D24" s="19">
        <f>calcs!F125</f>
        <v>0</v>
      </c>
      <c r="E24" s="19">
        <f>calcs!G125</f>
        <v>0</v>
      </c>
      <c r="F24" s="19">
        <f>calcs!H125</f>
        <v>0</v>
      </c>
      <c r="G24" s="19">
        <f>calcs!I125</f>
        <v>0</v>
      </c>
      <c r="H24" s="19">
        <f>calcs!J125</f>
        <v>0</v>
      </c>
      <c r="I24" s="19">
        <f>calcs!K125</f>
        <v>0</v>
      </c>
      <c r="J24" s="19">
        <f>calcs!L125</f>
        <v>0</v>
      </c>
      <c r="K24" s="19">
        <f>calcs!M125</f>
        <v>0</v>
      </c>
      <c r="L24" s="19">
        <f>calcs!N125</f>
        <v>0</v>
      </c>
      <c r="M24" s="19">
        <f>calcs!O125</f>
        <v>0</v>
      </c>
      <c r="N24" s="19">
        <f>calcs!P125</f>
        <v>0</v>
      </c>
      <c r="O24" s="19">
        <f>calcs!Q125</f>
        <v>0</v>
      </c>
      <c r="P24" s="19">
        <f>calcs!R125</f>
        <v>0</v>
      </c>
      <c r="Q24" s="19">
        <f>calcs!S125</f>
        <v>0</v>
      </c>
      <c r="R24" s="19">
        <f>calcs!T125</f>
        <v>0</v>
      </c>
      <c r="S24" s="19">
        <f>calcs!U125</f>
        <v>0</v>
      </c>
      <c r="T24" s="19">
        <f>calcs!V125</f>
        <v>0</v>
      </c>
      <c r="U24" s="19">
        <f>calcs!W125</f>
        <v>0</v>
      </c>
      <c r="V24" s="19">
        <f>calcs!X125</f>
        <v>0</v>
      </c>
      <c r="W24" s="19">
        <f>calcs!Y125</f>
        <v>0</v>
      </c>
      <c r="X24" s="19">
        <f>calcs!Z125</f>
        <v>0</v>
      </c>
      <c r="Y24" s="19">
        <f>calcs!AA125</f>
        <v>0</v>
      </c>
      <c r="Z24" s="19">
        <f>calcs!AB125</f>
        <v>0</v>
      </c>
      <c r="AA24" s="19">
        <f>calcs!AC125</f>
        <v>0</v>
      </c>
      <c r="AB24" s="19">
        <f>calcs!AD125</f>
        <v>0</v>
      </c>
      <c r="AC24" s="19">
        <f>calcs!AE125</f>
        <v>0</v>
      </c>
      <c r="AD24" s="19">
        <f>calcs!AF125</f>
        <v>0</v>
      </c>
      <c r="AE24" s="19">
        <f>calcs!AG125</f>
        <v>0</v>
      </c>
      <c r="AF24" s="19">
        <f>calcs!AH125</f>
        <v>0</v>
      </c>
    </row>
    <row r="25" spans="1:33" x14ac:dyDescent="0.25">
      <c r="A25" t="s">
        <v>27</v>
      </c>
      <c r="B25" s="19">
        <f>calcs!D126</f>
        <v>0</v>
      </c>
      <c r="C25" s="19">
        <f>calcs!E126</f>
        <v>0</v>
      </c>
      <c r="D25" s="19">
        <f>calcs!F126</f>
        <v>0</v>
      </c>
      <c r="E25" s="19">
        <f>calcs!G126</f>
        <v>0</v>
      </c>
      <c r="F25" s="19">
        <f>calcs!H126</f>
        <v>0</v>
      </c>
      <c r="G25" s="19">
        <f>calcs!I126</f>
        <v>0</v>
      </c>
      <c r="H25" s="19">
        <f>calcs!J126</f>
        <v>0</v>
      </c>
      <c r="I25" s="19">
        <f>calcs!K126</f>
        <v>0</v>
      </c>
      <c r="J25" s="19">
        <f>calcs!L126</f>
        <v>0</v>
      </c>
      <c r="K25" s="19">
        <f>calcs!M126</f>
        <v>0</v>
      </c>
      <c r="L25" s="19">
        <f>calcs!N126</f>
        <v>0</v>
      </c>
      <c r="M25" s="19">
        <f>calcs!O126</f>
        <v>0</v>
      </c>
      <c r="N25" s="19">
        <f>calcs!P126</f>
        <v>0</v>
      </c>
      <c r="O25" s="19">
        <f>calcs!Q126</f>
        <v>0</v>
      </c>
      <c r="P25" s="19">
        <f>calcs!R126</f>
        <v>0</v>
      </c>
      <c r="Q25" s="19">
        <f>calcs!S126</f>
        <v>0</v>
      </c>
      <c r="R25" s="19">
        <f>calcs!T126</f>
        <v>0</v>
      </c>
      <c r="S25" s="19">
        <f>calcs!U126</f>
        <v>0</v>
      </c>
      <c r="T25" s="19">
        <f>calcs!V126</f>
        <v>0</v>
      </c>
      <c r="U25" s="19">
        <f>calcs!W126</f>
        <v>0</v>
      </c>
      <c r="V25" s="19">
        <f>calcs!X126</f>
        <v>0</v>
      </c>
      <c r="W25" s="19">
        <f>calcs!Y126</f>
        <v>0</v>
      </c>
      <c r="X25" s="19">
        <f>calcs!Z126</f>
        <v>0</v>
      </c>
      <c r="Y25" s="19">
        <f>calcs!AA126</f>
        <v>0</v>
      </c>
      <c r="Z25" s="19">
        <f>calcs!AB126</f>
        <v>0</v>
      </c>
      <c r="AA25" s="19">
        <f>calcs!AC126</f>
        <v>0</v>
      </c>
      <c r="AB25" s="19">
        <f>calcs!AD126</f>
        <v>0</v>
      </c>
      <c r="AC25" s="19">
        <f>calcs!AE126</f>
        <v>0</v>
      </c>
      <c r="AD25" s="19">
        <f>calcs!AF126</f>
        <v>0</v>
      </c>
      <c r="AE25" s="19">
        <f>calcs!AG126</f>
        <v>0</v>
      </c>
      <c r="AF25" s="19">
        <f>calcs!AH126</f>
        <v>0</v>
      </c>
    </row>
    <row r="26" spans="1:33" x14ac:dyDescent="0.25">
      <c r="A26" t="s">
        <v>28</v>
      </c>
      <c r="B26" s="19">
        <f>calcs!D127</f>
        <v>4158604574336.3906</v>
      </c>
      <c r="C26" s="19">
        <f>calcs!E127</f>
        <v>4344382332465.0078</v>
      </c>
      <c r="D26" s="19">
        <f>calcs!F127</f>
        <v>4530160090593.625</v>
      </c>
      <c r="E26" s="19">
        <f>calcs!G127</f>
        <v>4715937848722.293</v>
      </c>
      <c r="F26" s="19">
        <f>calcs!H127</f>
        <v>4901715606850.9092</v>
      </c>
      <c r="G26" s="19">
        <f>calcs!I127</f>
        <v>5087493364979.5264</v>
      </c>
      <c r="H26" s="19">
        <f>calcs!J127</f>
        <v>5273271123108.1436</v>
      </c>
      <c r="I26" s="19">
        <f>calcs!K127</f>
        <v>5459048881236.7607</v>
      </c>
      <c r="J26" s="19">
        <f>calcs!L127</f>
        <v>5644826639365.4277</v>
      </c>
      <c r="K26" s="19">
        <f>calcs!M127</f>
        <v>5830604397494.0449</v>
      </c>
      <c r="L26" s="19">
        <f>calcs!N127</f>
        <v>6016382155622.6611</v>
      </c>
      <c r="M26" s="19">
        <f>calcs!O127</f>
        <v>6202159913751.2783</v>
      </c>
      <c r="N26" s="19">
        <f>calcs!P127</f>
        <v>6387937671879.9453</v>
      </c>
      <c r="O26" s="19">
        <f>calcs!Q127</f>
        <v>6573715430008.5615</v>
      </c>
      <c r="P26" s="19">
        <f>calcs!R127</f>
        <v>6759493188137.1787</v>
      </c>
      <c r="Q26" s="19">
        <f>calcs!S127</f>
        <v>6945270946265.7959</v>
      </c>
      <c r="R26" s="19">
        <f>calcs!T127</f>
        <v>7131048704394.4121</v>
      </c>
      <c r="S26" s="19">
        <f>calcs!U127</f>
        <v>7316826462523.0801</v>
      </c>
      <c r="T26" s="19">
        <f>calcs!V127</f>
        <v>7502604220651.6973</v>
      </c>
      <c r="U26" s="19">
        <f>calcs!W127</f>
        <v>7688381978780.3135</v>
      </c>
      <c r="V26" s="19">
        <f>calcs!X127</f>
        <v>7874159736908.9297</v>
      </c>
      <c r="W26" s="19">
        <f>calcs!Y127</f>
        <v>8059937495037.5459</v>
      </c>
      <c r="X26" s="19">
        <f>calcs!Z127</f>
        <v>8245715253166.2129</v>
      </c>
      <c r="Y26" s="19">
        <f>calcs!AA127</f>
        <v>8431493011294.8301</v>
      </c>
      <c r="Z26" s="19">
        <f>calcs!AB127</f>
        <v>8617270769423.4473</v>
      </c>
      <c r="AA26" s="19">
        <f>calcs!AC127</f>
        <v>8803048527552.0645</v>
      </c>
      <c r="AB26" s="19">
        <f>calcs!AD127</f>
        <v>8988826285680.7305</v>
      </c>
      <c r="AC26" s="19">
        <f>calcs!AE127</f>
        <v>9174604043809.3477</v>
      </c>
      <c r="AD26" s="19">
        <f>calcs!AF127</f>
        <v>9360381801937.9629</v>
      </c>
      <c r="AE26" s="19">
        <f>calcs!AG127</f>
        <v>9546159560066.5781</v>
      </c>
      <c r="AF26" s="19">
        <f>calcs!AH127</f>
        <v>9731937318195.1953</v>
      </c>
    </row>
    <row r="30" spans="1:3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2:33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9" spans="2:3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2:3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4" spans="2:33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5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customWidth="1"/>
    <col min="2" max="33" width="11.28515625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calcs!D128</f>
        <v>0</v>
      </c>
      <c r="C2" s="19">
        <f>calcs!E128</f>
        <v>0</v>
      </c>
      <c r="D2" s="19">
        <f>calcs!F128</f>
        <v>0</v>
      </c>
      <c r="E2" s="19">
        <f>calcs!G128</f>
        <v>0</v>
      </c>
      <c r="F2" s="19">
        <f>calcs!H128</f>
        <v>0</v>
      </c>
      <c r="G2" s="19">
        <f>calcs!I128</f>
        <v>0</v>
      </c>
      <c r="H2" s="19">
        <f>calcs!J128</f>
        <v>0</v>
      </c>
      <c r="I2" s="19">
        <f>calcs!K128</f>
        <v>0</v>
      </c>
      <c r="J2" s="19">
        <f>calcs!L128</f>
        <v>0</v>
      </c>
      <c r="K2" s="19">
        <f>calcs!M128</f>
        <v>0</v>
      </c>
      <c r="L2" s="19">
        <f>calcs!N128</f>
        <v>0</v>
      </c>
      <c r="M2" s="19">
        <f>calcs!O128</f>
        <v>0</v>
      </c>
      <c r="N2" s="19">
        <f>calcs!P128</f>
        <v>0</v>
      </c>
      <c r="O2" s="19">
        <f>calcs!Q128</f>
        <v>0</v>
      </c>
      <c r="P2" s="19">
        <f>calcs!R128</f>
        <v>0</v>
      </c>
      <c r="Q2" s="19">
        <f>calcs!S128</f>
        <v>0</v>
      </c>
      <c r="R2" s="19">
        <f>calcs!T128</f>
        <v>0</v>
      </c>
      <c r="S2" s="19">
        <f>calcs!U128</f>
        <v>0</v>
      </c>
      <c r="T2" s="19">
        <f>calcs!V128</f>
        <v>0</v>
      </c>
      <c r="U2" s="19">
        <f>calcs!W128</f>
        <v>0</v>
      </c>
      <c r="V2" s="19">
        <f>calcs!X128</f>
        <v>0</v>
      </c>
      <c r="W2" s="19">
        <f>calcs!Y128</f>
        <v>0</v>
      </c>
      <c r="X2" s="19">
        <f>calcs!Z128</f>
        <v>0</v>
      </c>
      <c r="Y2" s="19">
        <f>calcs!AA128</f>
        <v>0</v>
      </c>
      <c r="Z2" s="19">
        <f>calcs!AB128</f>
        <v>0</v>
      </c>
      <c r="AA2" s="19">
        <f>calcs!AC128</f>
        <v>0</v>
      </c>
      <c r="AB2" s="19">
        <f>calcs!AD128</f>
        <v>0</v>
      </c>
      <c r="AC2" s="19">
        <f>calcs!AE128</f>
        <v>0</v>
      </c>
      <c r="AD2" s="19">
        <f>calcs!AF128</f>
        <v>0</v>
      </c>
      <c r="AE2" s="19">
        <f>calcs!AG128</f>
        <v>0</v>
      </c>
      <c r="AF2" s="19">
        <f>calcs!AH128</f>
        <v>0</v>
      </c>
    </row>
    <row r="3" spans="1:35" x14ac:dyDescent="0.25">
      <c r="A3" t="s">
        <v>5</v>
      </c>
      <c r="B3" s="19">
        <f>calcs!D129</f>
        <v>0</v>
      </c>
      <c r="C3" s="19">
        <f>calcs!E129</f>
        <v>0</v>
      </c>
      <c r="D3" s="19">
        <f>calcs!F129</f>
        <v>0</v>
      </c>
      <c r="E3" s="19">
        <f>calcs!G129</f>
        <v>0</v>
      </c>
      <c r="F3" s="19">
        <f>calcs!H129</f>
        <v>0</v>
      </c>
      <c r="G3" s="19">
        <f>calcs!I129</f>
        <v>0</v>
      </c>
      <c r="H3" s="19">
        <f>calcs!J129</f>
        <v>0</v>
      </c>
      <c r="I3" s="19">
        <f>calcs!K129</f>
        <v>0</v>
      </c>
      <c r="J3" s="19">
        <f>calcs!L129</f>
        <v>0</v>
      </c>
      <c r="K3" s="19">
        <f>calcs!M129</f>
        <v>0</v>
      </c>
      <c r="L3" s="19">
        <f>calcs!N129</f>
        <v>0</v>
      </c>
      <c r="M3" s="19">
        <f>calcs!O129</f>
        <v>0</v>
      </c>
      <c r="N3" s="19">
        <f>calcs!P129</f>
        <v>0</v>
      </c>
      <c r="O3" s="19">
        <f>calcs!Q129</f>
        <v>0</v>
      </c>
      <c r="P3" s="19">
        <f>calcs!R129</f>
        <v>0</v>
      </c>
      <c r="Q3" s="19">
        <f>calcs!S129</f>
        <v>0</v>
      </c>
      <c r="R3" s="19">
        <f>calcs!T129</f>
        <v>0</v>
      </c>
      <c r="S3" s="19">
        <f>calcs!U129</f>
        <v>0</v>
      </c>
      <c r="T3" s="19">
        <f>calcs!V129</f>
        <v>0</v>
      </c>
      <c r="U3" s="19">
        <f>calcs!W129</f>
        <v>0</v>
      </c>
      <c r="V3" s="19">
        <f>calcs!X129</f>
        <v>0</v>
      </c>
      <c r="W3" s="19">
        <f>calcs!Y129</f>
        <v>0</v>
      </c>
      <c r="X3" s="19">
        <f>calcs!Z129</f>
        <v>0</v>
      </c>
      <c r="Y3" s="19">
        <f>calcs!AA129</f>
        <v>0</v>
      </c>
      <c r="Z3" s="19">
        <f>calcs!AB129</f>
        <v>0</v>
      </c>
      <c r="AA3" s="19">
        <f>calcs!AC129</f>
        <v>0</v>
      </c>
      <c r="AB3" s="19">
        <f>calcs!AD129</f>
        <v>0</v>
      </c>
      <c r="AC3" s="19">
        <f>calcs!AE129</f>
        <v>0</v>
      </c>
      <c r="AD3" s="19">
        <f>calcs!AF129</f>
        <v>0</v>
      </c>
      <c r="AE3" s="19">
        <f>calcs!AG129</f>
        <v>0</v>
      </c>
      <c r="AF3" s="19">
        <f>calcs!AH129</f>
        <v>0</v>
      </c>
    </row>
    <row r="4" spans="1:35" x14ac:dyDescent="0.25">
      <c r="A4" t="s">
        <v>6</v>
      </c>
      <c r="B4" s="19">
        <f>calcs!D130</f>
        <v>0</v>
      </c>
      <c r="C4" s="19">
        <f>calcs!E130</f>
        <v>0</v>
      </c>
      <c r="D4" s="19">
        <f>calcs!F130</f>
        <v>0</v>
      </c>
      <c r="E4" s="19">
        <f>calcs!G130</f>
        <v>0</v>
      </c>
      <c r="F4" s="19">
        <f>calcs!H130</f>
        <v>0</v>
      </c>
      <c r="G4" s="19">
        <f>calcs!I130</f>
        <v>0</v>
      </c>
      <c r="H4" s="19">
        <f>calcs!J130</f>
        <v>0</v>
      </c>
      <c r="I4" s="19">
        <f>calcs!K130</f>
        <v>0</v>
      </c>
      <c r="J4" s="19">
        <f>calcs!L130</f>
        <v>0</v>
      </c>
      <c r="K4" s="19">
        <f>calcs!M130</f>
        <v>0</v>
      </c>
      <c r="L4" s="19">
        <f>calcs!N130</f>
        <v>0</v>
      </c>
      <c r="M4" s="19">
        <f>calcs!O130</f>
        <v>0</v>
      </c>
      <c r="N4" s="19">
        <f>calcs!P130</f>
        <v>0</v>
      </c>
      <c r="O4" s="19">
        <f>calcs!Q130</f>
        <v>0</v>
      </c>
      <c r="P4" s="19">
        <f>calcs!R130</f>
        <v>0</v>
      </c>
      <c r="Q4" s="19">
        <f>calcs!S130</f>
        <v>0</v>
      </c>
      <c r="R4" s="19">
        <f>calcs!T130</f>
        <v>0</v>
      </c>
      <c r="S4" s="19">
        <f>calcs!U130</f>
        <v>0</v>
      </c>
      <c r="T4" s="19">
        <f>calcs!V130</f>
        <v>0</v>
      </c>
      <c r="U4" s="19">
        <f>calcs!W130</f>
        <v>0</v>
      </c>
      <c r="V4" s="19">
        <f>calcs!X130</f>
        <v>0</v>
      </c>
      <c r="W4" s="19">
        <f>calcs!Y130</f>
        <v>0</v>
      </c>
      <c r="X4" s="19">
        <f>calcs!Z130</f>
        <v>0</v>
      </c>
      <c r="Y4" s="19">
        <f>calcs!AA130</f>
        <v>0</v>
      </c>
      <c r="Z4" s="19">
        <f>calcs!AB130</f>
        <v>0</v>
      </c>
      <c r="AA4" s="19">
        <f>calcs!AC130</f>
        <v>0</v>
      </c>
      <c r="AB4" s="19">
        <f>calcs!AD130</f>
        <v>0</v>
      </c>
      <c r="AC4" s="19">
        <f>calcs!AE130</f>
        <v>0</v>
      </c>
      <c r="AD4" s="19">
        <f>calcs!AF130</f>
        <v>0</v>
      </c>
      <c r="AE4" s="19">
        <f>calcs!AG130</f>
        <v>0</v>
      </c>
      <c r="AF4" s="19">
        <f>calcs!AH130</f>
        <v>0</v>
      </c>
    </row>
    <row r="5" spans="1:35" x14ac:dyDescent="0.25">
      <c r="A5" t="s">
        <v>7</v>
      </c>
      <c r="B5" s="19">
        <f>calcs!D131</f>
        <v>0</v>
      </c>
      <c r="C5" s="19">
        <f>calcs!E131</f>
        <v>0</v>
      </c>
      <c r="D5" s="19">
        <f>calcs!F131</f>
        <v>0</v>
      </c>
      <c r="E5" s="19">
        <f>calcs!G131</f>
        <v>0</v>
      </c>
      <c r="F5" s="19">
        <f>calcs!H131</f>
        <v>0</v>
      </c>
      <c r="G5" s="19">
        <f>calcs!I131</f>
        <v>0</v>
      </c>
      <c r="H5" s="19">
        <f>calcs!J131</f>
        <v>0</v>
      </c>
      <c r="I5" s="19">
        <f>calcs!K131</f>
        <v>0</v>
      </c>
      <c r="J5" s="19">
        <f>calcs!L131</f>
        <v>0</v>
      </c>
      <c r="K5" s="19">
        <f>calcs!M131</f>
        <v>0</v>
      </c>
      <c r="L5" s="19">
        <f>calcs!N131</f>
        <v>0</v>
      </c>
      <c r="M5" s="19">
        <f>calcs!O131</f>
        <v>0</v>
      </c>
      <c r="N5" s="19">
        <f>calcs!P131</f>
        <v>0</v>
      </c>
      <c r="O5" s="19">
        <f>calcs!Q131</f>
        <v>0</v>
      </c>
      <c r="P5" s="19">
        <f>calcs!R131</f>
        <v>0</v>
      </c>
      <c r="Q5" s="19">
        <f>calcs!S131</f>
        <v>0</v>
      </c>
      <c r="R5" s="19">
        <f>calcs!T131</f>
        <v>0</v>
      </c>
      <c r="S5" s="19">
        <f>calcs!U131</f>
        <v>0</v>
      </c>
      <c r="T5" s="19">
        <f>calcs!V131</f>
        <v>0</v>
      </c>
      <c r="U5" s="19">
        <f>calcs!W131</f>
        <v>0</v>
      </c>
      <c r="V5" s="19">
        <f>calcs!X131</f>
        <v>0</v>
      </c>
      <c r="W5" s="19">
        <f>calcs!Y131</f>
        <v>0</v>
      </c>
      <c r="X5" s="19">
        <f>calcs!Z131</f>
        <v>0</v>
      </c>
      <c r="Y5" s="19">
        <f>calcs!AA131</f>
        <v>0</v>
      </c>
      <c r="Z5" s="19">
        <f>calcs!AB131</f>
        <v>0</v>
      </c>
      <c r="AA5" s="19">
        <f>calcs!AC131</f>
        <v>0</v>
      </c>
      <c r="AB5" s="19">
        <f>calcs!AD131</f>
        <v>0</v>
      </c>
      <c r="AC5" s="19">
        <f>calcs!AE131</f>
        <v>0</v>
      </c>
      <c r="AD5" s="19">
        <f>calcs!AF131</f>
        <v>0</v>
      </c>
      <c r="AE5" s="19">
        <f>calcs!AG131</f>
        <v>0</v>
      </c>
      <c r="AF5" s="19">
        <f>calcs!AH131</f>
        <v>0</v>
      </c>
    </row>
    <row r="6" spans="1:35" x14ac:dyDescent="0.25">
      <c r="A6" t="s">
        <v>8</v>
      </c>
      <c r="B6" s="19">
        <f>calcs!D132</f>
        <v>0</v>
      </c>
      <c r="C6" s="19">
        <f>calcs!E132</f>
        <v>0</v>
      </c>
      <c r="D6" s="19">
        <f>calcs!F132</f>
        <v>0</v>
      </c>
      <c r="E6" s="19">
        <f>calcs!G132</f>
        <v>0</v>
      </c>
      <c r="F6" s="19">
        <f>calcs!H132</f>
        <v>0</v>
      </c>
      <c r="G6" s="19">
        <f>calcs!I132</f>
        <v>0</v>
      </c>
      <c r="H6" s="19">
        <f>calcs!J132</f>
        <v>0</v>
      </c>
      <c r="I6" s="19">
        <f>calcs!K132</f>
        <v>0</v>
      </c>
      <c r="J6" s="19">
        <f>calcs!L132</f>
        <v>0</v>
      </c>
      <c r="K6" s="19">
        <f>calcs!M132</f>
        <v>0</v>
      </c>
      <c r="L6" s="19">
        <f>calcs!N132</f>
        <v>0</v>
      </c>
      <c r="M6" s="19">
        <f>calcs!O132</f>
        <v>0</v>
      </c>
      <c r="N6" s="19">
        <f>calcs!P132</f>
        <v>0</v>
      </c>
      <c r="O6" s="19">
        <f>calcs!Q132</f>
        <v>0</v>
      </c>
      <c r="P6" s="19">
        <f>calcs!R132</f>
        <v>0</v>
      </c>
      <c r="Q6" s="19">
        <f>calcs!S132</f>
        <v>0</v>
      </c>
      <c r="R6" s="19">
        <f>calcs!T132</f>
        <v>0</v>
      </c>
      <c r="S6" s="19">
        <f>calcs!U132</f>
        <v>0</v>
      </c>
      <c r="T6" s="19">
        <f>calcs!V132</f>
        <v>0</v>
      </c>
      <c r="U6" s="19">
        <f>calcs!W132</f>
        <v>0</v>
      </c>
      <c r="V6" s="19">
        <f>calcs!X132</f>
        <v>0</v>
      </c>
      <c r="W6" s="19">
        <f>calcs!Y132</f>
        <v>0</v>
      </c>
      <c r="X6" s="19">
        <f>calcs!Z132</f>
        <v>0</v>
      </c>
      <c r="Y6" s="19">
        <f>calcs!AA132</f>
        <v>0</v>
      </c>
      <c r="Z6" s="19">
        <f>calcs!AB132</f>
        <v>0</v>
      </c>
      <c r="AA6" s="19">
        <f>calcs!AC132</f>
        <v>0</v>
      </c>
      <c r="AB6" s="19">
        <f>calcs!AD132</f>
        <v>0</v>
      </c>
      <c r="AC6" s="19">
        <f>calcs!AE132</f>
        <v>0</v>
      </c>
      <c r="AD6" s="19">
        <f>calcs!AF132</f>
        <v>0</v>
      </c>
      <c r="AE6" s="19">
        <f>calcs!AG132</f>
        <v>0</v>
      </c>
      <c r="AF6" s="19">
        <f>calcs!AH132</f>
        <v>0</v>
      </c>
    </row>
    <row r="7" spans="1:35" x14ac:dyDescent="0.25">
      <c r="A7" t="s">
        <v>9</v>
      </c>
      <c r="B7" s="19">
        <f>calcs!D133</f>
        <v>0</v>
      </c>
      <c r="C7" s="19">
        <f>calcs!E133</f>
        <v>0</v>
      </c>
      <c r="D7" s="19">
        <f>calcs!F133</f>
        <v>0</v>
      </c>
      <c r="E7" s="19">
        <f>calcs!G133</f>
        <v>0</v>
      </c>
      <c r="F7" s="19">
        <f>calcs!H133</f>
        <v>0</v>
      </c>
      <c r="G7" s="19">
        <f>calcs!I133</f>
        <v>0</v>
      </c>
      <c r="H7" s="19">
        <f>calcs!J133</f>
        <v>0</v>
      </c>
      <c r="I7" s="19">
        <f>calcs!K133</f>
        <v>0</v>
      </c>
      <c r="J7" s="19">
        <f>calcs!L133</f>
        <v>0</v>
      </c>
      <c r="K7" s="19">
        <f>calcs!M133</f>
        <v>0</v>
      </c>
      <c r="L7" s="19">
        <f>calcs!N133</f>
        <v>0</v>
      </c>
      <c r="M7" s="19">
        <f>calcs!O133</f>
        <v>0</v>
      </c>
      <c r="N7" s="19">
        <f>calcs!P133</f>
        <v>0</v>
      </c>
      <c r="O7" s="19">
        <f>calcs!Q133</f>
        <v>0</v>
      </c>
      <c r="P7" s="19">
        <f>calcs!R133</f>
        <v>0</v>
      </c>
      <c r="Q7" s="19">
        <f>calcs!S133</f>
        <v>0</v>
      </c>
      <c r="R7" s="19">
        <f>calcs!T133</f>
        <v>0</v>
      </c>
      <c r="S7" s="19">
        <f>calcs!U133</f>
        <v>0</v>
      </c>
      <c r="T7" s="19">
        <f>calcs!V133</f>
        <v>0</v>
      </c>
      <c r="U7" s="19">
        <f>calcs!W133</f>
        <v>0</v>
      </c>
      <c r="V7" s="19">
        <f>calcs!X133</f>
        <v>0</v>
      </c>
      <c r="W7" s="19">
        <f>calcs!Y133</f>
        <v>0</v>
      </c>
      <c r="X7" s="19">
        <f>calcs!Z133</f>
        <v>0</v>
      </c>
      <c r="Y7" s="19">
        <f>calcs!AA133</f>
        <v>0</v>
      </c>
      <c r="Z7" s="19">
        <f>calcs!AB133</f>
        <v>0</v>
      </c>
      <c r="AA7" s="19">
        <f>calcs!AC133</f>
        <v>0</v>
      </c>
      <c r="AB7" s="19">
        <f>calcs!AD133</f>
        <v>0</v>
      </c>
      <c r="AC7" s="19">
        <f>calcs!AE133</f>
        <v>0</v>
      </c>
      <c r="AD7" s="19">
        <f>calcs!AF133</f>
        <v>0</v>
      </c>
      <c r="AE7" s="19">
        <f>calcs!AG133</f>
        <v>0</v>
      </c>
      <c r="AF7" s="19">
        <f>calcs!AH133</f>
        <v>0</v>
      </c>
    </row>
    <row r="8" spans="1:35" x14ac:dyDescent="0.25">
      <c r="A8" t="s">
        <v>10</v>
      </c>
      <c r="B8" s="19">
        <f>calcs!D134</f>
        <v>0</v>
      </c>
      <c r="C8" s="19">
        <f>calcs!E134</f>
        <v>0</v>
      </c>
      <c r="D8" s="19">
        <f>calcs!F134</f>
        <v>0</v>
      </c>
      <c r="E8" s="19">
        <f>calcs!G134</f>
        <v>0</v>
      </c>
      <c r="F8" s="19">
        <f>calcs!H134</f>
        <v>0</v>
      </c>
      <c r="G8" s="19">
        <f>calcs!I134</f>
        <v>0</v>
      </c>
      <c r="H8" s="19">
        <f>calcs!J134</f>
        <v>0</v>
      </c>
      <c r="I8" s="19">
        <f>calcs!K134</f>
        <v>0</v>
      </c>
      <c r="J8" s="19">
        <f>calcs!L134</f>
        <v>0</v>
      </c>
      <c r="K8" s="19">
        <f>calcs!M134</f>
        <v>0</v>
      </c>
      <c r="L8" s="19">
        <f>calcs!N134</f>
        <v>0</v>
      </c>
      <c r="M8" s="19">
        <f>calcs!O134</f>
        <v>0</v>
      </c>
      <c r="N8" s="19">
        <f>calcs!P134</f>
        <v>0</v>
      </c>
      <c r="O8" s="19">
        <f>calcs!Q134</f>
        <v>0</v>
      </c>
      <c r="P8" s="19">
        <f>calcs!R134</f>
        <v>0</v>
      </c>
      <c r="Q8" s="19">
        <f>calcs!S134</f>
        <v>0</v>
      </c>
      <c r="R8" s="19">
        <f>calcs!T134</f>
        <v>0</v>
      </c>
      <c r="S8" s="19">
        <f>calcs!U134</f>
        <v>0</v>
      </c>
      <c r="T8" s="19">
        <f>calcs!V134</f>
        <v>0</v>
      </c>
      <c r="U8" s="19">
        <f>calcs!W134</f>
        <v>0</v>
      </c>
      <c r="V8" s="19">
        <f>calcs!X134</f>
        <v>0</v>
      </c>
      <c r="W8" s="19">
        <f>calcs!Y134</f>
        <v>0</v>
      </c>
      <c r="X8" s="19">
        <f>calcs!Z134</f>
        <v>0</v>
      </c>
      <c r="Y8" s="19">
        <f>calcs!AA134</f>
        <v>0</v>
      </c>
      <c r="Z8" s="19">
        <f>calcs!AB134</f>
        <v>0</v>
      </c>
      <c r="AA8" s="19">
        <f>calcs!AC134</f>
        <v>0</v>
      </c>
      <c r="AB8" s="19">
        <f>calcs!AD134</f>
        <v>0</v>
      </c>
      <c r="AC8" s="19">
        <f>calcs!AE134</f>
        <v>0</v>
      </c>
      <c r="AD8" s="19">
        <f>calcs!AF134</f>
        <v>0</v>
      </c>
      <c r="AE8" s="19">
        <f>calcs!AG134</f>
        <v>0</v>
      </c>
      <c r="AF8" s="19">
        <f>calcs!AH134</f>
        <v>0</v>
      </c>
    </row>
    <row r="9" spans="1:35" x14ac:dyDescent="0.25">
      <c r="A9" t="s">
        <v>11</v>
      </c>
      <c r="B9" s="19">
        <f>calcs!D135</f>
        <v>0</v>
      </c>
      <c r="C9" s="19">
        <f>calcs!E135</f>
        <v>0</v>
      </c>
      <c r="D9" s="19">
        <f>calcs!F135</f>
        <v>0</v>
      </c>
      <c r="E9" s="19">
        <f>calcs!G135</f>
        <v>0</v>
      </c>
      <c r="F9" s="19">
        <f>calcs!H135</f>
        <v>0</v>
      </c>
      <c r="G9" s="19">
        <f>calcs!I135</f>
        <v>0</v>
      </c>
      <c r="H9" s="19">
        <f>calcs!J135</f>
        <v>0</v>
      </c>
      <c r="I9" s="19">
        <f>calcs!K135</f>
        <v>0</v>
      </c>
      <c r="J9" s="19">
        <f>calcs!L135</f>
        <v>0</v>
      </c>
      <c r="K9" s="19">
        <f>calcs!M135</f>
        <v>0</v>
      </c>
      <c r="L9" s="19">
        <f>calcs!N135</f>
        <v>0</v>
      </c>
      <c r="M9" s="19">
        <f>calcs!O135</f>
        <v>0</v>
      </c>
      <c r="N9" s="19">
        <f>calcs!P135</f>
        <v>0</v>
      </c>
      <c r="O9" s="19">
        <f>calcs!Q135</f>
        <v>0</v>
      </c>
      <c r="P9" s="19">
        <f>calcs!R135</f>
        <v>0</v>
      </c>
      <c r="Q9" s="19">
        <f>calcs!S135</f>
        <v>0</v>
      </c>
      <c r="R9" s="19">
        <f>calcs!T135</f>
        <v>0</v>
      </c>
      <c r="S9" s="19">
        <f>calcs!U135</f>
        <v>0</v>
      </c>
      <c r="T9" s="19">
        <f>calcs!V135</f>
        <v>0</v>
      </c>
      <c r="U9" s="19">
        <f>calcs!W135</f>
        <v>0</v>
      </c>
      <c r="V9" s="19">
        <f>calcs!X135</f>
        <v>0</v>
      </c>
      <c r="W9" s="19">
        <f>calcs!Y135</f>
        <v>0</v>
      </c>
      <c r="X9" s="19">
        <f>calcs!Z135</f>
        <v>0</v>
      </c>
      <c r="Y9" s="19">
        <f>calcs!AA135</f>
        <v>0</v>
      </c>
      <c r="Z9" s="19">
        <f>calcs!AB135</f>
        <v>0</v>
      </c>
      <c r="AA9" s="19">
        <f>calcs!AC135</f>
        <v>0</v>
      </c>
      <c r="AB9" s="19">
        <f>calcs!AD135</f>
        <v>0</v>
      </c>
      <c r="AC9" s="19">
        <f>calcs!AE135</f>
        <v>0</v>
      </c>
      <c r="AD9" s="19">
        <f>calcs!AF135</f>
        <v>0</v>
      </c>
      <c r="AE9" s="19">
        <f>calcs!AG135</f>
        <v>0</v>
      </c>
      <c r="AF9" s="19">
        <f>calcs!AH135</f>
        <v>0</v>
      </c>
    </row>
    <row r="10" spans="1:35" x14ac:dyDescent="0.25">
      <c r="A10" t="s">
        <v>12</v>
      </c>
      <c r="B10" s="19">
        <f>calcs!D136</f>
        <v>0</v>
      </c>
      <c r="C10" s="19">
        <f>calcs!E136</f>
        <v>0</v>
      </c>
      <c r="D10" s="19">
        <f>calcs!F136</f>
        <v>0</v>
      </c>
      <c r="E10" s="19">
        <f>calcs!G136</f>
        <v>0</v>
      </c>
      <c r="F10" s="19">
        <f>calcs!H136</f>
        <v>0</v>
      </c>
      <c r="G10" s="19">
        <f>calcs!I136</f>
        <v>0</v>
      </c>
      <c r="H10" s="19">
        <f>calcs!J136</f>
        <v>0</v>
      </c>
      <c r="I10" s="19">
        <f>calcs!K136</f>
        <v>0</v>
      </c>
      <c r="J10" s="19">
        <f>calcs!L136</f>
        <v>0</v>
      </c>
      <c r="K10" s="19">
        <f>calcs!M136</f>
        <v>0</v>
      </c>
      <c r="L10" s="19">
        <f>calcs!N136</f>
        <v>0</v>
      </c>
      <c r="M10" s="19">
        <f>calcs!O136</f>
        <v>0</v>
      </c>
      <c r="N10" s="19">
        <f>calcs!P136</f>
        <v>0</v>
      </c>
      <c r="O10" s="19">
        <f>calcs!Q136</f>
        <v>0</v>
      </c>
      <c r="P10" s="19">
        <f>calcs!R136</f>
        <v>0</v>
      </c>
      <c r="Q10" s="19">
        <f>calcs!S136</f>
        <v>0</v>
      </c>
      <c r="R10" s="19">
        <f>calcs!T136</f>
        <v>0</v>
      </c>
      <c r="S10" s="19">
        <f>calcs!U136</f>
        <v>0</v>
      </c>
      <c r="T10" s="19">
        <f>calcs!V136</f>
        <v>0</v>
      </c>
      <c r="U10" s="19">
        <f>calcs!W136</f>
        <v>0</v>
      </c>
      <c r="V10" s="19">
        <f>calcs!X136</f>
        <v>0</v>
      </c>
      <c r="W10" s="19">
        <f>calcs!Y136</f>
        <v>0</v>
      </c>
      <c r="X10" s="19">
        <f>calcs!Z136</f>
        <v>0</v>
      </c>
      <c r="Y10" s="19">
        <f>calcs!AA136</f>
        <v>0</v>
      </c>
      <c r="Z10" s="19">
        <f>calcs!AB136</f>
        <v>0</v>
      </c>
      <c r="AA10" s="19">
        <f>calcs!AC136</f>
        <v>0</v>
      </c>
      <c r="AB10" s="19">
        <f>calcs!AD136</f>
        <v>0</v>
      </c>
      <c r="AC10" s="19">
        <f>calcs!AE136</f>
        <v>0</v>
      </c>
      <c r="AD10" s="19">
        <f>calcs!AF136</f>
        <v>0</v>
      </c>
      <c r="AE10" s="19">
        <f>calcs!AG136</f>
        <v>0</v>
      </c>
      <c r="AF10" s="19">
        <f>calcs!AH136</f>
        <v>0</v>
      </c>
    </row>
    <row r="11" spans="1:35" x14ac:dyDescent="0.25">
      <c r="A11" t="s">
        <v>13</v>
      </c>
      <c r="B11" s="19">
        <f>calcs!D137</f>
        <v>0</v>
      </c>
      <c r="C11" s="19">
        <f>calcs!E137</f>
        <v>0</v>
      </c>
      <c r="D11" s="19">
        <f>calcs!F137</f>
        <v>0</v>
      </c>
      <c r="E11" s="19">
        <f>calcs!G137</f>
        <v>0</v>
      </c>
      <c r="F11" s="19">
        <f>calcs!H137</f>
        <v>0</v>
      </c>
      <c r="G11" s="19">
        <f>calcs!I137</f>
        <v>0</v>
      </c>
      <c r="H11" s="19">
        <f>calcs!J137</f>
        <v>0</v>
      </c>
      <c r="I11" s="19">
        <f>calcs!K137</f>
        <v>0</v>
      </c>
      <c r="J11" s="19">
        <f>calcs!L137</f>
        <v>0</v>
      </c>
      <c r="K11" s="19">
        <f>calcs!M137</f>
        <v>0</v>
      </c>
      <c r="L11" s="19">
        <f>calcs!N137</f>
        <v>0</v>
      </c>
      <c r="M11" s="19">
        <f>calcs!O137</f>
        <v>0</v>
      </c>
      <c r="N11" s="19">
        <f>calcs!P137</f>
        <v>0</v>
      </c>
      <c r="O11" s="19">
        <f>calcs!Q137</f>
        <v>0</v>
      </c>
      <c r="P11" s="19">
        <f>calcs!R137</f>
        <v>0</v>
      </c>
      <c r="Q11" s="19">
        <f>calcs!S137</f>
        <v>0</v>
      </c>
      <c r="R11" s="19">
        <f>calcs!T137</f>
        <v>0</v>
      </c>
      <c r="S11" s="19">
        <f>calcs!U137</f>
        <v>0</v>
      </c>
      <c r="T11" s="19">
        <f>calcs!V137</f>
        <v>0</v>
      </c>
      <c r="U11" s="19">
        <f>calcs!W137</f>
        <v>0</v>
      </c>
      <c r="V11" s="19">
        <f>calcs!X137</f>
        <v>0</v>
      </c>
      <c r="W11" s="19">
        <f>calcs!Y137</f>
        <v>0</v>
      </c>
      <c r="X11" s="19">
        <f>calcs!Z137</f>
        <v>0</v>
      </c>
      <c r="Y11" s="19">
        <f>calcs!AA137</f>
        <v>0</v>
      </c>
      <c r="Z11" s="19">
        <f>calcs!AB137</f>
        <v>0</v>
      </c>
      <c r="AA11" s="19">
        <f>calcs!AC137</f>
        <v>0</v>
      </c>
      <c r="AB11" s="19">
        <f>calcs!AD137</f>
        <v>0</v>
      </c>
      <c r="AC11" s="19">
        <f>calcs!AE137</f>
        <v>0</v>
      </c>
      <c r="AD11" s="19">
        <f>calcs!AF137</f>
        <v>0</v>
      </c>
      <c r="AE11" s="19">
        <f>calcs!AG137</f>
        <v>0</v>
      </c>
      <c r="AF11" s="19">
        <f>calcs!AH137</f>
        <v>0</v>
      </c>
    </row>
    <row r="12" spans="1:35" x14ac:dyDescent="0.25">
      <c r="A12" t="s">
        <v>14</v>
      </c>
      <c r="B12" s="19">
        <f>calcs!D138</f>
        <v>0</v>
      </c>
      <c r="C12" s="19">
        <f>calcs!E138</f>
        <v>0</v>
      </c>
      <c r="D12" s="19">
        <f>calcs!F138</f>
        <v>0</v>
      </c>
      <c r="E12" s="19">
        <f>calcs!G138</f>
        <v>0</v>
      </c>
      <c r="F12" s="19">
        <f>calcs!H138</f>
        <v>0</v>
      </c>
      <c r="G12" s="19">
        <f>calcs!I138</f>
        <v>0</v>
      </c>
      <c r="H12" s="19">
        <f>calcs!J138</f>
        <v>0</v>
      </c>
      <c r="I12" s="19">
        <f>calcs!K138</f>
        <v>0</v>
      </c>
      <c r="J12" s="19">
        <f>calcs!L138</f>
        <v>0</v>
      </c>
      <c r="K12" s="19">
        <f>calcs!M138</f>
        <v>0</v>
      </c>
      <c r="L12" s="19">
        <f>calcs!N138</f>
        <v>0</v>
      </c>
      <c r="M12" s="19">
        <f>calcs!O138</f>
        <v>0</v>
      </c>
      <c r="N12" s="19">
        <f>calcs!P138</f>
        <v>0</v>
      </c>
      <c r="O12" s="19">
        <f>calcs!Q138</f>
        <v>0</v>
      </c>
      <c r="P12" s="19">
        <f>calcs!R138</f>
        <v>0</v>
      </c>
      <c r="Q12" s="19">
        <f>calcs!S138</f>
        <v>0</v>
      </c>
      <c r="R12" s="19">
        <f>calcs!T138</f>
        <v>0</v>
      </c>
      <c r="S12" s="19">
        <f>calcs!U138</f>
        <v>0</v>
      </c>
      <c r="T12" s="19">
        <f>calcs!V138</f>
        <v>0</v>
      </c>
      <c r="U12" s="19">
        <f>calcs!W138</f>
        <v>0</v>
      </c>
      <c r="V12" s="19">
        <f>calcs!X138</f>
        <v>0</v>
      </c>
      <c r="W12" s="19">
        <f>calcs!Y138</f>
        <v>0</v>
      </c>
      <c r="X12" s="19">
        <f>calcs!Z138</f>
        <v>0</v>
      </c>
      <c r="Y12" s="19">
        <f>calcs!AA138</f>
        <v>0</v>
      </c>
      <c r="Z12" s="19">
        <f>calcs!AB138</f>
        <v>0</v>
      </c>
      <c r="AA12" s="19">
        <f>calcs!AC138</f>
        <v>0</v>
      </c>
      <c r="AB12" s="19">
        <f>calcs!AD138</f>
        <v>0</v>
      </c>
      <c r="AC12" s="19">
        <f>calcs!AE138</f>
        <v>0</v>
      </c>
      <c r="AD12" s="19">
        <f>calcs!AF138</f>
        <v>0</v>
      </c>
      <c r="AE12" s="19">
        <f>calcs!AG138</f>
        <v>0</v>
      </c>
      <c r="AF12" s="19">
        <f>calcs!AH138</f>
        <v>0</v>
      </c>
    </row>
    <row r="13" spans="1:35" x14ac:dyDescent="0.25">
      <c r="A13" t="s">
        <v>15</v>
      </c>
      <c r="B13" s="19">
        <f>calcs!D139</f>
        <v>0</v>
      </c>
      <c r="C13" s="19">
        <f>calcs!E139</f>
        <v>0</v>
      </c>
      <c r="D13" s="19">
        <f>calcs!F139</f>
        <v>0</v>
      </c>
      <c r="E13" s="19">
        <f>calcs!G139</f>
        <v>0</v>
      </c>
      <c r="F13" s="19">
        <f>calcs!H139</f>
        <v>0</v>
      </c>
      <c r="G13" s="19">
        <f>calcs!I139</f>
        <v>0</v>
      </c>
      <c r="H13" s="19">
        <f>calcs!J139</f>
        <v>0</v>
      </c>
      <c r="I13" s="19">
        <f>calcs!K139</f>
        <v>0</v>
      </c>
      <c r="J13" s="19">
        <f>calcs!L139</f>
        <v>0</v>
      </c>
      <c r="K13" s="19">
        <f>calcs!M139</f>
        <v>0</v>
      </c>
      <c r="L13" s="19">
        <f>calcs!N139</f>
        <v>0</v>
      </c>
      <c r="M13" s="19">
        <f>calcs!O139</f>
        <v>0</v>
      </c>
      <c r="N13" s="19">
        <f>calcs!P139</f>
        <v>0</v>
      </c>
      <c r="O13" s="19">
        <f>calcs!Q139</f>
        <v>0</v>
      </c>
      <c r="P13" s="19">
        <f>calcs!R139</f>
        <v>0</v>
      </c>
      <c r="Q13" s="19">
        <f>calcs!S139</f>
        <v>0</v>
      </c>
      <c r="R13" s="19">
        <f>calcs!T139</f>
        <v>0</v>
      </c>
      <c r="S13" s="19">
        <f>calcs!U139</f>
        <v>0</v>
      </c>
      <c r="T13" s="19">
        <f>calcs!V139</f>
        <v>0</v>
      </c>
      <c r="U13" s="19">
        <f>calcs!W139</f>
        <v>0</v>
      </c>
      <c r="V13" s="19">
        <f>calcs!X139</f>
        <v>0</v>
      </c>
      <c r="W13" s="19">
        <f>calcs!Y139</f>
        <v>0</v>
      </c>
      <c r="X13" s="19">
        <f>calcs!Z139</f>
        <v>0</v>
      </c>
      <c r="Y13" s="19">
        <f>calcs!AA139</f>
        <v>0</v>
      </c>
      <c r="Z13" s="19">
        <f>calcs!AB139</f>
        <v>0</v>
      </c>
      <c r="AA13" s="19">
        <f>calcs!AC139</f>
        <v>0</v>
      </c>
      <c r="AB13" s="19">
        <f>calcs!AD139</f>
        <v>0</v>
      </c>
      <c r="AC13" s="19">
        <f>calcs!AE139</f>
        <v>0</v>
      </c>
      <c r="AD13" s="19">
        <f>calcs!AF139</f>
        <v>0</v>
      </c>
      <c r="AE13" s="19">
        <f>calcs!AG139</f>
        <v>0</v>
      </c>
      <c r="AF13" s="19">
        <f>calcs!AH139</f>
        <v>0</v>
      </c>
    </row>
    <row r="14" spans="1:35" x14ac:dyDescent="0.25">
      <c r="A14" t="s">
        <v>16</v>
      </c>
      <c r="B14" s="19">
        <f>calcs!D140</f>
        <v>0</v>
      </c>
      <c r="C14" s="19">
        <f>calcs!E140</f>
        <v>0</v>
      </c>
      <c r="D14" s="19">
        <f>calcs!F140</f>
        <v>0</v>
      </c>
      <c r="E14" s="19">
        <f>calcs!G140</f>
        <v>0</v>
      </c>
      <c r="F14" s="19">
        <f>calcs!H140</f>
        <v>0</v>
      </c>
      <c r="G14" s="19">
        <f>calcs!I140</f>
        <v>0</v>
      </c>
      <c r="H14" s="19">
        <f>calcs!J140</f>
        <v>0</v>
      </c>
      <c r="I14" s="19">
        <f>calcs!K140</f>
        <v>0</v>
      </c>
      <c r="J14" s="19">
        <f>calcs!L140</f>
        <v>0</v>
      </c>
      <c r="K14" s="19">
        <f>calcs!M140</f>
        <v>0</v>
      </c>
      <c r="L14" s="19">
        <f>calcs!N140</f>
        <v>0</v>
      </c>
      <c r="M14" s="19">
        <f>calcs!O140</f>
        <v>0</v>
      </c>
      <c r="N14" s="19">
        <f>calcs!P140</f>
        <v>0</v>
      </c>
      <c r="O14" s="19">
        <f>calcs!Q140</f>
        <v>0</v>
      </c>
      <c r="P14" s="19">
        <f>calcs!R140</f>
        <v>0</v>
      </c>
      <c r="Q14" s="19">
        <f>calcs!S140</f>
        <v>0</v>
      </c>
      <c r="R14" s="19">
        <f>calcs!T140</f>
        <v>0</v>
      </c>
      <c r="S14" s="19">
        <f>calcs!U140</f>
        <v>0</v>
      </c>
      <c r="T14" s="19">
        <f>calcs!V140</f>
        <v>0</v>
      </c>
      <c r="U14" s="19">
        <f>calcs!W140</f>
        <v>0</v>
      </c>
      <c r="V14" s="19">
        <f>calcs!X140</f>
        <v>0</v>
      </c>
      <c r="W14" s="19">
        <f>calcs!Y140</f>
        <v>0</v>
      </c>
      <c r="X14" s="19">
        <f>calcs!Z140</f>
        <v>0</v>
      </c>
      <c r="Y14" s="19">
        <f>calcs!AA140</f>
        <v>0</v>
      </c>
      <c r="Z14" s="19">
        <f>calcs!AB140</f>
        <v>0</v>
      </c>
      <c r="AA14" s="19">
        <f>calcs!AC140</f>
        <v>0</v>
      </c>
      <c r="AB14" s="19">
        <f>calcs!AD140</f>
        <v>0</v>
      </c>
      <c r="AC14" s="19">
        <f>calcs!AE140</f>
        <v>0</v>
      </c>
      <c r="AD14" s="19">
        <f>calcs!AF140</f>
        <v>0</v>
      </c>
      <c r="AE14" s="19">
        <f>calcs!AG140</f>
        <v>0</v>
      </c>
      <c r="AF14" s="19">
        <f>calcs!AH140</f>
        <v>0</v>
      </c>
    </row>
    <row r="15" spans="1:35" x14ac:dyDescent="0.25">
      <c r="A15" t="s">
        <v>17</v>
      </c>
      <c r="B15" s="19">
        <f>calcs!D141</f>
        <v>0</v>
      </c>
      <c r="C15" s="19">
        <f>calcs!E141</f>
        <v>0</v>
      </c>
      <c r="D15" s="19">
        <f>calcs!F141</f>
        <v>0</v>
      </c>
      <c r="E15" s="19">
        <f>calcs!G141</f>
        <v>0</v>
      </c>
      <c r="F15" s="19">
        <f>calcs!H141</f>
        <v>0</v>
      </c>
      <c r="G15" s="19">
        <f>calcs!I141</f>
        <v>0</v>
      </c>
      <c r="H15" s="19">
        <f>calcs!J141</f>
        <v>0</v>
      </c>
      <c r="I15" s="19">
        <f>calcs!K141</f>
        <v>0</v>
      </c>
      <c r="J15" s="19">
        <f>calcs!L141</f>
        <v>0</v>
      </c>
      <c r="K15" s="19">
        <f>calcs!M141</f>
        <v>0</v>
      </c>
      <c r="L15" s="19">
        <f>calcs!N141</f>
        <v>0</v>
      </c>
      <c r="M15" s="19">
        <f>calcs!O141</f>
        <v>0</v>
      </c>
      <c r="N15" s="19">
        <f>calcs!P141</f>
        <v>0</v>
      </c>
      <c r="O15" s="19">
        <f>calcs!Q141</f>
        <v>0</v>
      </c>
      <c r="P15" s="19">
        <f>calcs!R141</f>
        <v>0</v>
      </c>
      <c r="Q15" s="19">
        <f>calcs!S141</f>
        <v>0</v>
      </c>
      <c r="R15" s="19">
        <f>calcs!T141</f>
        <v>0</v>
      </c>
      <c r="S15" s="19">
        <f>calcs!U141</f>
        <v>0</v>
      </c>
      <c r="T15" s="19">
        <f>calcs!V141</f>
        <v>0</v>
      </c>
      <c r="U15" s="19">
        <f>calcs!W141</f>
        <v>0</v>
      </c>
      <c r="V15" s="19">
        <f>calcs!X141</f>
        <v>0</v>
      </c>
      <c r="W15" s="19">
        <f>calcs!Y141</f>
        <v>0</v>
      </c>
      <c r="X15" s="19">
        <f>calcs!Z141</f>
        <v>0</v>
      </c>
      <c r="Y15" s="19">
        <f>calcs!AA141</f>
        <v>0</v>
      </c>
      <c r="Z15" s="19">
        <f>calcs!AB141</f>
        <v>0</v>
      </c>
      <c r="AA15" s="19">
        <f>calcs!AC141</f>
        <v>0</v>
      </c>
      <c r="AB15" s="19">
        <f>calcs!AD141</f>
        <v>0</v>
      </c>
      <c r="AC15" s="19">
        <f>calcs!AE141</f>
        <v>0</v>
      </c>
      <c r="AD15" s="19">
        <f>calcs!AF141</f>
        <v>0</v>
      </c>
      <c r="AE15" s="19">
        <f>calcs!AG141</f>
        <v>0</v>
      </c>
      <c r="AF15" s="19">
        <f>calcs!AH141</f>
        <v>0</v>
      </c>
    </row>
    <row r="16" spans="1:35" x14ac:dyDescent="0.25">
      <c r="A16" t="s">
        <v>18</v>
      </c>
      <c r="B16" s="19">
        <f>calcs!D142</f>
        <v>0</v>
      </c>
      <c r="C16" s="19">
        <f>calcs!E142</f>
        <v>0</v>
      </c>
      <c r="D16" s="19">
        <f>calcs!F142</f>
        <v>0</v>
      </c>
      <c r="E16" s="19">
        <f>calcs!G142</f>
        <v>0</v>
      </c>
      <c r="F16" s="19">
        <f>calcs!H142</f>
        <v>0</v>
      </c>
      <c r="G16" s="19">
        <f>calcs!I142</f>
        <v>0</v>
      </c>
      <c r="H16" s="19">
        <f>calcs!J142</f>
        <v>0</v>
      </c>
      <c r="I16" s="19">
        <f>calcs!K142</f>
        <v>0</v>
      </c>
      <c r="J16" s="19">
        <f>calcs!L142</f>
        <v>0</v>
      </c>
      <c r="K16" s="19">
        <f>calcs!M142</f>
        <v>0</v>
      </c>
      <c r="L16" s="19">
        <f>calcs!N142</f>
        <v>0</v>
      </c>
      <c r="M16" s="19">
        <f>calcs!O142</f>
        <v>0</v>
      </c>
      <c r="N16" s="19">
        <f>calcs!P142</f>
        <v>0</v>
      </c>
      <c r="O16" s="19">
        <f>calcs!Q142</f>
        <v>0</v>
      </c>
      <c r="P16" s="19">
        <f>calcs!R142</f>
        <v>0</v>
      </c>
      <c r="Q16" s="19">
        <f>calcs!S142</f>
        <v>0</v>
      </c>
      <c r="R16" s="19">
        <f>calcs!T142</f>
        <v>0</v>
      </c>
      <c r="S16" s="19">
        <f>calcs!U142</f>
        <v>0</v>
      </c>
      <c r="T16" s="19">
        <f>calcs!V142</f>
        <v>0</v>
      </c>
      <c r="U16" s="19">
        <f>calcs!W142</f>
        <v>0</v>
      </c>
      <c r="V16" s="19">
        <f>calcs!X142</f>
        <v>0</v>
      </c>
      <c r="W16" s="19">
        <f>calcs!Y142</f>
        <v>0</v>
      </c>
      <c r="X16" s="19">
        <f>calcs!Z142</f>
        <v>0</v>
      </c>
      <c r="Y16" s="19">
        <f>calcs!AA142</f>
        <v>0</v>
      </c>
      <c r="Z16" s="19">
        <f>calcs!AB142</f>
        <v>0</v>
      </c>
      <c r="AA16" s="19">
        <f>calcs!AC142</f>
        <v>0</v>
      </c>
      <c r="AB16" s="19">
        <f>calcs!AD142</f>
        <v>0</v>
      </c>
      <c r="AC16" s="19">
        <f>calcs!AE142</f>
        <v>0</v>
      </c>
      <c r="AD16" s="19">
        <f>calcs!AF142</f>
        <v>0</v>
      </c>
      <c r="AE16" s="19">
        <f>calcs!AG142</f>
        <v>0</v>
      </c>
      <c r="AF16" s="19">
        <f>calcs!AH142</f>
        <v>0</v>
      </c>
    </row>
    <row r="17" spans="1:32" x14ac:dyDescent="0.25">
      <c r="A17" t="s">
        <v>19</v>
      </c>
      <c r="B17" s="19">
        <f>calcs!D143</f>
        <v>0</v>
      </c>
      <c r="C17" s="19">
        <f>calcs!E143</f>
        <v>0</v>
      </c>
      <c r="D17" s="19">
        <f>calcs!F143</f>
        <v>0</v>
      </c>
      <c r="E17" s="19">
        <f>calcs!G143</f>
        <v>0</v>
      </c>
      <c r="F17" s="19">
        <f>calcs!H143</f>
        <v>0</v>
      </c>
      <c r="G17" s="19">
        <f>calcs!I143</f>
        <v>0</v>
      </c>
      <c r="H17" s="19">
        <f>calcs!J143</f>
        <v>0</v>
      </c>
      <c r="I17" s="19">
        <f>calcs!K143</f>
        <v>0</v>
      </c>
      <c r="J17" s="19">
        <f>calcs!L143</f>
        <v>0</v>
      </c>
      <c r="K17" s="19">
        <f>calcs!M143</f>
        <v>0</v>
      </c>
      <c r="L17" s="19">
        <f>calcs!N143</f>
        <v>0</v>
      </c>
      <c r="M17" s="19">
        <f>calcs!O143</f>
        <v>0</v>
      </c>
      <c r="N17" s="19">
        <f>calcs!P143</f>
        <v>0</v>
      </c>
      <c r="O17" s="19">
        <f>calcs!Q143</f>
        <v>0</v>
      </c>
      <c r="P17" s="19">
        <f>calcs!R143</f>
        <v>0</v>
      </c>
      <c r="Q17" s="19">
        <f>calcs!S143</f>
        <v>0</v>
      </c>
      <c r="R17" s="19">
        <f>calcs!T143</f>
        <v>0</v>
      </c>
      <c r="S17" s="19">
        <f>calcs!U143</f>
        <v>0</v>
      </c>
      <c r="T17" s="19">
        <f>calcs!V143</f>
        <v>0</v>
      </c>
      <c r="U17" s="19">
        <f>calcs!W143</f>
        <v>0</v>
      </c>
      <c r="V17" s="19">
        <f>calcs!X143</f>
        <v>0</v>
      </c>
      <c r="W17" s="19">
        <f>calcs!Y143</f>
        <v>0</v>
      </c>
      <c r="X17" s="19">
        <f>calcs!Z143</f>
        <v>0</v>
      </c>
      <c r="Y17" s="19">
        <f>calcs!AA143</f>
        <v>0</v>
      </c>
      <c r="Z17" s="19">
        <f>calcs!AB143</f>
        <v>0</v>
      </c>
      <c r="AA17" s="19">
        <f>calcs!AC143</f>
        <v>0</v>
      </c>
      <c r="AB17" s="19">
        <f>calcs!AD143</f>
        <v>0</v>
      </c>
      <c r="AC17" s="19">
        <f>calcs!AE143</f>
        <v>0</v>
      </c>
      <c r="AD17" s="19">
        <f>calcs!AF143</f>
        <v>0</v>
      </c>
      <c r="AE17" s="19">
        <f>calcs!AG143</f>
        <v>0</v>
      </c>
      <c r="AF17" s="19">
        <f>calcs!AH143</f>
        <v>0</v>
      </c>
    </row>
    <row r="18" spans="1:32" x14ac:dyDescent="0.25">
      <c r="A18" t="s">
        <v>20</v>
      </c>
      <c r="B18" s="19">
        <f>calcs!D144</f>
        <v>0</v>
      </c>
      <c r="C18" s="19">
        <f>calcs!E144</f>
        <v>0</v>
      </c>
      <c r="D18" s="19">
        <f>calcs!F144</f>
        <v>0</v>
      </c>
      <c r="E18" s="19">
        <f>calcs!G144</f>
        <v>0</v>
      </c>
      <c r="F18" s="19">
        <f>calcs!H144</f>
        <v>0</v>
      </c>
      <c r="G18" s="19">
        <f>calcs!I144</f>
        <v>0</v>
      </c>
      <c r="H18" s="19">
        <f>calcs!J144</f>
        <v>0</v>
      </c>
      <c r="I18" s="19">
        <f>calcs!K144</f>
        <v>0</v>
      </c>
      <c r="J18" s="19">
        <f>calcs!L144</f>
        <v>0</v>
      </c>
      <c r="K18" s="19">
        <f>calcs!M144</f>
        <v>0</v>
      </c>
      <c r="L18" s="19">
        <f>calcs!N144</f>
        <v>0</v>
      </c>
      <c r="M18" s="19">
        <f>calcs!O144</f>
        <v>0</v>
      </c>
      <c r="N18" s="19">
        <f>calcs!P144</f>
        <v>0</v>
      </c>
      <c r="O18" s="19">
        <f>calcs!Q144</f>
        <v>0</v>
      </c>
      <c r="P18" s="19">
        <f>calcs!R144</f>
        <v>0</v>
      </c>
      <c r="Q18" s="19">
        <f>calcs!S144</f>
        <v>0</v>
      </c>
      <c r="R18" s="19">
        <f>calcs!T144</f>
        <v>0</v>
      </c>
      <c r="S18" s="19">
        <f>calcs!U144</f>
        <v>0</v>
      </c>
      <c r="T18" s="19">
        <f>calcs!V144</f>
        <v>0</v>
      </c>
      <c r="U18" s="19">
        <f>calcs!W144</f>
        <v>0</v>
      </c>
      <c r="V18" s="19">
        <f>calcs!X144</f>
        <v>0</v>
      </c>
      <c r="W18" s="19">
        <f>calcs!Y144</f>
        <v>0</v>
      </c>
      <c r="X18" s="19">
        <f>calcs!Z144</f>
        <v>0</v>
      </c>
      <c r="Y18" s="19">
        <f>calcs!AA144</f>
        <v>0</v>
      </c>
      <c r="Z18" s="19">
        <f>calcs!AB144</f>
        <v>0</v>
      </c>
      <c r="AA18" s="19">
        <f>calcs!AC144</f>
        <v>0</v>
      </c>
      <c r="AB18" s="19">
        <f>calcs!AD144</f>
        <v>0</v>
      </c>
      <c r="AC18" s="19">
        <f>calcs!AE144</f>
        <v>0</v>
      </c>
      <c r="AD18" s="19">
        <f>calcs!AF144</f>
        <v>0</v>
      </c>
      <c r="AE18" s="19">
        <f>calcs!AG144</f>
        <v>0</v>
      </c>
      <c r="AF18" s="19">
        <f>calcs!AH144</f>
        <v>0</v>
      </c>
    </row>
    <row r="19" spans="1:32" x14ac:dyDescent="0.25">
      <c r="A19" t="s">
        <v>21</v>
      </c>
      <c r="B19" s="19">
        <f>calcs!D145</f>
        <v>0</v>
      </c>
      <c r="C19" s="19">
        <f>calcs!E145</f>
        <v>0</v>
      </c>
      <c r="D19" s="19">
        <f>calcs!F145</f>
        <v>0</v>
      </c>
      <c r="E19" s="19">
        <f>calcs!G145</f>
        <v>0</v>
      </c>
      <c r="F19" s="19">
        <f>calcs!H145</f>
        <v>0</v>
      </c>
      <c r="G19" s="19">
        <f>calcs!I145</f>
        <v>0</v>
      </c>
      <c r="H19" s="19">
        <f>calcs!J145</f>
        <v>0</v>
      </c>
      <c r="I19" s="19">
        <f>calcs!K145</f>
        <v>0</v>
      </c>
      <c r="J19" s="19">
        <f>calcs!L145</f>
        <v>0</v>
      </c>
      <c r="K19" s="19">
        <f>calcs!M145</f>
        <v>0</v>
      </c>
      <c r="L19" s="19">
        <f>calcs!N145</f>
        <v>0</v>
      </c>
      <c r="M19" s="19">
        <f>calcs!O145</f>
        <v>0</v>
      </c>
      <c r="N19" s="19">
        <f>calcs!P145</f>
        <v>0</v>
      </c>
      <c r="O19" s="19">
        <f>calcs!Q145</f>
        <v>0</v>
      </c>
      <c r="P19" s="19">
        <f>calcs!R145</f>
        <v>0</v>
      </c>
      <c r="Q19" s="19">
        <f>calcs!S145</f>
        <v>0</v>
      </c>
      <c r="R19" s="19">
        <f>calcs!T145</f>
        <v>0</v>
      </c>
      <c r="S19" s="19">
        <f>calcs!U145</f>
        <v>0</v>
      </c>
      <c r="T19" s="19">
        <f>calcs!V145</f>
        <v>0</v>
      </c>
      <c r="U19" s="19">
        <f>calcs!W145</f>
        <v>0</v>
      </c>
      <c r="V19" s="19">
        <f>calcs!X145</f>
        <v>0</v>
      </c>
      <c r="W19" s="19">
        <f>calcs!Y145</f>
        <v>0</v>
      </c>
      <c r="X19" s="19">
        <f>calcs!Z145</f>
        <v>0</v>
      </c>
      <c r="Y19" s="19">
        <f>calcs!AA145</f>
        <v>0</v>
      </c>
      <c r="Z19" s="19">
        <f>calcs!AB145</f>
        <v>0</v>
      </c>
      <c r="AA19" s="19">
        <f>calcs!AC145</f>
        <v>0</v>
      </c>
      <c r="AB19" s="19">
        <f>calcs!AD145</f>
        <v>0</v>
      </c>
      <c r="AC19" s="19">
        <f>calcs!AE145</f>
        <v>0</v>
      </c>
      <c r="AD19" s="19">
        <f>calcs!AF145</f>
        <v>0</v>
      </c>
      <c r="AE19" s="19">
        <f>calcs!AG145</f>
        <v>0</v>
      </c>
      <c r="AF19" s="19">
        <f>calcs!AH145</f>
        <v>0</v>
      </c>
    </row>
    <row r="20" spans="1:32" x14ac:dyDescent="0.25">
      <c r="A20" t="s">
        <v>22</v>
      </c>
      <c r="B20" s="19">
        <f>calcs!D146</f>
        <v>0</v>
      </c>
      <c r="C20" s="19">
        <f>calcs!E146</f>
        <v>0</v>
      </c>
      <c r="D20" s="19">
        <f>calcs!F146</f>
        <v>0</v>
      </c>
      <c r="E20" s="19">
        <f>calcs!G146</f>
        <v>0</v>
      </c>
      <c r="F20" s="19">
        <f>calcs!H146</f>
        <v>0</v>
      </c>
      <c r="G20" s="19">
        <f>calcs!I146</f>
        <v>0</v>
      </c>
      <c r="H20" s="19">
        <f>calcs!J146</f>
        <v>0</v>
      </c>
      <c r="I20" s="19">
        <f>calcs!K146</f>
        <v>0</v>
      </c>
      <c r="J20" s="19">
        <f>calcs!L146</f>
        <v>0</v>
      </c>
      <c r="K20" s="19">
        <f>calcs!M146</f>
        <v>0</v>
      </c>
      <c r="L20" s="19">
        <f>calcs!N146</f>
        <v>0</v>
      </c>
      <c r="M20" s="19">
        <f>calcs!O146</f>
        <v>0</v>
      </c>
      <c r="N20" s="19">
        <f>calcs!P146</f>
        <v>0</v>
      </c>
      <c r="O20" s="19">
        <f>calcs!Q146</f>
        <v>0</v>
      </c>
      <c r="P20" s="19">
        <f>calcs!R146</f>
        <v>0</v>
      </c>
      <c r="Q20" s="19">
        <f>calcs!S146</f>
        <v>0</v>
      </c>
      <c r="R20" s="19">
        <f>calcs!T146</f>
        <v>0</v>
      </c>
      <c r="S20" s="19">
        <f>calcs!U146</f>
        <v>0</v>
      </c>
      <c r="T20" s="19">
        <f>calcs!V146</f>
        <v>0</v>
      </c>
      <c r="U20" s="19">
        <f>calcs!W146</f>
        <v>0</v>
      </c>
      <c r="V20" s="19">
        <f>calcs!X146</f>
        <v>0</v>
      </c>
      <c r="W20" s="19">
        <f>calcs!Y146</f>
        <v>0</v>
      </c>
      <c r="X20" s="19">
        <f>calcs!Z146</f>
        <v>0</v>
      </c>
      <c r="Y20" s="19">
        <f>calcs!AA146</f>
        <v>0</v>
      </c>
      <c r="Z20" s="19">
        <f>calcs!AB146</f>
        <v>0</v>
      </c>
      <c r="AA20" s="19">
        <f>calcs!AC146</f>
        <v>0</v>
      </c>
      <c r="AB20" s="19">
        <f>calcs!AD146</f>
        <v>0</v>
      </c>
      <c r="AC20" s="19">
        <f>calcs!AE146</f>
        <v>0</v>
      </c>
      <c r="AD20" s="19">
        <f>calcs!AF146</f>
        <v>0</v>
      </c>
      <c r="AE20" s="19">
        <f>calcs!AG146</f>
        <v>0</v>
      </c>
      <c r="AF20" s="19">
        <f>calcs!AH146</f>
        <v>0</v>
      </c>
    </row>
    <row r="21" spans="1:32" x14ac:dyDescent="0.25">
      <c r="A21" t="s">
        <v>23</v>
      </c>
      <c r="B21" s="19">
        <f>calcs!D147</f>
        <v>0</v>
      </c>
      <c r="C21" s="19">
        <f>calcs!E147</f>
        <v>0</v>
      </c>
      <c r="D21" s="19">
        <f>calcs!F147</f>
        <v>0</v>
      </c>
      <c r="E21" s="19">
        <f>calcs!G147</f>
        <v>0</v>
      </c>
      <c r="F21" s="19">
        <f>calcs!H147</f>
        <v>0</v>
      </c>
      <c r="G21" s="19">
        <f>calcs!I147</f>
        <v>0</v>
      </c>
      <c r="H21" s="19">
        <f>calcs!J147</f>
        <v>0</v>
      </c>
      <c r="I21" s="19">
        <f>calcs!K147</f>
        <v>0</v>
      </c>
      <c r="J21" s="19">
        <f>calcs!L147</f>
        <v>0</v>
      </c>
      <c r="K21" s="19">
        <f>calcs!M147</f>
        <v>0</v>
      </c>
      <c r="L21" s="19">
        <f>calcs!N147</f>
        <v>0</v>
      </c>
      <c r="M21" s="19">
        <f>calcs!O147</f>
        <v>0</v>
      </c>
      <c r="N21" s="19">
        <f>calcs!P147</f>
        <v>0</v>
      </c>
      <c r="O21" s="19">
        <f>calcs!Q147</f>
        <v>0</v>
      </c>
      <c r="P21" s="19">
        <f>calcs!R147</f>
        <v>0</v>
      </c>
      <c r="Q21" s="19">
        <f>calcs!S147</f>
        <v>0</v>
      </c>
      <c r="R21" s="19">
        <f>calcs!T147</f>
        <v>0</v>
      </c>
      <c r="S21" s="19">
        <f>calcs!U147</f>
        <v>0</v>
      </c>
      <c r="T21" s="19">
        <f>calcs!V147</f>
        <v>0</v>
      </c>
      <c r="U21" s="19">
        <f>calcs!W147</f>
        <v>0</v>
      </c>
      <c r="V21" s="19">
        <f>calcs!X147</f>
        <v>0</v>
      </c>
      <c r="W21" s="19">
        <f>calcs!Y147</f>
        <v>0</v>
      </c>
      <c r="X21" s="19">
        <f>calcs!Z147</f>
        <v>0</v>
      </c>
      <c r="Y21" s="19">
        <f>calcs!AA147</f>
        <v>0</v>
      </c>
      <c r="Z21" s="19">
        <f>calcs!AB147</f>
        <v>0</v>
      </c>
      <c r="AA21" s="19">
        <f>calcs!AC147</f>
        <v>0</v>
      </c>
      <c r="AB21" s="19">
        <f>calcs!AD147</f>
        <v>0</v>
      </c>
      <c r="AC21" s="19">
        <f>calcs!AE147</f>
        <v>0</v>
      </c>
      <c r="AD21" s="19">
        <f>calcs!AF147</f>
        <v>0</v>
      </c>
      <c r="AE21" s="19">
        <f>calcs!AG147</f>
        <v>0</v>
      </c>
      <c r="AF21" s="19">
        <f>calcs!AH147</f>
        <v>0</v>
      </c>
    </row>
    <row r="22" spans="1:32" x14ac:dyDescent="0.25">
      <c r="A22" t="s">
        <v>24</v>
      </c>
      <c r="B22" s="19">
        <f>calcs!D148</f>
        <v>0</v>
      </c>
      <c r="C22" s="19">
        <f>calcs!E148</f>
        <v>0</v>
      </c>
      <c r="D22" s="19">
        <f>calcs!F148</f>
        <v>0</v>
      </c>
      <c r="E22" s="19">
        <f>calcs!G148</f>
        <v>0</v>
      </c>
      <c r="F22" s="19">
        <f>calcs!H148</f>
        <v>0</v>
      </c>
      <c r="G22" s="19">
        <f>calcs!I148</f>
        <v>0</v>
      </c>
      <c r="H22" s="19">
        <f>calcs!J148</f>
        <v>0</v>
      </c>
      <c r="I22" s="19">
        <f>calcs!K148</f>
        <v>0</v>
      </c>
      <c r="J22" s="19">
        <f>calcs!L148</f>
        <v>0</v>
      </c>
      <c r="K22" s="19">
        <f>calcs!M148</f>
        <v>0</v>
      </c>
      <c r="L22" s="19">
        <f>calcs!N148</f>
        <v>0</v>
      </c>
      <c r="M22" s="19">
        <f>calcs!O148</f>
        <v>0</v>
      </c>
      <c r="N22" s="19">
        <f>calcs!P148</f>
        <v>0</v>
      </c>
      <c r="O22" s="19">
        <f>calcs!Q148</f>
        <v>0</v>
      </c>
      <c r="P22" s="19">
        <f>calcs!R148</f>
        <v>0</v>
      </c>
      <c r="Q22" s="19">
        <f>calcs!S148</f>
        <v>0</v>
      </c>
      <c r="R22" s="19">
        <f>calcs!T148</f>
        <v>0</v>
      </c>
      <c r="S22" s="19">
        <f>calcs!U148</f>
        <v>0</v>
      </c>
      <c r="T22" s="19">
        <f>calcs!V148</f>
        <v>0</v>
      </c>
      <c r="U22" s="19">
        <f>calcs!W148</f>
        <v>0</v>
      </c>
      <c r="V22" s="19">
        <f>calcs!X148</f>
        <v>0</v>
      </c>
      <c r="W22" s="19">
        <f>calcs!Y148</f>
        <v>0</v>
      </c>
      <c r="X22" s="19">
        <f>calcs!Z148</f>
        <v>0</v>
      </c>
      <c r="Y22" s="19">
        <f>calcs!AA148</f>
        <v>0</v>
      </c>
      <c r="Z22" s="19">
        <f>calcs!AB148</f>
        <v>0</v>
      </c>
      <c r="AA22" s="19">
        <f>calcs!AC148</f>
        <v>0</v>
      </c>
      <c r="AB22" s="19">
        <f>calcs!AD148</f>
        <v>0</v>
      </c>
      <c r="AC22" s="19">
        <f>calcs!AE148</f>
        <v>0</v>
      </c>
      <c r="AD22" s="19">
        <f>calcs!AF148</f>
        <v>0</v>
      </c>
      <c r="AE22" s="19">
        <f>calcs!AG148</f>
        <v>0</v>
      </c>
      <c r="AF22" s="19">
        <f>calcs!AH148</f>
        <v>0</v>
      </c>
    </row>
    <row r="23" spans="1:32" x14ac:dyDescent="0.25">
      <c r="A23" t="s">
        <v>25</v>
      </c>
      <c r="B23" s="19">
        <f>calcs!D149</f>
        <v>0</v>
      </c>
      <c r="C23" s="19">
        <f>calcs!E149</f>
        <v>0</v>
      </c>
      <c r="D23" s="19">
        <f>calcs!F149</f>
        <v>0</v>
      </c>
      <c r="E23" s="19">
        <f>calcs!G149</f>
        <v>0</v>
      </c>
      <c r="F23" s="19">
        <f>calcs!H149</f>
        <v>0</v>
      </c>
      <c r="G23" s="19">
        <f>calcs!I149</f>
        <v>0</v>
      </c>
      <c r="H23" s="19">
        <f>calcs!J149</f>
        <v>0</v>
      </c>
      <c r="I23" s="19">
        <f>calcs!K149</f>
        <v>0</v>
      </c>
      <c r="J23" s="19">
        <f>calcs!L149</f>
        <v>0</v>
      </c>
      <c r="K23" s="19">
        <f>calcs!M149</f>
        <v>0</v>
      </c>
      <c r="L23" s="19">
        <f>calcs!N149</f>
        <v>0</v>
      </c>
      <c r="M23" s="19">
        <f>calcs!O149</f>
        <v>0</v>
      </c>
      <c r="N23" s="19">
        <f>calcs!P149</f>
        <v>0</v>
      </c>
      <c r="O23" s="19">
        <f>calcs!Q149</f>
        <v>0</v>
      </c>
      <c r="P23" s="19">
        <f>calcs!R149</f>
        <v>0</v>
      </c>
      <c r="Q23" s="19">
        <f>calcs!S149</f>
        <v>0</v>
      </c>
      <c r="R23" s="19">
        <f>calcs!T149</f>
        <v>0</v>
      </c>
      <c r="S23" s="19">
        <f>calcs!U149</f>
        <v>0</v>
      </c>
      <c r="T23" s="19">
        <f>calcs!V149</f>
        <v>0</v>
      </c>
      <c r="U23" s="19">
        <f>calcs!W149</f>
        <v>0</v>
      </c>
      <c r="V23" s="19">
        <f>calcs!X149</f>
        <v>0</v>
      </c>
      <c r="W23" s="19">
        <f>calcs!Y149</f>
        <v>0</v>
      </c>
      <c r="X23" s="19">
        <f>calcs!Z149</f>
        <v>0</v>
      </c>
      <c r="Y23" s="19">
        <f>calcs!AA149</f>
        <v>0</v>
      </c>
      <c r="Z23" s="19">
        <f>calcs!AB149</f>
        <v>0</v>
      </c>
      <c r="AA23" s="19">
        <f>calcs!AC149</f>
        <v>0</v>
      </c>
      <c r="AB23" s="19">
        <f>calcs!AD149</f>
        <v>0</v>
      </c>
      <c r="AC23" s="19">
        <f>calcs!AE149</f>
        <v>0</v>
      </c>
      <c r="AD23" s="19">
        <f>calcs!AF149</f>
        <v>0</v>
      </c>
      <c r="AE23" s="19">
        <f>calcs!AG149</f>
        <v>0</v>
      </c>
      <c r="AF23" s="19">
        <f>calcs!AH149</f>
        <v>0</v>
      </c>
    </row>
    <row r="24" spans="1:32" x14ac:dyDescent="0.25">
      <c r="A24" t="s">
        <v>26</v>
      </c>
      <c r="B24" s="19">
        <f>calcs!D150</f>
        <v>0</v>
      </c>
      <c r="C24" s="19">
        <f>calcs!E150</f>
        <v>0</v>
      </c>
      <c r="D24" s="19">
        <f>calcs!F150</f>
        <v>0</v>
      </c>
      <c r="E24" s="19">
        <f>calcs!G150</f>
        <v>0</v>
      </c>
      <c r="F24" s="19">
        <f>calcs!H150</f>
        <v>0</v>
      </c>
      <c r="G24" s="19">
        <f>calcs!I150</f>
        <v>0</v>
      </c>
      <c r="H24" s="19">
        <f>calcs!J150</f>
        <v>0</v>
      </c>
      <c r="I24" s="19">
        <f>calcs!K150</f>
        <v>0</v>
      </c>
      <c r="J24" s="19">
        <f>calcs!L150</f>
        <v>0</v>
      </c>
      <c r="K24" s="19">
        <f>calcs!M150</f>
        <v>0</v>
      </c>
      <c r="L24" s="19">
        <f>calcs!N150</f>
        <v>0</v>
      </c>
      <c r="M24" s="19">
        <f>calcs!O150</f>
        <v>0</v>
      </c>
      <c r="N24" s="19">
        <f>calcs!P150</f>
        <v>0</v>
      </c>
      <c r="O24" s="19">
        <f>calcs!Q150</f>
        <v>0</v>
      </c>
      <c r="P24" s="19">
        <f>calcs!R150</f>
        <v>0</v>
      </c>
      <c r="Q24" s="19">
        <f>calcs!S150</f>
        <v>0</v>
      </c>
      <c r="R24" s="19">
        <f>calcs!T150</f>
        <v>0</v>
      </c>
      <c r="S24" s="19">
        <f>calcs!U150</f>
        <v>0</v>
      </c>
      <c r="T24" s="19">
        <f>calcs!V150</f>
        <v>0</v>
      </c>
      <c r="U24" s="19">
        <f>calcs!W150</f>
        <v>0</v>
      </c>
      <c r="V24" s="19">
        <f>calcs!X150</f>
        <v>0</v>
      </c>
      <c r="W24" s="19">
        <f>calcs!Y150</f>
        <v>0</v>
      </c>
      <c r="X24" s="19">
        <f>calcs!Z150</f>
        <v>0</v>
      </c>
      <c r="Y24" s="19">
        <f>calcs!AA150</f>
        <v>0</v>
      </c>
      <c r="Z24" s="19">
        <f>calcs!AB150</f>
        <v>0</v>
      </c>
      <c r="AA24" s="19">
        <f>calcs!AC150</f>
        <v>0</v>
      </c>
      <c r="AB24" s="19">
        <f>calcs!AD150</f>
        <v>0</v>
      </c>
      <c r="AC24" s="19">
        <f>calcs!AE150</f>
        <v>0</v>
      </c>
      <c r="AD24" s="19">
        <f>calcs!AF150</f>
        <v>0</v>
      </c>
      <c r="AE24" s="19">
        <f>calcs!AG150</f>
        <v>0</v>
      </c>
      <c r="AF24" s="19">
        <f>calcs!AH150</f>
        <v>0</v>
      </c>
    </row>
    <row r="25" spans="1:32" x14ac:dyDescent="0.25">
      <c r="A25" t="s">
        <v>27</v>
      </c>
      <c r="B25" s="19">
        <f>calcs!D151</f>
        <v>0</v>
      </c>
      <c r="C25" s="19">
        <f>calcs!E151</f>
        <v>0</v>
      </c>
      <c r="D25" s="19">
        <f>calcs!F151</f>
        <v>0</v>
      </c>
      <c r="E25" s="19">
        <f>calcs!G151</f>
        <v>0</v>
      </c>
      <c r="F25" s="19">
        <f>calcs!H151</f>
        <v>0</v>
      </c>
      <c r="G25" s="19">
        <f>calcs!I151</f>
        <v>0</v>
      </c>
      <c r="H25" s="19">
        <f>calcs!J151</f>
        <v>0</v>
      </c>
      <c r="I25" s="19">
        <f>calcs!K151</f>
        <v>0</v>
      </c>
      <c r="J25" s="19">
        <f>calcs!L151</f>
        <v>0</v>
      </c>
      <c r="K25" s="19">
        <f>calcs!M151</f>
        <v>0</v>
      </c>
      <c r="L25" s="19">
        <f>calcs!N151</f>
        <v>0</v>
      </c>
      <c r="M25" s="19">
        <f>calcs!O151</f>
        <v>0</v>
      </c>
      <c r="N25" s="19">
        <f>calcs!P151</f>
        <v>0</v>
      </c>
      <c r="O25" s="19">
        <f>calcs!Q151</f>
        <v>0</v>
      </c>
      <c r="P25" s="19">
        <f>calcs!R151</f>
        <v>0</v>
      </c>
      <c r="Q25" s="19">
        <f>calcs!S151</f>
        <v>0</v>
      </c>
      <c r="R25" s="19">
        <f>calcs!T151</f>
        <v>0</v>
      </c>
      <c r="S25" s="19">
        <f>calcs!U151</f>
        <v>0</v>
      </c>
      <c r="T25" s="19">
        <f>calcs!V151</f>
        <v>0</v>
      </c>
      <c r="U25" s="19">
        <f>calcs!W151</f>
        <v>0</v>
      </c>
      <c r="V25" s="19">
        <f>calcs!X151</f>
        <v>0</v>
      </c>
      <c r="W25" s="19">
        <f>calcs!Y151</f>
        <v>0</v>
      </c>
      <c r="X25" s="19">
        <f>calcs!Z151</f>
        <v>0</v>
      </c>
      <c r="Y25" s="19">
        <f>calcs!AA151</f>
        <v>0</v>
      </c>
      <c r="Z25" s="19">
        <f>calcs!AB151</f>
        <v>0</v>
      </c>
      <c r="AA25" s="19">
        <f>calcs!AC151</f>
        <v>0</v>
      </c>
      <c r="AB25" s="19">
        <f>calcs!AD151</f>
        <v>0</v>
      </c>
      <c r="AC25" s="19">
        <f>calcs!AE151</f>
        <v>0</v>
      </c>
      <c r="AD25" s="19">
        <f>calcs!AF151</f>
        <v>0</v>
      </c>
      <c r="AE25" s="19">
        <f>calcs!AG151</f>
        <v>0</v>
      </c>
      <c r="AF25" s="19">
        <f>calcs!AH151</f>
        <v>0</v>
      </c>
    </row>
    <row r="26" spans="1:32" x14ac:dyDescent="0.25">
      <c r="A26" t="s">
        <v>28</v>
      </c>
      <c r="B26" s="19">
        <f>calcs!D152</f>
        <v>0</v>
      </c>
      <c r="C26" s="19">
        <f>calcs!E152</f>
        <v>0</v>
      </c>
      <c r="D26" s="19">
        <f>calcs!F152</f>
        <v>0</v>
      </c>
      <c r="E26" s="19">
        <f>calcs!G152</f>
        <v>0</v>
      </c>
      <c r="F26" s="19">
        <f>calcs!H152</f>
        <v>0</v>
      </c>
      <c r="G26" s="19">
        <f>calcs!I152</f>
        <v>0</v>
      </c>
      <c r="H26" s="19">
        <f>calcs!J152</f>
        <v>0</v>
      </c>
      <c r="I26" s="19">
        <f>calcs!K152</f>
        <v>0</v>
      </c>
      <c r="J26" s="19">
        <f>calcs!L152</f>
        <v>0</v>
      </c>
      <c r="K26" s="19">
        <f>calcs!M152</f>
        <v>0</v>
      </c>
      <c r="L26" s="19">
        <f>calcs!N152</f>
        <v>0</v>
      </c>
      <c r="M26" s="19">
        <f>calcs!O152</f>
        <v>0</v>
      </c>
      <c r="N26" s="19">
        <f>calcs!P152</f>
        <v>0</v>
      </c>
      <c r="O26" s="19">
        <f>calcs!Q152</f>
        <v>0</v>
      </c>
      <c r="P26" s="19">
        <f>calcs!R152</f>
        <v>0</v>
      </c>
      <c r="Q26" s="19">
        <f>calcs!S152</f>
        <v>0</v>
      </c>
      <c r="R26" s="19">
        <f>calcs!T152</f>
        <v>0</v>
      </c>
      <c r="S26" s="19">
        <f>calcs!U152</f>
        <v>0</v>
      </c>
      <c r="T26" s="19">
        <f>calcs!V152</f>
        <v>0</v>
      </c>
      <c r="U26" s="19">
        <f>calcs!W152</f>
        <v>0</v>
      </c>
      <c r="V26" s="19">
        <f>calcs!X152</f>
        <v>0</v>
      </c>
      <c r="W26" s="19">
        <f>calcs!Y152</f>
        <v>0</v>
      </c>
      <c r="X26" s="19">
        <f>calcs!Z152</f>
        <v>0</v>
      </c>
      <c r="Y26" s="19">
        <f>calcs!AA152</f>
        <v>0</v>
      </c>
      <c r="Z26" s="19">
        <f>calcs!AB152</f>
        <v>0</v>
      </c>
      <c r="AA26" s="19">
        <f>calcs!AC152</f>
        <v>0</v>
      </c>
      <c r="AB26" s="19">
        <f>calcs!AD152</f>
        <v>0</v>
      </c>
      <c r="AC26" s="19">
        <f>calcs!AE152</f>
        <v>0</v>
      </c>
      <c r="AD26" s="19">
        <f>calcs!AF152</f>
        <v>0</v>
      </c>
      <c r="AE26" s="19">
        <f>calcs!AG152</f>
        <v>0</v>
      </c>
      <c r="AF26" s="19">
        <f>calcs!AH152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customWidth="1"/>
    <col min="2" max="33" width="1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calcs!D178</f>
        <v>0</v>
      </c>
      <c r="C2" s="19">
        <f>calcs!E178</f>
        <v>0</v>
      </c>
      <c r="D2" s="19">
        <f>calcs!F178</f>
        <v>0</v>
      </c>
      <c r="E2" s="19">
        <f>calcs!G178</f>
        <v>0</v>
      </c>
      <c r="F2" s="19">
        <f>calcs!H178</f>
        <v>0</v>
      </c>
      <c r="G2" s="19">
        <f>calcs!I178</f>
        <v>0</v>
      </c>
      <c r="H2" s="19">
        <f>calcs!J178</f>
        <v>0</v>
      </c>
      <c r="I2" s="19">
        <f>calcs!K178</f>
        <v>0</v>
      </c>
      <c r="J2" s="19">
        <f>calcs!L178</f>
        <v>0</v>
      </c>
      <c r="K2" s="19">
        <f>calcs!M178</f>
        <v>0</v>
      </c>
      <c r="L2" s="19">
        <f>calcs!N178</f>
        <v>0</v>
      </c>
      <c r="M2" s="19">
        <f>calcs!O178</f>
        <v>0</v>
      </c>
      <c r="N2" s="19">
        <f>calcs!P178</f>
        <v>0</v>
      </c>
      <c r="O2" s="19">
        <f>calcs!Q178</f>
        <v>0</v>
      </c>
      <c r="P2" s="19">
        <f>calcs!R178</f>
        <v>0</v>
      </c>
      <c r="Q2" s="19">
        <f>calcs!S178</f>
        <v>0</v>
      </c>
      <c r="R2" s="19">
        <f>calcs!T178</f>
        <v>0</v>
      </c>
      <c r="S2" s="19">
        <f>calcs!U178</f>
        <v>0</v>
      </c>
      <c r="T2" s="19">
        <f>calcs!V178</f>
        <v>0</v>
      </c>
      <c r="U2" s="19">
        <f>calcs!W178</f>
        <v>0</v>
      </c>
      <c r="V2" s="19">
        <f>calcs!X178</f>
        <v>0</v>
      </c>
      <c r="W2" s="19">
        <f>calcs!Y178</f>
        <v>0</v>
      </c>
      <c r="X2" s="19">
        <f>calcs!Z178</f>
        <v>0</v>
      </c>
      <c r="Y2" s="19">
        <f>calcs!AA178</f>
        <v>0</v>
      </c>
      <c r="Z2" s="19">
        <f>calcs!AB178</f>
        <v>0</v>
      </c>
      <c r="AA2" s="19">
        <f>calcs!AC178</f>
        <v>0</v>
      </c>
      <c r="AB2" s="19">
        <f>calcs!AD178</f>
        <v>0</v>
      </c>
      <c r="AC2" s="19">
        <f>calcs!AE178</f>
        <v>0</v>
      </c>
      <c r="AD2" s="19">
        <f>calcs!AF178</f>
        <v>0</v>
      </c>
      <c r="AE2" s="19">
        <f>calcs!AG178</f>
        <v>0</v>
      </c>
      <c r="AF2" s="19">
        <f>calcs!AH178</f>
        <v>0</v>
      </c>
    </row>
    <row r="3" spans="1:35" x14ac:dyDescent="0.25">
      <c r="A3" t="s">
        <v>5</v>
      </c>
      <c r="B3" s="19">
        <f>calcs!D179</f>
        <v>0</v>
      </c>
      <c r="C3" s="19">
        <f>calcs!E179</f>
        <v>0</v>
      </c>
      <c r="D3" s="19">
        <f>calcs!F179</f>
        <v>0</v>
      </c>
      <c r="E3" s="19">
        <f>calcs!G179</f>
        <v>0</v>
      </c>
      <c r="F3" s="19">
        <f>calcs!H179</f>
        <v>0</v>
      </c>
      <c r="G3" s="19">
        <f>calcs!I179</f>
        <v>0</v>
      </c>
      <c r="H3" s="19">
        <f>calcs!J179</f>
        <v>0</v>
      </c>
      <c r="I3" s="19">
        <f>calcs!K179</f>
        <v>0</v>
      </c>
      <c r="J3" s="19">
        <f>calcs!L179</f>
        <v>0</v>
      </c>
      <c r="K3" s="19">
        <f>calcs!M179</f>
        <v>0</v>
      </c>
      <c r="L3" s="19">
        <f>calcs!N179</f>
        <v>0</v>
      </c>
      <c r="M3" s="19">
        <f>calcs!O179</f>
        <v>0</v>
      </c>
      <c r="N3" s="19">
        <f>calcs!P179</f>
        <v>0</v>
      </c>
      <c r="O3" s="19">
        <f>calcs!Q179</f>
        <v>0</v>
      </c>
      <c r="P3" s="19">
        <f>calcs!R179</f>
        <v>0</v>
      </c>
      <c r="Q3" s="19">
        <f>calcs!S179</f>
        <v>0</v>
      </c>
      <c r="R3" s="19">
        <f>calcs!T179</f>
        <v>0</v>
      </c>
      <c r="S3" s="19">
        <f>calcs!U179</f>
        <v>0</v>
      </c>
      <c r="T3" s="19">
        <f>calcs!V179</f>
        <v>0</v>
      </c>
      <c r="U3" s="19">
        <f>calcs!W179</f>
        <v>0</v>
      </c>
      <c r="V3" s="19">
        <f>calcs!X179</f>
        <v>0</v>
      </c>
      <c r="W3" s="19">
        <f>calcs!Y179</f>
        <v>0</v>
      </c>
      <c r="X3" s="19">
        <f>calcs!Z179</f>
        <v>0</v>
      </c>
      <c r="Y3" s="19">
        <f>calcs!AA179</f>
        <v>0</v>
      </c>
      <c r="Z3" s="19">
        <f>calcs!AB179</f>
        <v>0</v>
      </c>
      <c r="AA3" s="19">
        <f>calcs!AC179</f>
        <v>0</v>
      </c>
      <c r="AB3" s="19">
        <f>calcs!AD179</f>
        <v>0</v>
      </c>
      <c r="AC3" s="19">
        <f>calcs!AE179</f>
        <v>0</v>
      </c>
      <c r="AD3" s="19">
        <f>calcs!AF179</f>
        <v>0</v>
      </c>
      <c r="AE3" s="19">
        <f>calcs!AG179</f>
        <v>0</v>
      </c>
      <c r="AF3" s="19">
        <f>calcs!AH179</f>
        <v>0</v>
      </c>
    </row>
    <row r="4" spans="1:35" x14ac:dyDescent="0.25">
      <c r="A4" t="s">
        <v>6</v>
      </c>
      <c r="B4" s="19">
        <f>calcs!D180</f>
        <v>0</v>
      </c>
      <c r="C4" s="19">
        <f>calcs!E180</f>
        <v>0</v>
      </c>
      <c r="D4" s="19">
        <f>calcs!F180</f>
        <v>0</v>
      </c>
      <c r="E4" s="19">
        <f>calcs!G180</f>
        <v>0</v>
      </c>
      <c r="F4" s="19">
        <f>calcs!H180</f>
        <v>0</v>
      </c>
      <c r="G4" s="19">
        <f>calcs!I180</f>
        <v>0</v>
      </c>
      <c r="H4" s="19">
        <f>calcs!J180</f>
        <v>0</v>
      </c>
      <c r="I4" s="19">
        <f>calcs!K180</f>
        <v>0</v>
      </c>
      <c r="J4" s="19">
        <f>calcs!L180</f>
        <v>0</v>
      </c>
      <c r="K4" s="19">
        <f>calcs!M180</f>
        <v>0</v>
      </c>
      <c r="L4" s="19">
        <f>calcs!N180</f>
        <v>0</v>
      </c>
      <c r="M4" s="19">
        <f>calcs!O180</f>
        <v>0</v>
      </c>
      <c r="N4" s="19">
        <f>calcs!P180</f>
        <v>0</v>
      </c>
      <c r="O4" s="19">
        <f>calcs!Q180</f>
        <v>0</v>
      </c>
      <c r="P4" s="19">
        <f>calcs!R180</f>
        <v>0</v>
      </c>
      <c r="Q4" s="19">
        <f>calcs!S180</f>
        <v>0</v>
      </c>
      <c r="R4" s="19">
        <f>calcs!T180</f>
        <v>0</v>
      </c>
      <c r="S4" s="19">
        <f>calcs!U180</f>
        <v>0</v>
      </c>
      <c r="T4" s="19">
        <f>calcs!V180</f>
        <v>0</v>
      </c>
      <c r="U4" s="19">
        <f>calcs!W180</f>
        <v>0</v>
      </c>
      <c r="V4" s="19">
        <f>calcs!X180</f>
        <v>0</v>
      </c>
      <c r="W4" s="19">
        <f>calcs!Y180</f>
        <v>0</v>
      </c>
      <c r="X4" s="19">
        <f>calcs!Z180</f>
        <v>0</v>
      </c>
      <c r="Y4" s="19">
        <f>calcs!AA180</f>
        <v>0</v>
      </c>
      <c r="Z4" s="19">
        <f>calcs!AB180</f>
        <v>0</v>
      </c>
      <c r="AA4" s="19">
        <f>calcs!AC180</f>
        <v>0</v>
      </c>
      <c r="AB4" s="19">
        <f>calcs!AD180</f>
        <v>0</v>
      </c>
      <c r="AC4" s="19">
        <f>calcs!AE180</f>
        <v>0</v>
      </c>
      <c r="AD4" s="19">
        <f>calcs!AF180</f>
        <v>0</v>
      </c>
      <c r="AE4" s="19">
        <f>calcs!AG180</f>
        <v>0</v>
      </c>
      <c r="AF4" s="19">
        <f>calcs!AH180</f>
        <v>0</v>
      </c>
    </row>
    <row r="5" spans="1:35" x14ac:dyDescent="0.25">
      <c r="A5" t="s">
        <v>7</v>
      </c>
      <c r="B5" s="19">
        <f>calcs!D181</f>
        <v>0</v>
      </c>
      <c r="C5" s="19">
        <f>calcs!E181</f>
        <v>0</v>
      </c>
      <c r="D5" s="19">
        <f>calcs!F181</f>
        <v>0</v>
      </c>
      <c r="E5" s="19">
        <f>calcs!G181</f>
        <v>0</v>
      </c>
      <c r="F5" s="19">
        <f>calcs!H181</f>
        <v>0</v>
      </c>
      <c r="G5" s="19">
        <f>calcs!I181</f>
        <v>0</v>
      </c>
      <c r="H5" s="19">
        <f>calcs!J181</f>
        <v>0</v>
      </c>
      <c r="I5" s="19">
        <f>calcs!K181</f>
        <v>0</v>
      </c>
      <c r="J5" s="19">
        <f>calcs!L181</f>
        <v>0</v>
      </c>
      <c r="K5" s="19">
        <f>calcs!M181</f>
        <v>0</v>
      </c>
      <c r="L5" s="19">
        <f>calcs!N181</f>
        <v>0</v>
      </c>
      <c r="M5" s="19">
        <f>calcs!O181</f>
        <v>0</v>
      </c>
      <c r="N5" s="19">
        <f>calcs!P181</f>
        <v>0</v>
      </c>
      <c r="O5" s="19">
        <f>calcs!Q181</f>
        <v>0</v>
      </c>
      <c r="P5" s="19">
        <f>calcs!R181</f>
        <v>0</v>
      </c>
      <c r="Q5" s="19">
        <f>calcs!S181</f>
        <v>0</v>
      </c>
      <c r="R5" s="19">
        <f>calcs!T181</f>
        <v>0</v>
      </c>
      <c r="S5" s="19">
        <f>calcs!U181</f>
        <v>0</v>
      </c>
      <c r="T5" s="19">
        <f>calcs!V181</f>
        <v>0</v>
      </c>
      <c r="U5" s="19">
        <f>calcs!W181</f>
        <v>0</v>
      </c>
      <c r="V5" s="19">
        <f>calcs!X181</f>
        <v>0</v>
      </c>
      <c r="W5" s="19">
        <f>calcs!Y181</f>
        <v>0</v>
      </c>
      <c r="X5" s="19">
        <f>calcs!Z181</f>
        <v>0</v>
      </c>
      <c r="Y5" s="19">
        <f>calcs!AA181</f>
        <v>0</v>
      </c>
      <c r="Z5" s="19">
        <f>calcs!AB181</f>
        <v>0</v>
      </c>
      <c r="AA5" s="19">
        <f>calcs!AC181</f>
        <v>0</v>
      </c>
      <c r="AB5" s="19">
        <f>calcs!AD181</f>
        <v>0</v>
      </c>
      <c r="AC5" s="19">
        <f>calcs!AE181</f>
        <v>0</v>
      </c>
      <c r="AD5" s="19">
        <f>calcs!AF181</f>
        <v>0</v>
      </c>
      <c r="AE5" s="19">
        <f>calcs!AG181</f>
        <v>0</v>
      </c>
      <c r="AF5" s="19">
        <f>calcs!AH181</f>
        <v>0</v>
      </c>
    </row>
    <row r="6" spans="1:35" x14ac:dyDescent="0.25">
      <c r="A6" t="s">
        <v>8</v>
      </c>
      <c r="B6" s="19">
        <f>calcs!D182</f>
        <v>0</v>
      </c>
      <c r="C6" s="19">
        <f>calcs!E182</f>
        <v>0</v>
      </c>
      <c r="D6" s="19">
        <f>calcs!F182</f>
        <v>0</v>
      </c>
      <c r="E6" s="19">
        <f>calcs!G182</f>
        <v>0</v>
      </c>
      <c r="F6" s="19">
        <f>calcs!H182</f>
        <v>0</v>
      </c>
      <c r="G6" s="19">
        <f>calcs!I182</f>
        <v>0</v>
      </c>
      <c r="H6" s="19">
        <f>calcs!J182</f>
        <v>0</v>
      </c>
      <c r="I6" s="19">
        <f>calcs!K182</f>
        <v>0</v>
      </c>
      <c r="J6" s="19">
        <f>calcs!L182</f>
        <v>0</v>
      </c>
      <c r="K6" s="19">
        <f>calcs!M182</f>
        <v>0</v>
      </c>
      <c r="L6" s="19">
        <f>calcs!N182</f>
        <v>0</v>
      </c>
      <c r="M6" s="19">
        <f>calcs!O182</f>
        <v>0</v>
      </c>
      <c r="N6" s="19">
        <f>calcs!P182</f>
        <v>0</v>
      </c>
      <c r="O6" s="19">
        <f>calcs!Q182</f>
        <v>0</v>
      </c>
      <c r="P6" s="19">
        <f>calcs!R182</f>
        <v>0</v>
      </c>
      <c r="Q6" s="19">
        <f>calcs!S182</f>
        <v>0</v>
      </c>
      <c r="R6" s="19">
        <f>calcs!T182</f>
        <v>0</v>
      </c>
      <c r="S6" s="19">
        <f>calcs!U182</f>
        <v>0</v>
      </c>
      <c r="T6" s="19">
        <f>calcs!V182</f>
        <v>0</v>
      </c>
      <c r="U6" s="19">
        <f>calcs!W182</f>
        <v>0</v>
      </c>
      <c r="V6" s="19">
        <f>calcs!X182</f>
        <v>0</v>
      </c>
      <c r="W6" s="19">
        <f>calcs!Y182</f>
        <v>0</v>
      </c>
      <c r="X6" s="19">
        <f>calcs!Z182</f>
        <v>0</v>
      </c>
      <c r="Y6" s="19">
        <f>calcs!AA182</f>
        <v>0</v>
      </c>
      <c r="Z6" s="19">
        <f>calcs!AB182</f>
        <v>0</v>
      </c>
      <c r="AA6" s="19">
        <f>calcs!AC182</f>
        <v>0</v>
      </c>
      <c r="AB6" s="19">
        <f>calcs!AD182</f>
        <v>0</v>
      </c>
      <c r="AC6" s="19">
        <f>calcs!AE182</f>
        <v>0</v>
      </c>
      <c r="AD6" s="19">
        <f>calcs!AF182</f>
        <v>0</v>
      </c>
      <c r="AE6" s="19">
        <f>calcs!AG182</f>
        <v>0</v>
      </c>
      <c r="AF6" s="19">
        <f>calcs!AH182</f>
        <v>0</v>
      </c>
    </row>
    <row r="7" spans="1:35" x14ac:dyDescent="0.25">
      <c r="A7" t="s">
        <v>9</v>
      </c>
      <c r="B7" s="19">
        <f>calcs!D183</f>
        <v>0</v>
      </c>
      <c r="C7" s="19">
        <f>calcs!E183</f>
        <v>0</v>
      </c>
      <c r="D7" s="19">
        <f>calcs!F183</f>
        <v>0</v>
      </c>
      <c r="E7" s="19">
        <f>calcs!G183</f>
        <v>0</v>
      </c>
      <c r="F7" s="19">
        <f>calcs!H183</f>
        <v>0</v>
      </c>
      <c r="G7" s="19">
        <f>calcs!I183</f>
        <v>0</v>
      </c>
      <c r="H7" s="19">
        <f>calcs!J183</f>
        <v>0</v>
      </c>
      <c r="I7" s="19">
        <f>calcs!K183</f>
        <v>0</v>
      </c>
      <c r="J7" s="19">
        <f>calcs!L183</f>
        <v>0</v>
      </c>
      <c r="K7" s="19">
        <f>calcs!M183</f>
        <v>0</v>
      </c>
      <c r="L7" s="19">
        <f>calcs!N183</f>
        <v>0</v>
      </c>
      <c r="M7" s="19">
        <f>calcs!O183</f>
        <v>0</v>
      </c>
      <c r="N7" s="19">
        <f>calcs!P183</f>
        <v>0</v>
      </c>
      <c r="O7" s="19">
        <f>calcs!Q183</f>
        <v>0</v>
      </c>
      <c r="P7" s="19">
        <f>calcs!R183</f>
        <v>0</v>
      </c>
      <c r="Q7" s="19">
        <f>calcs!S183</f>
        <v>0</v>
      </c>
      <c r="R7" s="19">
        <f>calcs!T183</f>
        <v>0</v>
      </c>
      <c r="S7" s="19">
        <f>calcs!U183</f>
        <v>0</v>
      </c>
      <c r="T7" s="19">
        <f>calcs!V183</f>
        <v>0</v>
      </c>
      <c r="U7" s="19">
        <f>calcs!W183</f>
        <v>0</v>
      </c>
      <c r="V7" s="19">
        <f>calcs!X183</f>
        <v>0</v>
      </c>
      <c r="W7" s="19">
        <f>calcs!Y183</f>
        <v>0</v>
      </c>
      <c r="X7" s="19">
        <f>calcs!Z183</f>
        <v>0</v>
      </c>
      <c r="Y7" s="19">
        <f>calcs!AA183</f>
        <v>0</v>
      </c>
      <c r="Z7" s="19">
        <f>calcs!AB183</f>
        <v>0</v>
      </c>
      <c r="AA7" s="19">
        <f>calcs!AC183</f>
        <v>0</v>
      </c>
      <c r="AB7" s="19">
        <f>calcs!AD183</f>
        <v>0</v>
      </c>
      <c r="AC7" s="19">
        <f>calcs!AE183</f>
        <v>0</v>
      </c>
      <c r="AD7" s="19">
        <f>calcs!AF183</f>
        <v>0</v>
      </c>
      <c r="AE7" s="19">
        <f>calcs!AG183</f>
        <v>0</v>
      </c>
      <c r="AF7" s="19">
        <f>calcs!AH183</f>
        <v>0</v>
      </c>
    </row>
    <row r="8" spans="1:35" x14ac:dyDescent="0.25">
      <c r="A8" t="s">
        <v>10</v>
      </c>
      <c r="B8" s="19">
        <f>calcs!D184</f>
        <v>0</v>
      </c>
      <c r="C8" s="19">
        <f>calcs!E184</f>
        <v>0</v>
      </c>
      <c r="D8" s="19">
        <f>calcs!F184</f>
        <v>0</v>
      </c>
      <c r="E8" s="19">
        <f>calcs!G184</f>
        <v>0</v>
      </c>
      <c r="F8" s="19">
        <f>calcs!H184</f>
        <v>0</v>
      </c>
      <c r="G8" s="19">
        <f>calcs!I184</f>
        <v>0</v>
      </c>
      <c r="H8" s="19">
        <f>calcs!J184</f>
        <v>0</v>
      </c>
      <c r="I8" s="19">
        <f>calcs!K184</f>
        <v>0</v>
      </c>
      <c r="J8" s="19">
        <f>calcs!L184</f>
        <v>0</v>
      </c>
      <c r="K8" s="19">
        <f>calcs!M184</f>
        <v>0</v>
      </c>
      <c r="L8" s="19">
        <f>calcs!N184</f>
        <v>0</v>
      </c>
      <c r="M8" s="19">
        <f>calcs!O184</f>
        <v>0</v>
      </c>
      <c r="N8" s="19">
        <f>calcs!P184</f>
        <v>0</v>
      </c>
      <c r="O8" s="19">
        <f>calcs!Q184</f>
        <v>0</v>
      </c>
      <c r="P8" s="19">
        <f>calcs!R184</f>
        <v>0</v>
      </c>
      <c r="Q8" s="19">
        <f>calcs!S184</f>
        <v>0</v>
      </c>
      <c r="R8" s="19">
        <f>calcs!T184</f>
        <v>0</v>
      </c>
      <c r="S8" s="19">
        <f>calcs!U184</f>
        <v>0</v>
      </c>
      <c r="T8" s="19">
        <f>calcs!V184</f>
        <v>0</v>
      </c>
      <c r="U8" s="19">
        <f>calcs!W184</f>
        <v>0</v>
      </c>
      <c r="V8" s="19">
        <f>calcs!X184</f>
        <v>0</v>
      </c>
      <c r="W8" s="19">
        <f>calcs!Y184</f>
        <v>0</v>
      </c>
      <c r="X8" s="19">
        <f>calcs!Z184</f>
        <v>0</v>
      </c>
      <c r="Y8" s="19">
        <f>calcs!AA184</f>
        <v>0</v>
      </c>
      <c r="Z8" s="19">
        <f>calcs!AB184</f>
        <v>0</v>
      </c>
      <c r="AA8" s="19">
        <f>calcs!AC184</f>
        <v>0</v>
      </c>
      <c r="AB8" s="19">
        <f>calcs!AD184</f>
        <v>0</v>
      </c>
      <c r="AC8" s="19">
        <f>calcs!AE184</f>
        <v>0</v>
      </c>
      <c r="AD8" s="19">
        <f>calcs!AF184</f>
        <v>0</v>
      </c>
      <c r="AE8" s="19">
        <f>calcs!AG184</f>
        <v>0</v>
      </c>
      <c r="AF8" s="19">
        <f>calcs!AH184</f>
        <v>0</v>
      </c>
    </row>
    <row r="9" spans="1:35" x14ac:dyDescent="0.25">
      <c r="A9" t="s">
        <v>11</v>
      </c>
      <c r="B9" s="19">
        <f>calcs!D185</f>
        <v>0</v>
      </c>
      <c r="C9" s="19">
        <f>calcs!E185</f>
        <v>0</v>
      </c>
      <c r="D9" s="19">
        <f>calcs!F185</f>
        <v>0</v>
      </c>
      <c r="E9" s="19">
        <f>calcs!G185</f>
        <v>0</v>
      </c>
      <c r="F9" s="19">
        <f>calcs!H185</f>
        <v>0</v>
      </c>
      <c r="G9" s="19">
        <f>calcs!I185</f>
        <v>0</v>
      </c>
      <c r="H9" s="19">
        <f>calcs!J185</f>
        <v>0</v>
      </c>
      <c r="I9" s="19">
        <f>calcs!K185</f>
        <v>0</v>
      </c>
      <c r="J9" s="19">
        <f>calcs!L185</f>
        <v>0</v>
      </c>
      <c r="K9" s="19">
        <f>calcs!M185</f>
        <v>0</v>
      </c>
      <c r="L9" s="19">
        <f>calcs!N185</f>
        <v>0</v>
      </c>
      <c r="M9" s="19">
        <f>calcs!O185</f>
        <v>0</v>
      </c>
      <c r="N9" s="19">
        <f>calcs!P185</f>
        <v>0</v>
      </c>
      <c r="O9" s="19">
        <f>calcs!Q185</f>
        <v>0</v>
      </c>
      <c r="P9" s="19">
        <f>calcs!R185</f>
        <v>0</v>
      </c>
      <c r="Q9" s="19">
        <f>calcs!S185</f>
        <v>0</v>
      </c>
      <c r="R9" s="19">
        <f>calcs!T185</f>
        <v>0</v>
      </c>
      <c r="S9" s="19">
        <f>calcs!U185</f>
        <v>0</v>
      </c>
      <c r="T9" s="19">
        <f>calcs!V185</f>
        <v>0</v>
      </c>
      <c r="U9" s="19">
        <f>calcs!W185</f>
        <v>0</v>
      </c>
      <c r="V9" s="19">
        <f>calcs!X185</f>
        <v>0</v>
      </c>
      <c r="W9" s="19">
        <f>calcs!Y185</f>
        <v>0</v>
      </c>
      <c r="X9" s="19">
        <f>calcs!Z185</f>
        <v>0</v>
      </c>
      <c r="Y9" s="19">
        <f>calcs!AA185</f>
        <v>0</v>
      </c>
      <c r="Z9" s="19">
        <f>calcs!AB185</f>
        <v>0</v>
      </c>
      <c r="AA9" s="19">
        <f>calcs!AC185</f>
        <v>0</v>
      </c>
      <c r="AB9" s="19">
        <f>calcs!AD185</f>
        <v>0</v>
      </c>
      <c r="AC9" s="19">
        <f>calcs!AE185</f>
        <v>0</v>
      </c>
      <c r="AD9" s="19">
        <f>calcs!AF185</f>
        <v>0</v>
      </c>
      <c r="AE9" s="19">
        <f>calcs!AG185</f>
        <v>0</v>
      </c>
      <c r="AF9" s="19">
        <f>calcs!AH185</f>
        <v>0</v>
      </c>
    </row>
    <row r="10" spans="1:35" x14ac:dyDescent="0.25">
      <c r="A10" s="16" t="s">
        <v>12</v>
      </c>
      <c r="B10" s="19">
        <f>calcs!D186</f>
        <v>0</v>
      </c>
      <c r="C10" s="19">
        <f>calcs!E186</f>
        <v>0</v>
      </c>
      <c r="D10" s="19">
        <f>calcs!F186</f>
        <v>0</v>
      </c>
      <c r="E10" s="19">
        <f>calcs!G186</f>
        <v>0</v>
      </c>
      <c r="F10" s="19">
        <f>calcs!H186</f>
        <v>0</v>
      </c>
      <c r="G10" s="19">
        <f>calcs!I186</f>
        <v>0</v>
      </c>
      <c r="H10" s="19">
        <f>calcs!J186</f>
        <v>0</v>
      </c>
      <c r="I10" s="19">
        <f>calcs!K186</f>
        <v>0</v>
      </c>
      <c r="J10" s="19">
        <f>calcs!L186</f>
        <v>0</v>
      </c>
      <c r="K10" s="19">
        <f>calcs!M186</f>
        <v>0</v>
      </c>
      <c r="L10" s="19">
        <f>calcs!N186</f>
        <v>0</v>
      </c>
      <c r="M10" s="19">
        <f>calcs!O186</f>
        <v>0</v>
      </c>
      <c r="N10" s="19">
        <f>calcs!P186</f>
        <v>0</v>
      </c>
      <c r="O10" s="19">
        <f>calcs!Q186</f>
        <v>0</v>
      </c>
      <c r="P10" s="19">
        <f>calcs!R186</f>
        <v>0</v>
      </c>
      <c r="Q10" s="19">
        <f>calcs!S186</f>
        <v>0</v>
      </c>
      <c r="R10" s="19">
        <f>calcs!T186</f>
        <v>0</v>
      </c>
      <c r="S10" s="19">
        <f>calcs!U186</f>
        <v>0</v>
      </c>
      <c r="T10" s="19">
        <f>calcs!V186</f>
        <v>0</v>
      </c>
      <c r="U10" s="19">
        <f>calcs!W186</f>
        <v>0</v>
      </c>
      <c r="V10" s="19">
        <f>calcs!X186</f>
        <v>0</v>
      </c>
      <c r="W10" s="19">
        <f>calcs!Y186</f>
        <v>0</v>
      </c>
      <c r="X10" s="19">
        <f>calcs!Z186</f>
        <v>0</v>
      </c>
      <c r="Y10" s="19">
        <f>calcs!AA186</f>
        <v>0</v>
      </c>
      <c r="Z10" s="19">
        <f>calcs!AB186</f>
        <v>0</v>
      </c>
      <c r="AA10" s="19">
        <f>calcs!AC186</f>
        <v>0</v>
      </c>
      <c r="AB10" s="19">
        <f>calcs!AD186</f>
        <v>0</v>
      </c>
      <c r="AC10" s="19">
        <f>calcs!AE186</f>
        <v>0</v>
      </c>
      <c r="AD10" s="19">
        <f>calcs!AF186</f>
        <v>0</v>
      </c>
      <c r="AE10" s="19">
        <f>calcs!AG186</f>
        <v>0</v>
      </c>
      <c r="AF10" s="19">
        <f>calcs!AH186</f>
        <v>0</v>
      </c>
    </row>
    <row r="11" spans="1:35" x14ac:dyDescent="0.25">
      <c r="A11" t="s">
        <v>13</v>
      </c>
      <c r="B11" s="19">
        <f>calcs!D187</f>
        <v>0</v>
      </c>
      <c r="C11" s="19">
        <f>calcs!E187</f>
        <v>0</v>
      </c>
      <c r="D11" s="19">
        <f>calcs!F187</f>
        <v>0</v>
      </c>
      <c r="E11" s="19">
        <f>calcs!G187</f>
        <v>0</v>
      </c>
      <c r="F11" s="19">
        <f>calcs!H187</f>
        <v>0</v>
      </c>
      <c r="G11" s="19">
        <f>calcs!I187</f>
        <v>0</v>
      </c>
      <c r="H11" s="19">
        <f>calcs!J187</f>
        <v>0</v>
      </c>
      <c r="I11" s="19">
        <f>calcs!K187</f>
        <v>0</v>
      </c>
      <c r="J11" s="19">
        <f>calcs!L187</f>
        <v>0</v>
      </c>
      <c r="K11" s="19">
        <f>calcs!M187</f>
        <v>0</v>
      </c>
      <c r="L11" s="19">
        <f>calcs!N187</f>
        <v>0</v>
      </c>
      <c r="M11" s="19">
        <f>calcs!O187</f>
        <v>0</v>
      </c>
      <c r="N11" s="19">
        <f>calcs!P187</f>
        <v>0</v>
      </c>
      <c r="O11" s="19">
        <f>calcs!Q187</f>
        <v>0</v>
      </c>
      <c r="P11" s="19">
        <f>calcs!R187</f>
        <v>0</v>
      </c>
      <c r="Q11" s="19">
        <f>calcs!S187</f>
        <v>0</v>
      </c>
      <c r="R11" s="19">
        <f>calcs!T187</f>
        <v>0</v>
      </c>
      <c r="S11" s="19">
        <f>calcs!U187</f>
        <v>0</v>
      </c>
      <c r="T11" s="19">
        <f>calcs!V187</f>
        <v>0</v>
      </c>
      <c r="U11" s="19">
        <f>calcs!W187</f>
        <v>0</v>
      </c>
      <c r="V11" s="19">
        <f>calcs!X187</f>
        <v>0</v>
      </c>
      <c r="W11" s="19">
        <f>calcs!Y187</f>
        <v>0</v>
      </c>
      <c r="X11" s="19">
        <f>calcs!Z187</f>
        <v>0</v>
      </c>
      <c r="Y11" s="19">
        <f>calcs!AA187</f>
        <v>0</v>
      </c>
      <c r="Z11" s="19">
        <f>calcs!AB187</f>
        <v>0</v>
      </c>
      <c r="AA11" s="19">
        <f>calcs!AC187</f>
        <v>0</v>
      </c>
      <c r="AB11" s="19">
        <f>calcs!AD187</f>
        <v>0</v>
      </c>
      <c r="AC11" s="19">
        <f>calcs!AE187</f>
        <v>0</v>
      </c>
      <c r="AD11" s="19">
        <f>calcs!AF187</f>
        <v>0</v>
      </c>
      <c r="AE11" s="19">
        <f>calcs!AG187</f>
        <v>0</v>
      </c>
      <c r="AF11" s="19">
        <f>calcs!AH187</f>
        <v>0</v>
      </c>
    </row>
    <row r="12" spans="1:35" x14ac:dyDescent="0.25">
      <c r="A12" t="s">
        <v>14</v>
      </c>
      <c r="B12" s="19">
        <f>calcs!D188</f>
        <v>0</v>
      </c>
      <c r="C12" s="19">
        <f>calcs!E188</f>
        <v>0</v>
      </c>
      <c r="D12" s="19">
        <f>calcs!F188</f>
        <v>0</v>
      </c>
      <c r="E12" s="19">
        <f>calcs!G188</f>
        <v>0</v>
      </c>
      <c r="F12" s="19">
        <f>calcs!H188</f>
        <v>0</v>
      </c>
      <c r="G12" s="19">
        <f>calcs!I188</f>
        <v>0</v>
      </c>
      <c r="H12" s="19">
        <f>calcs!J188</f>
        <v>0</v>
      </c>
      <c r="I12" s="19">
        <f>calcs!K188</f>
        <v>0</v>
      </c>
      <c r="J12" s="19">
        <f>calcs!L188</f>
        <v>0</v>
      </c>
      <c r="K12" s="19">
        <f>calcs!M188</f>
        <v>0</v>
      </c>
      <c r="L12" s="19">
        <f>calcs!N188</f>
        <v>0</v>
      </c>
      <c r="M12" s="19">
        <f>calcs!O188</f>
        <v>0</v>
      </c>
      <c r="N12" s="19">
        <f>calcs!P188</f>
        <v>0</v>
      </c>
      <c r="O12" s="19">
        <f>calcs!Q188</f>
        <v>0</v>
      </c>
      <c r="P12" s="19">
        <f>calcs!R188</f>
        <v>0</v>
      </c>
      <c r="Q12" s="19">
        <f>calcs!S188</f>
        <v>0</v>
      </c>
      <c r="R12" s="19">
        <f>calcs!T188</f>
        <v>0</v>
      </c>
      <c r="S12" s="19">
        <f>calcs!U188</f>
        <v>0</v>
      </c>
      <c r="T12" s="19">
        <f>calcs!V188</f>
        <v>0</v>
      </c>
      <c r="U12" s="19">
        <f>calcs!W188</f>
        <v>0</v>
      </c>
      <c r="V12" s="19">
        <f>calcs!X188</f>
        <v>0</v>
      </c>
      <c r="W12" s="19">
        <f>calcs!Y188</f>
        <v>0</v>
      </c>
      <c r="X12" s="19">
        <f>calcs!Z188</f>
        <v>0</v>
      </c>
      <c r="Y12" s="19">
        <f>calcs!AA188</f>
        <v>0</v>
      </c>
      <c r="Z12" s="19">
        <f>calcs!AB188</f>
        <v>0</v>
      </c>
      <c r="AA12" s="19">
        <f>calcs!AC188</f>
        <v>0</v>
      </c>
      <c r="AB12" s="19">
        <f>calcs!AD188</f>
        <v>0</v>
      </c>
      <c r="AC12" s="19">
        <f>calcs!AE188</f>
        <v>0</v>
      </c>
      <c r="AD12" s="19">
        <f>calcs!AF188</f>
        <v>0</v>
      </c>
      <c r="AE12" s="19">
        <f>calcs!AG188</f>
        <v>0</v>
      </c>
      <c r="AF12" s="19">
        <f>calcs!AH188</f>
        <v>0</v>
      </c>
    </row>
    <row r="13" spans="1:35" x14ac:dyDescent="0.25">
      <c r="A13" t="s">
        <v>15</v>
      </c>
      <c r="B13" s="19">
        <f>calcs!D189</f>
        <v>0</v>
      </c>
      <c r="C13" s="19">
        <f>calcs!E189</f>
        <v>0</v>
      </c>
      <c r="D13" s="19">
        <f>calcs!F189</f>
        <v>0</v>
      </c>
      <c r="E13" s="19">
        <f>calcs!G189</f>
        <v>0</v>
      </c>
      <c r="F13" s="19">
        <f>calcs!H189</f>
        <v>0</v>
      </c>
      <c r="G13" s="19">
        <f>calcs!I189</f>
        <v>0</v>
      </c>
      <c r="H13" s="19">
        <f>calcs!J189</f>
        <v>0</v>
      </c>
      <c r="I13" s="19">
        <f>calcs!K189</f>
        <v>0</v>
      </c>
      <c r="J13" s="19">
        <f>calcs!L189</f>
        <v>0</v>
      </c>
      <c r="K13" s="19">
        <f>calcs!M189</f>
        <v>0</v>
      </c>
      <c r="L13" s="19">
        <f>calcs!N189</f>
        <v>0</v>
      </c>
      <c r="M13" s="19">
        <f>calcs!O189</f>
        <v>0</v>
      </c>
      <c r="N13" s="19">
        <f>calcs!P189</f>
        <v>0</v>
      </c>
      <c r="O13" s="19">
        <f>calcs!Q189</f>
        <v>0</v>
      </c>
      <c r="P13" s="19">
        <f>calcs!R189</f>
        <v>0</v>
      </c>
      <c r="Q13" s="19">
        <f>calcs!S189</f>
        <v>0</v>
      </c>
      <c r="R13" s="19">
        <f>calcs!T189</f>
        <v>0</v>
      </c>
      <c r="S13" s="19">
        <f>calcs!U189</f>
        <v>0</v>
      </c>
      <c r="T13" s="19">
        <f>calcs!V189</f>
        <v>0</v>
      </c>
      <c r="U13" s="19">
        <f>calcs!W189</f>
        <v>0</v>
      </c>
      <c r="V13" s="19">
        <f>calcs!X189</f>
        <v>0</v>
      </c>
      <c r="W13" s="19">
        <f>calcs!Y189</f>
        <v>0</v>
      </c>
      <c r="X13" s="19">
        <f>calcs!Z189</f>
        <v>0</v>
      </c>
      <c r="Y13" s="19">
        <f>calcs!AA189</f>
        <v>0</v>
      </c>
      <c r="Z13" s="19">
        <f>calcs!AB189</f>
        <v>0</v>
      </c>
      <c r="AA13" s="19">
        <f>calcs!AC189</f>
        <v>0</v>
      </c>
      <c r="AB13" s="19">
        <f>calcs!AD189</f>
        <v>0</v>
      </c>
      <c r="AC13" s="19">
        <f>calcs!AE189</f>
        <v>0</v>
      </c>
      <c r="AD13" s="19">
        <f>calcs!AF189</f>
        <v>0</v>
      </c>
      <c r="AE13" s="19">
        <f>calcs!AG189</f>
        <v>0</v>
      </c>
      <c r="AF13" s="19">
        <f>calcs!AH189</f>
        <v>0</v>
      </c>
    </row>
    <row r="14" spans="1:35" x14ac:dyDescent="0.25">
      <c r="A14" t="s">
        <v>16</v>
      </c>
      <c r="B14" s="19">
        <f>calcs!D190</f>
        <v>0</v>
      </c>
      <c r="C14" s="19">
        <f>calcs!E190</f>
        <v>0</v>
      </c>
      <c r="D14" s="19">
        <f>calcs!F190</f>
        <v>0</v>
      </c>
      <c r="E14" s="19">
        <f>calcs!G190</f>
        <v>0</v>
      </c>
      <c r="F14" s="19">
        <f>calcs!H190</f>
        <v>0</v>
      </c>
      <c r="G14" s="19">
        <f>calcs!I190</f>
        <v>0</v>
      </c>
      <c r="H14" s="19">
        <f>calcs!J190</f>
        <v>0</v>
      </c>
      <c r="I14" s="19">
        <f>calcs!K190</f>
        <v>0</v>
      </c>
      <c r="J14" s="19">
        <f>calcs!L190</f>
        <v>0</v>
      </c>
      <c r="K14" s="19">
        <f>calcs!M190</f>
        <v>0</v>
      </c>
      <c r="L14" s="19">
        <f>calcs!N190</f>
        <v>0</v>
      </c>
      <c r="M14" s="19">
        <f>calcs!O190</f>
        <v>0</v>
      </c>
      <c r="N14" s="19">
        <f>calcs!P190</f>
        <v>0</v>
      </c>
      <c r="O14" s="19">
        <f>calcs!Q190</f>
        <v>0</v>
      </c>
      <c r="P14" s="19">
        <f>calcs!R190</f>
        <v>0</v>
      </c>
      <c r="Q14" s="19">
        <f>calcs!S190</f>
        <v>0</v>
      </c>
      <c r="R14" s="19">
        <f>calcs!T190</f>
        <v>0</v>
      </c>
      <c r="S14" s="19">
        <f>calcs!U190</f>
        <v>0</v>
      </c>
      <c r="T14" s="19">
        <f>calcs!V190</f>
        <v>0</v>
      </c>
      <c r="U14" s="19">
        <f>calcs!W190</f>
        <v>0</v>
      </c>
      <c r="V14" s="19">
        <f>calcs!X190</f>
        <v>0</v>
      </c>
      <c r="W14" s="19">
        <f>calcs!Y190</f>
        <v>0</v>
      </c>
      <c r="X14" s="19">
        <f>calcs!Z190</f>
        <v>0</v>
      </c>
      <c r="Y14" s="19">
        <f>calcs!AA190</f>
        <v>0</v>
      </c>
      <c r="Z14" s="19">
        <f>calcs!AB190</f>
        <v>0</v>
      </c>
      <c r="AA14" s="19">
        <f>calcs!AC190</f>
        <v>0</v>
      </c>
      <c r="AB14" s="19">
        <f>calcs!AD190</f>
        <v>0</v>
      </c>
      <c r="AC14" s="19">
        <f>calcs!AE190</f>
        <v>0</v>
      </c>
      <c r="AD14" s="19">
        <f>calcs!AF190</f>
        <v>0</v>
      </c>
      <c r="AE14" s="19">
        <f>calcs!AG190</f>
        <v>0</v>
      </c>
      <c r="AF14" s="19">
        <f>calcs!AH190</f>
        <v>0</v>
      </c>
    </row>
    <row r="15" spans="1:35" x14ac:dyDescent="0.25">
      <c r="A15" t="s">
        <v>17</v>
      </c>
      <c r="B15" s="19">
        <f>calcs!D191</f>
        <v>0</v>
      </c>
      <c r="C15" s="19">
        <f>calcs!E191</f>
        <v>0</v>
      </c>
      <c r="D15" s="19">
        <f>calcs!F191</f>
        <v>0</v>
      </c>
      <c r="E15" s="19">
        <f>calcs!G191</f>
        <v>0</v>
      </c>
      <c r="F15" s="19">
        <f>calcs!H191</f>
        <v>0</v>
      </c>
      <c r="G15" s="19">
        <f>calcs!I191</f>
        <v>0</v>
      </c>
      <c r="H15" s="19">
        <f>calcs!J191</f>
        <v>0</v>
      </c>
      <c r="I15" s="19">
        <f>calcs!K191</f>
        <v>0</v>
      </c>
      <c r="J15" s="19">
        <f>calcs!L191</f>
        <v>0</v>
      </c>
      <c r="K15" s="19">
        <f>calcs!M191</f>
        <v>0</v>
      </c>
      <c r="L15" s="19">
        <f>calcs!N191</f>
        <v>0</v>
      </c>
      <c r="M15" s="19">
        <f>calcs!O191</f>
        <v>0</v>
      </c>
      <c r="N15" s="19">
        <f>calcs!P191</f>
        <v>0</v>
      </c>
      <c r="O15" s="19">
        <f>calcs!Q191</f>
        <v>0</v>
      </c>
      <c r="P15" s="19">
        <f>calcs!R191</f>
        <v>0</v>
      </c>
      <c r="Q15" s="19">
        <f>calcs!S191</f>
        <v>0</v>
      </c>
      <c r="R15" s="19">
        <f>calcs!T191</f>
        <v>0</v>
      </c>
      <c r="S15" s="19">
        <f>calcs!U191</f>
        <v>0</v>
      </c>
      <c r="T15" s="19">
        <f>calcs!V191</f>
        <v>0</v>
      </c>
      <c r="U15" s="19">
        <f>calcs!W191</f>
        <v>0</v>
      </c>
      <c r="V15" s="19">
        <f>calcs!X191</f>
        <v>0</v>
      </c>
      <c r="W15" s="19">
        <f>calcs!Y191</f>
        <v>0</v>
      </c>
      <c r="X15" s="19">
        <f>calcs!Z191</f>
        <v>0</v>
      </c>
      <c r="Y15" s="19">
        <f>calcs!AA191</f>
        <v>0</v>
      </c>
      <c r="Z15" s="19">
        <f>calcs!AB191</f>
        <v>0</v>
      </c>
      <c r="AA15" s="19">
        <f>calcs!AC191</f>
        <v>0</v>
      </c>
      <c r="AB15" s="19">
        <f>calcs!AD191</f>
        <v>0</v>
      </c>
      <c r="AC15" s="19">
        <f>calcs!AE191</f>
        <v>0</v>
      </c>
      <c r="AD15" s="19">
        <f>calcs!AF191</f>
        <v>0</v>
      </c>
      <c r="AE15" s="19">
        <f>calcs!AG191</f>
        <v>0</v>
      </c>
      <c r="AF15" s="19">
        <f>calcs!AH191</f>
        <v>0</v>
      </c>
    </row>
    <row r="16" spans="1:35" x14ac:dyDescent="0.25">
      <c r="A16" t="s">
        <v>18</v>
      </c>
      <c r="B16" s="19">
        <f>calcs!D192</f>
        <v>0</v>
      </c>
      <c r="C16" s="19">
        <f>calcs!E192</f>
        <v>0</v>
      </c>
      <c r="D16" s="19">
        <f>calcs!F192</f>
        <v>0</v>
      </c>
      <c r="E16" s="19">
        <f>calcs!G192</f>
        <v>0</v>
      </c>
      <c r="F16" s="19">
        <f>calcs!H192</f>
        <v>0</v>
      </c>
      <c r="G16" s="19">
        <f>calcs!I192</f>
        <v>0</v>
      </c>
      <c r="H16" s="19">
        <f>calcs!J192</f>
        <v>0</v>
      </c>
      <c r="I16" s="19">
        <f>calcs!K192</f>
        <v>0</v>
      </c>
      <c r="J16" s="19">
        <f>calcs!L192</f>
        <v>0</v>
      </c>
      <c r="K16" s="19">
        <f>calcs!M192</f>
        <v>0</v>
      </c>
      <c r="L16" s="19">
        <f>calcs!N192</f>
        <v>0</v>
      </c>
      <c r="M16" s="19">
        <f>calcs!O192</f>
        <v>0</v>
      </c>
      <c r="N16" s="19">
        <f>calcs!P192</f>
        <v>0</v>
      </c>
      <c r="O16" s="19">
        <f>calcs!Q192</f>
        <v>0</v>
      </c>
      <c r="P16" s="19">
        <f>calcs!R192</f>
        <v>0</v>
      </c>
      <c r="Q16" s="19">
        <f>calcs!S192</f>
        <v>0</v>
      </c>
      <c r="R16" s="19">
        <f>calcs!T192</f>
        <v>0</v>
      </c>
      <c r="S16" s="19">
        <f>calcs!U192</f>
        <v>0</v>
      </c>
      <c r="T16" s="19">
        <f>calcs!V192</f>
        <v>0</v>
      </c>
      <c r="U16" s="19">
        <f>calcs!W192</f>
        <v>0</v>
      </c>
      <c r="V16" s="19">
        <f>calcs!X192</f>
        <v>0</v>
      </c>
      <c r="W16" s="19">
        <f>calcs!Y192</f>
        <v>0</v>
      </c>
      <c r="X16" s="19">
        <f>calcs!Z192</f>
        <v>0</v>
      </c>
      <c r="Y16" s="19">
        <f>calcs!AA192</f>
        <v>0</v>
      </c>
      <c r="Z16" s="19">
        <f>calcs!AB192</f>
        <v>0</v>
      </c>
      <c r="AA16" s="19">
        <f>calcs!AC192</f>
        <v>0</v>
      </c>
      <c r="AB16" s="19">
        <f>calcs!AD192</f>
        <v>0</v>
      </c>
      <c r="AC16" s="19">
        <f>calcs!AE192</f>
        <v>0</v>
      </c>
      <c r="AD16" s="19">
        <f>calcs!AF192</f>
        <v>0</v>
      </c>
      <c r="AE16" s="19">
        <f>calcs!AG192</f>
        <v>0</v>
      </c>
      <c r="AF16" s="19">
        <f>calcs!AH192</f>
        <v>0</v>
      </c>
    </row>
    <row r="17" spans="1:32" x14ac:dyDescent="0.25">
      <c r="A17" t="s">
        <v>19</v>
      </c>
      <c r="B17" s="19">
        <f>calcs!D193</f>
        <v>0</v>
      </c>
      <c r="C17" s="19">
        <f>calcs!E193</f>
        <v>0</v>
      </c>
      <c r="D17" s="19">
        <f>calcs!F193</f>
        <v>0</v>
      </c>
      <c r="E17" s="19">
        <f>calcs!G193</f>
        <v>0</v>
      </c>
      <c r="F17" s="19">
        <f>calcs!H193</f>
        <v>0</v>
      </c>
      <c r="G17" s="19">
        <f>calcs!I193</f>
        <v>0</v>
      </c>
      <c r="H17" s="19">
        <f>calcs!J193</f>
        <v>0</v>
      </c>
      <c r="I17" s="19">
        <f>calcs!K193</f>
        <v>0</v>
      </c>
      <c r="J17" s="19">
        <f>calcs!L193</f>
        <v>0</v>
      </c>
      <c r="K17" s="19">
        <f>calcs!M193</f>
        <v>0</v>
      </c>
      <c r="L17" s="19">
        <f>calcs!N193</f>
        <v>0</v>
      </c>
      <c r="M17" s="19">
        <f>calcs!O193</f>
        <v>0</v>
      </c>
      <c r="N17" s="19">
        <f>calcs!P193</f>
        <v>0</v>
      </c>
      <c r="O17" s="19">
        <f>calcs!Q193</f>
        <v>0</v>
      </c>
      <c r="P17" s="19">
        <f>calcs!R193</f>
        <v>0</v>
      </c>
      <c r="Q17" s="19">
        <f>calcs!S193</f>
        <v>0</v>
      </c>
      <c r="R17" s="19">
        <f>calcs!T193</f>
        <v>0</v>
      </c>
      <c r="S17" s="19">
        <f>calcs!U193</f>
        <v>0</v>
      </c>
      <c r="T17" s="19">
        <f>calcs!V193</f>
        <v>0</v>
      </c>
      <c r="U17" s="19">
        <f>calcs!W193</f>
        <v>0</v>
      </c>
      <c r="V17" s="19">
        <f>calcs!X193</f>
        <v>0</v>
      </c>
      <c r="W17" s="19">
        <f>calcs!Y193</f>
        <v>0</v>
      </c>
      <c r="X17" s="19">
        <f>calcs!Z193</f>
        <v>0</v>
      </c>
      <c r="Y17" s="19">
        <f>calcs!AA193</f>
        <v>0</v>
      </c>
      <c r="Z17" s="19">
        <f>calcs!AB193</f>
        <v>0</v>
      </c>
      <c r="AA17" s="19">
        <f>calcs!AC193</f>
        <v>0</v>
      </c>
      <c r="AB17" s="19">
        <f>calcs!AD193</f>
        <v>0</v>
      </c>
      <c r="AC17" s="19">
        <f>calcs!AE193</f>
        <v>0</v>
      </c>
      <c r="AD17" s="19">
        <f>calcs!AF193</f>
        <v>0</v>
      </c>
      <c r="AE17" s="19">
        <f>calcs!AG193</f>
        <v>0</v>
      </c>
      <c r="AF17" s="19">
        <f>calcs!AH193</f>
        <v>0</v>
      </c>
    </row>
    <row r="18" spans="1:32" x14ac:dyDescent="0.25">
      <c r="A18" t="s">
        <v>20</v>
      </c>
      <c r="B18" s="19">
        <f>calcs!D194</f>
        <v>0</v>
      </c>
      <c r="C18" s="19">
        <f>calcs!E194</f>
        <v>0</v>
      </c>
      <c r="D18" s="19">
        <f>calcs!F194</f>
        <v>0</v>
      </c>
      <c r="E18" s="19">
        <f>calcs!G194</f>
        <v>0</v>
      </c>
      <c r="F18" s="19">
        <f>calcs!H194</f>
        <v>0</v>
      </c>
      <c r="G18" s="19">
        <f>calcs!I194</f>
        <v>0</v>
      </c>
      <c r="H18" s="19">
        <f>calcs!J194</f>
        <v>0</v>
      </c>
      <c r="I18" s="19">
        <f>calcs!K194</f>
        <v>0</v>
      </c>
      <c r="J18" s="19">
        <f>calcs!L194</f>
        <v>0</v>
      </c>
      <c r="K18" s="19">
        <f>calcs!M194</f>
        <v>0</v>
      </c>
      <c r="L18" s="19">
        <f>calcs!N194</f>
        <v>0</v>
      </c>
      <c r="M18" s="19">
        <f>calcs!O194</f>
        <v>0</v>
      </c>
      <c r="N18" s="19">
        <f>calcs!P194</f>
        <v>0</v>
      </c>
      <c r="O18" s="19">
        <f>calcs!Q194</f>
        <v>0</v>
      </c>
      <c r="P18" s="19">
        <f>calcs!R194</f>
        <v>0</v>
      </c>
      <c r="Q18" s="19">
        <f>calcs!S194</f>
        <v>0</v>
      </c>
      <c r="R18" s="19">
        <f>calcs!T194</f>
        <v>0</v>
      </c>
      <c r="S18" s="19">
        <f>calcs!U194</f>
        <v>0</v>
      </c>
      <c r="T18" s="19">
        <f>calcs!V194</f>
        <v>0</v>
      </c>
      <c r="U18" s="19">
        <f>calcs!W194</f>
        <v>0</v>
      </c>
      <c r="V18" s="19">
        <f>calcs!X194</f>
        <v>0</v>
      </c>
      <c r="W18" s="19">
        <f>calcs!Y194</f>
        <v>0</v>
      </c>
      <c r="X18" s="19">
        <f>calcs!Z194</f>
        <v>0</v>
      </c>
      <c r="Y18" s="19">
        <f>calcs!AA194</f>
        <v>0</v>
      </c>
      <c r="Z18" s="19">
        <f>calcs!AB194</f>
        <v>0</v>
      </c>
      <c r="AA18" s="19">
        <f>calcs!AC194</f>
        <v>0</v>
      </c>
      <c r="AB18" s="19">
        <f>calcs!AD194</f>
        <v>0</v>
      </c>
      <c r="AC18" s="19">
        <f>calcs!AE194</f>
        <v>0</v>
      </c>
      <c r="AD18" s="19">
        <f>calcs!AF194</f>
        <v>0</v>
      </c>
      <c r="AE18" s="19">
        <f>calcs!AG194</f>
        <v>0</v>
      </c>
      <c r="AF18" s="19">
        <f>calcs!AH194</f>
        <v>0</v>
      </c>
    </row>
    <row r="19" spans="1:32" x14ac:dyDescent="0.25">
      <c r="A19" t="s">
        <v>21</v>
      </c>
      <c r="B19" s="19">
        <f>calcs!D195</f>
        <v>0</v>
      </c>
      <c r="C19" s="19">
        <f>calcs!E195</f>
        <v>0</v>
      </c>
      <c r="D19" s="19">
        <f>calcs!F195</f>
        <v>0</v>
      </c>
      <c r="E19" s="19">
        <f>calcs!G195</f>
        <v>0</v>
      </c>
      <c r="F19" s="19">
        <f>calcs!H195</f>
        <v>0</v>
      </c>
      <c r="G19" s="19">
        <f>calcs!I195</f>
        <v>0</v>
      </c>
      <c r="H19" s="19">
        <f>calcs!J195</f>
        <v>0</v>
      </c>
      <c r="I19" s="19">
        <f>calcs!K195</f>
        <v>0</v>
      </c>
      <c r="J19" s="19">
        <f>calcs!L195</f>
        <v>0</v>
      </c>
      <c r="K19" s="19">
        <f>calcs!M195</f>
        <v>0</v>
      </c>
      <c r="L19" s="19">
        <f>calcs!N195</f>
        <v>0</v>
      </c>
      <c r="M19" s="19">
        <f>calcs!O195</f>
        <v>0</v>
      </c>
      <c r="N19" s="19">
        <f>calcs!P195</f>
        <v>0</v>
      </c>
      <c r="O19" s="19">
        <f>calcs!Q195</f>
        <v>0</v>
      </c>
      <c r="P19" s="19">
        <f>calcs!R195</f>
        <v>0</v>
      </c>
      <c r="Q19" s="19">
        <f>calcs!S195</f>
        <v>0</v>
      </c>
      <c r="R19" s="19">
        <f>calcs!T195</f>
        <v>0</v>
      </c>
      <c r="S19" s="19">
        <f>calcs!U195</f>
        <v>0</v>
      </c>
      <c r="T19" s="19">
        <f>calcs!V195</f>
        <v>0</v>
      </c>
      <c r="U19" s="19">
        <f>calcs!W195</f>
        <v>0</v>
      </c>
      <c r="V19" s="19">
        <f>calcs!X195</f>
        <v>0</v>
      </c>
      <c r="W19" s="19">
        <f>calcs!Y195</f>
        <v>0</v>
      </c>
      <c r="X19" s="19">
        <f>calcs!Z195</f>
        <v>0</v>
      </c>
      <c r="Y19" s="19">
        <f>calcs!AA195</f>
        <v>0</v>
      </c>
      <c r="Z19" s="19">
        <f>calcs!AB195</f>
        <v>0</v>
      </c>
      <c r="AA19" s="19">
        <f>calcs!AC195</f>
        <v>0</v>
      </c>
      <c r="AB19" s="19">
        <f>calcs!AD195</f>
        <v>0</v>
      </c>
      <c r="AC19" s="19">
        <f>calcs!AE195</f>
        <v>0</v>
      </c>
      <c r="AD19" s="19">
        <f>calcs!AF195</f>
        <v>0</v>
      </c>
      <c r="AE19" s="19">
        <f>calcs!AG195</f>
        <v>0</v>
      </c>
      <c r="AF19" s="19">
        <f>calcs!AH195</f>
        <v>0</v>
      </c>
    </row>
    <row r="20" spans="1:32" x14ac:dyDescent="0.25">
      <c r="A20" t="s">
        <v>22</v>
      </c>
      <c r="B20" s="19">
        <f>calcs!D196</f>
        <v>0</v>
      </c>
      <c r="C20" s="19">
        <f>calcs!E196</f>
        <v>0</v>
      </c>
      <c r="D20" s="19">
        <f>calcs!F196</f>
        <v>0</v>
      </c>
      <c r="E20" s="19">
        <f>calcs!G196</f>
        <v>0</v>
      </c>
      <c r="F20" s="19">
        <f>calcs!H196</f>
        <v>0</v>
      </c>
      <c r="G20" s="19">
        <f>calcs!I196</f>
        <v>0</v>
      </c>
      <c r="H20" s="19">
        <f>calcs!J196</f>
        <v>0</v>
      </c>
      <c r="I20" s="19">
        <f>calcs!K196</f>
        <v>0</v>
      </c>
      <c r="J20" s="19">
        <f>calcs!L196</f>
        <v>0</v>
      </c>
      <c r="K20" s="19">
        <f>calcs!M196</f>
        <v>0</v>
      </c>
      <c r="L20" s="19">
        <f>calcs!N196</f>
        <v>0</v>
      </c>
      <c r="M20" s="19">
        <f>calcs!O196</f>
        <v>0</v>
      </c>
      <c r="N20" s="19">
        <f>calcs!P196</f>
        <v>0</v>
      </c>
      <c r="O20" s="19">
        <f>calcs!Q196</f>
        <v>0</v>
      </c>
      <c r="P20" s="19">
        <f>calcs!R196</f>
        <v>0</v>
      </c>
      <c r="Q20" s="19">
        <f>calcs!S196</f>
        <v>0</v>
      </c>
      <c r="R20" s="19">
        <f>calcs!T196</f>
        <v>0</v>
      </c>
      <c r="S20" s="19">
        <f>calcs!U196</f>
        <v>0</v>
      </c>
      <c r="T20" s="19">
        <f>calcs!V196</f>
        <v>0</v>
      </c>
      <c r="U20" s="19">
        <f>calcs!W196</f>
        <v>0</v>
      </c>
      <c r="V20" s="19">
        <f>calcs!X196</f>
        <v>0</v>
      </c>
      <c r="W20" s="19">
        <f>calcs!Y196</f>
        <v>0</v>
      </c>
      <c r="X20" s="19">
        <f>calcs!Z196</f>
        <v>0</v>
      </c>
      <c r="Y20" s="19">
        <f>calcs!AA196</f>
        <v>0</v>
      </c>
      <c r="Z20" s="19">
        <f>calcs!AB196</f>
        <v>0</v>
      </c>
      <c r="AA20" s="19">
        <f>calcs!AC196</f>
        <v>0</v>
      </c>
      <c r="AB20" s="19">
        <f>calcs!AD196</f>
        <v>0</v>
      </c>
      <c r="AC20" s="19">
        <f>calcs!AE196</f>
        <v>0</v>
      </c>
      <c r="AD20" s="19">
        <f>calcs!AF196</f>
        <v>0</v>
      </c>
      <c r="AE20" s="19">
        <f>calcs!AG196</f>
        <v>0</v>
      </c>
      <c r="AF20" s="19">
        <f>calcs!AH196</f>
        <v>0</v>
      </c>
    </row>
    <row r="21" spans="1:32" x14ac:dyDescent="0.25">
      <c r="A21" t="s">
        <v>23</v>
      </c>
      <c r="B21" s="19">
        <f>calcs!D197</f>
        <v>0</v>
      </c>
      <c r="C21" s="19">
        <f>calcs!E197</f>
        <v>0</v>
      </c>
      <c r="D21" s="19">
        <f>calcs!F197</f>
        <v>0</v>
      </c>
      <c r="E21" s="19">
        <f>calcs!G197</f>
        <v>0</v>
      </c>
      <c r="F21" s="19">
        <f>calcs!H197</f>
        <v>0</v>
      </c>
      <c r="G21" s="19">
        <f>calcs!I197</f>
        <v>0</v>
      </c>
      <c r="H21" s="19">
        <f>calcs!J197</f>
        <v>0</v>
      </c>
      <c r="I21" s="19">
        <f>calcs!K197</f>
        <v>0</v>
      </c>
      <c r="J21" s="19">
        <f>calcs!L197</f>
        <v>0</v>
      </c>
      <c r="K21" s="19">
        <f>calcs!M197</f>
        <v>0</v>
      </c>
      <c r="L21" s="19">
        <f>calcs!N197</f>
        <v>0</v>
      </c>
      <c r="M21" s="19">
        <f>calcs!O197</f>
        <v>0</v>
      </c>
      <c r="N21" s="19">
        <f>calcs!P197</f>
        <v>0</v>
      </c>
      <c r="O21" s="19">
        <f>calcs!Q197</f>
        <v>0</v>
      </c>
      <c r="P21" s="19">
        <f>calcs!R197</f>
        <v>0</v>
      </c>
      <c r="Q21" s="19">
        <f>calcs!S197</f>
        <v>0</v>
      </c>
      <c r="R21" s="19">
        <f>calcs!T197</f>
        <v>0</v>
      </c>
      <c r="S21" s="19">
        <f>calcs!U197</f>
        <v>0</v>
      </c>
      <c r="T21" s="19">
        <f>calcs!V197</f>
        <v>0</v>
      </c>
      <c r="U21" s="19">
        <f>calcs!W197</f>
        <v>0</v>
      </c>
      <c r="V21" s="19">
        <f>calcs!X197</f>
        <v>0</v>
      </c>
      <c r="W21" s="19">
        <f>calcs!Y197</f>
        <v>0</v>
      </c>
      <c r="X21" s="19">
        <f>calcs!Z197</f>
        <v>0</v>
      </c>
      <c r="Y21" s="19">
        <f>calcs!AA197</f>
        <v>0</v>
      </c>
      <c r="Z21" s="19">
        <f>calcs!AB197</f>
        <v>0</v>
      </c>
      <c r="AA21" s="19">
        <f>calcs!AC197</f>
        <v>0</v>
      </c>
      <c r="AB21" s="19">
        <f>calcs!AD197</f>
        <v>0</v>
      </c>
      <c r="AC21" s="19">
        <f>calcs!AE197</f>
        <v>0</v>
      </c>
      <c r="AD21" s="19">
        <f>calcs!AF197</f>
        <v>0</v>
      </c>
      <c r="AE21" s="19">
        <f>calcs!AG197</f>
        <v>0</v>
      </c>
      <c r="AF21" s="19">
        <f>calcs!AH197</f>
        <v>0</v>
      </c>
    </row>
    <row r="22" spans="1:32" x14ac:dyDescent="0.25">
      <c r="A22" t="s">
        <v>24</v>
      </c>
      <c r="B22" s="19">
        <f>calcs!D198</f>
        <v>0</v>
      </c>
      <c r="C22" s="19">
        <f>calcs!E198</f>
        <v>0</v>
      </c>
      <c r="D22" s="19">
        <f>calcs!F198</f>
        <v>0</v>
      </c>
      <c r="E22" s="19">
        <f>calcs!G198</f>
        <v>0</v>
      </c>
      <c r="F22" s="19">
        <f>calcs!H198</f>
        <v>0</v>
      </c>
      <c r="G22" s="19">
        <f>calcs!I198</f>
        <v>0</v>
      </c>
      <c r="H22" s="19">
        <f>calcs!J198</f>
        <v>0</v>
      </c>
      <c r="I22" s="19">
        <f>calcs!K198</f>
        <v>0</v>
      </c>
      <c r="J22" s="19">
        <f>calcs!L198</f>
        <v>0</v>
      </c>
      <c r="K22" s="19">
        <f>calcs!M198</f>
        <v>0</v>
      </c>
      <c r="L22" s="19">
        <f>calcs!N198</f>
        <v>0</v>
      </c>
      <c r="M22" s="19">
        <f>calcs!O198</f>
        <v>0</v>
      </c>
      <c r="N22" s="19">
        <f>calcs!P198</f>
        <v>0</v>
      </c>
      <c r="O22" s="19">
        <f>calcs!Q198</f>
        <v>0</v>
      </c>
      <c r="P22" s="19">
        <f>calcs!R198</f>
        <v>0</v>
      </c>
      <c r="Q22" s="19">
        <f>calcs!S198</f>
        <v>0</v>
      </c>
      <c r="R22" s="19">
        <f>calcs!T198</f>
        <v>0</v>
      </c>
      <c r="S22" s="19">
        <f>calcs!U198</f>
        <v>0</v>
      </c>
      <c r="T22" s="19">
        <f>calcs!V198</f>
        <v>0</v>
      </c>
      <c r="U22" s="19">
        <f>calcs!W198</f>
        <v>0</v>
      </c>
      <c r="V22" s="19">
        <f>calcs!X198</f>
        <v>0</v>
      </c>
      <c r="W22" s="19">
        <f>calcs!Y198</f>
        <v>0</v>
      </c>
      <c r="X22" s="19">
        <f>calcs!Z198</f>
        <v>0</v>
      </c>
      <c r="Y22" s="19">
        <f>calcs!AA198</f>
        <v>0</v>
      </c>
      <c r="Z22" s="19">
        <f>calcs!AB198</f>
        <v>0</v>
      </c>
      <c r="AA22" s="19">
        <f>calcs!AC198</f>
        <v>0</v>
      </c>
      <c r="AB22" s="19">
        <f>calcs!AD198</f>
        <v>0</v>
      </c>
      <c r="AC22" s="19">
        <f>calcs!AE198</f>
        <v>0</v>
      </c>
      <c r="AD22" s="19">
        <f>calcs!AF198</f>
        <v>0</v>
      </c>
      <c r="AE22" s="19">
        <f>calcs!AG198</f>
        <v>0</v>
      </c>
      <c r="AF22" s="19">
        <f>calcs!AH198</f>
        <v>0</v>
      </c>
    </row>
    <row r="23" spans="1:32" x14ac:dyDescent="0.25">
      <c r="A23" t="s">
        <v>25</v>
      </c>
      <c r="B23" s="19">
        <f>calcs!D199</f>
        <v>0</v>
      </c>
      <c r="C23" s="19">
        <f>calcs!E199</f>
        <v>0</v>
      </c>
      <c r="D23" s="19">
        <f>calcs!F199</f>
        <v>0</v>
      </c>
      <c r="E23" s="19">
        <f>calcs!G199</f>
        <v>0</v>
      </c>
      <c r="F23" s="19">
        <f>calcs!H199</f>
        <v>0</v>
      </c>
      <c r="G23" s="19">
        <f>calcs!I199</f>
        <v>0</v>
      </c>
      <c r="H23" s="19">
        <f>calcs!J199</f>
        <v>0</v>
      </c>
      <c r="I23" s="19">
        <f>calcs!K199</f>
        <v>0</v>
      </c>
      <c r="J23" s="19">
        <f>calcs!L199</f>
        <v>0</v>
      </c>
      <c r="K23" s="19">
        <f>calcs!M199</f>
        <v>0</v>
      </c>
      <c r="L23" s="19">
        <f>calcs!N199</f>
        <v>0</v>
      </c>
      <c r="M23" s="19">
        <f>calcs!O199</f>
        <v>0</v>
      </c>
      <c r="N23" s="19">
        <f>calcs!P199</f>
        <v>0</v>
      </c>
      <c r="O23" s="19">
        <f>calcs!Q199</f>
        <v>0</v>
      </c>
      <c r="P23" s="19">
        <f>calcs!R199</f>
        <v>0</v>
      </c>
      <c r="Q23" s="19">
        <f>calcs!S199</f>
        <v>0</v>
      </c>
      <c r="R23" s="19">
        <f>calcs!T199</f>
        <v>0</v>
      </c>
      <c r="S23" s="19">
        <f>calcs!U199</f>
        <v>0</v>
      </c>
      <c r="T23" s="19">
        <f>calcs!V199</f>
        <v>0</v>
      </c>
      <c r="U23" s="19">
        <f>calcs!W199</f>
        <v>0</v>
      </c>
      <c r="V23" s="19">
        <f>calcs!X199</f>
        <v>0</v>
      </c>
      <c r="W23" s="19">
        <f>calcs!Y199</f>
        <v>0</v>
      </c>
      <c r="X23" s="19">
        <f>calcs!Z199</f>
        <v>0</v>
      </c>
      <c r="Y23" s="19">
        <f>calcs!AA199</f>
        <v>0</v>
      </c>
      <c r="Z23" s="19">
        <f>calcs!AB199</f>
        <v>0</v>
      </c>
      <c r="AA23" s="19">
        <f>calcs!AC199</f>
        <v>0</v>
      </c>
      <c r="AB23" s="19">
        <f>calcs!AD199</f>
        <v>0</v>
      </c>
      <c r="AC23" s="19">
        <f>calcs!AE199</f>
        <v>0</v>
      </c>
      <c r="AD23" s="19">
        <f>calcs!AF199</f>
        <v>0</v>
      </c>
      <c r="AE23" s="19">
        <f>calcs!AG199</f>
        <v>0</v>
      </c>
      <c r="AF23" s="19">
        <f>calcs!AH199</f>
        <v>0</v>
      </c>
    </row>
    <row r="24" spans="1:32" x14ac:dyDescent="0.25">
      <c r="A24" t="s">
        <v>26</v>
      </c>
      <c r="B24" s="19">
        <f>calcs!D200</f>
        <v>0</v>
      </c>
      <c r="C24" s="19">
        <f>calcs!E200</f>
        <v>0</v>
      </c>
      <c r="D24" s="19">
        <f>calcs!F200</f>
        <v>0</v>
      </c>
      <c r="E24" s="19">
        <f>calcs!G200</f>
        <v>0</v>
      </c>
      <c r="F24" s="19">
        <f>calcs!H200</f>
        <v>0</v>
      </c>
      <c r="G24" s="19">
        <f>calcs!I200</f>
        <v>0</v>
      </c>
      <c r="H24" s="19">
        <f>calcs!J200</f>
        <v>0</v>
      </c>
      <c r="I24" s="19">
        <f>calcs!K200</f>
        <v>0</v>
      </c>
      <c r="J24" s="19">
        <f>calcs!L200</f>
        <v>0</v>
      </c>
      <c r="K24" s="19">
        <f>calcs!M200</f>
        <v>0</v>
      </c>
      <c r="L24" s="19">
        <f>calcs!N200</f>
        <v>0</v>
      </c>
      <c r="M24" s="19">
        <f>calcs!O200</f>
        <v>0</v>
      </c>
      <c r="N24" s="19">
        <f>calcs!P200</f>
        <v>0</v>
      </c>
      <c r="O24" s="19">
        <f>calcs!Q200</f>
        <v>0</v>
      </c>
      <c r="P24" s="19">
        <f>calcs!R200</f>
        <v>0</v>
      </c>
      <c r="Q24" s="19">
        <f>calcs!S200</f>
        <v>0</v>
      </c>
      <c r="R24" s="19">
        <f>calcs!T200</f>
        <v>0</v>
      </c>
      <c r="S24" s="19">
        <f>calcs!U200</f>
        <v>0</v>
      </c>
      <c r="T24" s="19">
        <f>calcs!V200</f>
        <v>0</v>
      </c>
      <c r="U24" s="19">
        <f>calcs!W200</f>
        <v>0</v>
      </c>
      <c r="V24" s="19">
        <f>calcs!X200</f>
        <v>0</v>
      </c>
      <c r="W24" s="19">
        <f>calcs!Y200</f>
        <v>0</v>
      </c>
      <c r="X24" s="19">
        <f>calcs!Z200</f>
        <v>0</v>
      </c>
      <c r="Y24" s="19">
        <f>calcs!AA200</f>
        <v>0</v>
      </c>
      <c r="Z24" s="19">
        <f>calcs!AB200</f>
        <v>0</v>
      </c>
      <c r="AA24" s="19">
        <f>calcs!AC200</f>
        <v>0</v>
      </c>
      <c r="AB24" s="19">
        <f>calcs!AD200</f>
        <v>0</v>
      </c>
      <c r="AC24" s="19">
        <f>calcs!AE200</f>
        <v>0</v>
      </c>
      <c r="AD24" s="19">
        <f>calcs!AF200</f>
        <v>0</v>
      </c>
      <c r="AE24" s="19">
        <f>calcs!AG200</f>
        <v>0</v>
      </c>
      <c r="AF24" s="19">
        <f>calcs!AH200</f>
        <v>0</v>
      </c>
    </row>
    <row r="25" spans="1:32" x14ac:dyDescent="0.25">
      <c r="A25" t="s">
        <v>27</v>
      </c>
      <c r="B25" s="19">
        <f>calcs!D201</f>
        <v>0</v>
      </c>
      <c r="C25" s="19">
        <f>calcs!E201</f>
        <v>0</v>
      </c>
      <c r="D25" s="19">
        <f>calcs!F201</f>
        <v>0</v>
      </c>
      <c r="E25" s="19">
        <f>calcs!G201</f>
        <v>0</v>
      </c>
      <c r="F25" s="19">
        <f>calcs!H201</f>
        <v>0</v>
      </c>
      <c r="G25" s="19">
        <f>calcs!I201</f>
        <v>0</v>
      </c>
      <c r="H25" s="19">
        <f>calcs!J201</f>
        <v>0</v>
      </c>
      <c r="I25" s="19">
        <f>calcs!K201</f>
        <v>0</v>
      </c>
      <c r="J25" s="19">
        <f>calcs!L201</f>
        <v>0</v>
      </c>
      <c r="K25" s="19">
        <f>calcs!M201</f>
        <v>0</v>
      </c>
      <c r="L25" s="19">
        <f>calcs!N201</f>
        <v>0</v>
      </c>
      <c r="M25" s="19">
        <f>calcs!O201</f>
        <v>0</v>
      </c>
      <c r="N25" s="19">
        <f>calcs!P201</f>
        <v>0</v>
      </c>
      <c r="O25" s="19">
        <f>calcs!Q201</f>
        <v>0</v>
      </c>
      <c r="P25" s="19">
        <f>calcs!R201</f>
        <v>0</v>
      </c>
      <c r="Q25" s="19">
        <f>calcs!S201</f>
        <v>0</v>
      </c>
      <c r="R25" s="19">
        <f>calcs!T201</f>
        <v>0</v>
      </c>
      <c r="S25" s="19">
        <f>calcs!U201</f>
        <v>0</v>
      </c>
      <c r="T25" s="19">
        <f>calcs!V201</f>
        <v>0</v>
      </c>
      <c r="U25" s="19">
        <f>calcs!W201</f>
        <v>0</v>
      </c>
      <c r="V25" s="19">
        <f>calcs!X201</f>
        <v>0</v>
      </c>
      <c r="W25" s="19">
        <f>calcs!Y201</f>
        <v>0</v>
      </c>
      <c r="X25" s="19">
        <f>calcs!Z201</f>
        <v>0</v>
      </c>
      <c r="Y25" s="19">
        <f>calcs!AA201</f>
        <v>0</v>
      </c>
      <c r="Z25" s="19">
        <f>calcs!AB201</f>
        <v>0</v>
      </c>
      <c r="AA25" s="19">
        <f>calcs!AC201</f>
        <v>0</v>
      </c>
      <c r="AB25" s="19">
        <f>calcs!AD201</f>
        <v>0</v>
      </c>
      <c r="AC25" s="19">
        <f>calcs!AE201</f>
        <v>0</v>
      </c>
      <c r="AD25" s="19">
        <f>calcs!AF201</f>
        <v>0</v>
      </c>
      <c r="AE25" s="19">
        <f>calcs!AG201</f>
        <v>0</v>
      </c>
      <c r="AF25" s="19">
        <f>calcs!AH201</f>
        <v>0</v>
      </c>
    </row>
    <row r="26" spans="1:32" x14ac:dyDescent="0.25">
      <c r="A26" t="s">
        <v>28</v>
      </c>
      <c r="B26" s="19">
        <f>calcs!D202</f>
        <v>0</v>
      </c>
      <c r="C26" s="19">
        <f>calcs!E202</f>
        <v>0</v>
      </c>
      <c r="D26" s="19">
        <f>calcs!F202</f>
        <v>0</v>
      </c>
      <c r="E26" s="19">
        <f>calcs!G202</f>
        <v>0</v>
      </c>
      <c r="F26" s="19">
        <f>calcs!H202</f>
        <v>0</v>
      </c>
      <c r="G26" s="19">
        <f>calcs!I202</f>
        <v>0</v>
      </c>
      <c r="H26" s="19">
        <f>calcs!J202</f>
        <v>0</v>
      </c>
      <c r="I26" s="19">
        <f>calcs!K202</f>
        <v>0</v>
      </c>
      <c r="J26" s="19">
        <f>calcs!L202</f>
        <v>0</v>
      </c>
      <c r="K26" s="19">
        <f>calcs!M202</f>
        <v>0</v>
      </c>
      <c r="L26" s="19">
        <f>calcs!N202</f>
        <v>0</v>
      </c>
      <c r="M26" s="19">
        <f>calcs!O202</f>
        <v>0</v>
      </c>
      <c r="N26" s="19">
        <f>calcs!P202</f>
        <v>0</v>
      </c>
      <c r="O26" s="19">
        <f>calcs!Q202</f>
        <v>0</v>
      </c>
      <c r="P26" s="19">
        <f>calcs!R202</f>
        <v>0</v>
      </c>
      <c r="Q26" s="19">
        <f>calcs!S202</f>
        <v>0</v>
      </c>
      <c r="R26" s="19">
        <f>calcs!T202</f>
        <v>0</v>
      </c>
      <c r="S26" s="19">
        <f>calcs!U202</f>
        <v>0</v>
      </c>
      <c r="T26" s="19">
        <f>calcs!V202</f>
        <v>0</v>
      </c>
      <c r="U26" s="19">
        <f>calcs!W202</f>
        <v>0</v>
      </c>
      <c r="V26" s="19">
        <f>calcs!X202</f>
        <v>0</v>
      </c>
      <c r="W26" s="19">
        <f>calcs!Y202</f>
        <v>0</v>
      </c>
      <c r="X26" s="19">
        <f>calcs!Z202</f>
        <v>0</v>
      </c>
      <c r="Y26" s="19">
        <f>calcs!AA202</f>
        <v>0</v>
      </c>
      <c r="Z26" s="19">
        <f>calcs!AB202</f>
        <v>0</v>
      </c>
      <c r="AA26" s="19">
        <f>calcs!AC202</f>
        <v>0</v>
      </c>
      <c r="AB26" s="19">
        <f>calcs!AD202</f>
        <v>0</v>
      </c>
      <c r="AC26" s="19">
        <f>calcs!AE202</f>
        <v>0</v>
      </c>
      <c r="AD26" s="19">
        <f>calcs!AF202</f>
        <v>0</v>
      </c>
      <c r="AE26" s="19">
        <f>calcs!AG202</f>
        <v>0</v>
      </c>
      <c r="AF26" s="19">
        <f>calcs!AH202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52EB-961C-41A2-A7C8-34E2EB67A938}">
  <sheetPr>
    <tabColor theme="4"/>
  </sheetPr>
  <dimension ref="A33:N54"/>
  <sheetViews>
    <sheetView workbookViewId="0"/>
  </sheetViews>
  <sheetFormatPr defaultRowHeight="15" x14ac:dyDescent="0.25"/>
  <cols>
    <col min="2" max="2" width="22" bestFit="1" customWidth="1"/>
    <col min="3" max="3" width="10.85546875" bestFit="1" customWidth="1"/>
    <col min="4" max="5" width="9.28515625" bestFit="1" customWidth="1"/>
    <col min="11" max="11" width="11" bestFit="1" customWidth="1"/>
  </cols>
  <sheetData>
    <row r="33" spans="1:14" x14ac:dyDescent="0.25">
      <c r="A33" s="50" t="s">
        <v>92</v>
      </c>
      <c r="B33" s="50"/>
      <c r="C33" s="50"/>
      <c r="D33" s="50"/>
      <c r="E33" s="50"/>
      <c r="F33" s="65" t="s">
        <v>93</v>
      </c>
      <c r="G33" s="65"/>
      <c r="H33" s="65"/>
      <c r="I33" s="65"/>
      <c r="J33" s="65"/>
      <c r="K33" s="65"/>
      <c r="L33" s="50"/>
      <c r="M33" s="50"/>
      <c r="N33" s="50"/>
    </row>
    <row r="34" spans="1:14" x14ac:dyDescent="0.25">
      <c r="A34" s="50"/>
      <c r="B34" s="50" t="s">
        <v>3</v>
      </c>
      <c r="C34" s="50" t="s">
        <v>87</v>
      </c>
      <c r="D34" s="50" t="s">
        <v>94</v>
      </c>
      <c r="E34" s="50" t="s">
        <v>95</v>
      </c>
      <c r="F34" s="50" t="s">
        <v>96</v>
      </c>
      <c r="G34" s="50" t="s">
        <v>97</v>
      </c>
      <c r="H34" s="50" t="s">
        <v>98</v>
      </c>
      <c r="I34" s="50" t="s">
        <v>99</v>
      </c>
      <c r="J34" s="50" t="s">
        <v>100</v>
      </c>
      <c r="K34" s="50" t="s">
        <v>101</v>
      </c>
      <c r="L34" s="50" t="s">
        <v>74</v>
      </c>
      <c r="M34" s="50" t="s">
        <v>30</v>
      </c>
      <c r="N34" s="50" t="s">
        <v>102</v>
      </c>
    </row>
    <row r="35" spans="1:14" x14ac:dyDescent="0.25">
      <c r="A35">
        <v>2018</v>
      </c>
      <c r="B35" s="43">
        <v>43176</v>
      </c>
      <c r="C35" s="43">
        <v>100506</v>
      </c>
      <c r="D35" s="43">
        <v>36</v>
      </c>
      <c r="E35" s="43">
        <v>93939</v>
      </c>
      <c r="F35" s="43">
        <v>203</v>
      </c>
      <c r="G35" s="43">
        <v>18517</v>
      </c>
      <c r="H35" s="43">
        <v>0</v>
      </c>
      <c r="I35" s="43">
        <v>394</v>
      </c>
      <c r="J35" s="43">
        <v>13174</v>
      </c>
      <c r="K35" s="43">
        <v>32288</v>
      </c>
      <c r="L35" s="43">
        <v>934</v>
      </c>
      <c r="M35" s="43">
        <v>57338</v>
      </c>
      <c r="N35" s="43">
        <v>328217</v>
      </c>
    </row>
    <row r="36" spans="1:14" x14ac:dyDescent="0.25">
      <c r="A36">
        <v>2019</v>
      </c>
      <c r="B36" s="43">
        <v>42862</v>
      </c>
      <c r="C36" s="43">
        <v>167412</v>
      </c>
      <c r="D36" s="43">
        <v>28</v>
      </c>
      <c r="E36" s="43">
        <v>92958</v>
      </c>
      <c r="F36" s="43">
        <v>192</v>
      </c>
      <c r="G36" s="43">
        <v>1099</v>
      </c>
      <c r="H36" s="43">
        <v>13323</v>
      </c>
      <c r="I36" s="43">
        <v>314</v>
      </c>
      <c r="J36" s="43">
        <v>9883</v>
      </c>
      <c r="K36" s="43">
        <v>24811</v>
      </c>
      <c r="L36" s="43">
        <v>959</v>
      </c>
      <c r="M36" s="43">
        <v>57794</v>
      </c>
      <c r="N36" s="43">
        <v>386825</v>
      </c>
    </row>
    <row r="37" spans="1:14" x14ac:dyDescent="0.25">
      <c r="A37">
        <v>2020</v>
      </c>
      <c r="B37" s="43">
        <v>52164</v>
      </c>
      <c r="C37" s="43">
        <v>113416</v>
      </c>
      <c r="D37" s="43">
        <v>188</v>
      </c>
      <c r="E37" s="43">
        <v>96400</v>
      </c>
      <c r="F37" s="43">
        <v>178</v>
      </c>
      <c r="G37" s="43">
        <v>2048</v>
      </c>
      <c r="H37" s="43">
        <v>12449</v>
      </c>
      <c r="I37" s="43">
        <v>234</v>
      </c>
      <c r="J37" s="43">
        <v>7669</v>
      </c>
      <c r="K37" s="43">
        <v>22578</v>
      </c>
      <c r="L37" s="43">
        <v>991</v>
      </c>
      <c r="M37" s="43">
        <v>54172</v>
      </c>
      <c r="N37" s="43">
        <v>339909</v>
      </c>
    </row>
    <row r="38" spans="1:14" x14ac:dyDescent="0.25">
      <c r="A38" s="1">
        <v>2021</v>
      </c>
      <c r="B38" s="43">
        <v>53461</v>
      </c>
      <c r="C38" s="43">
        <v>87820</v>
      </c>
      <c r="D38" s="43">
        <v>0</v>
      </c>
      <c r="E38" s="43">
        <v>88481</v>
      </c>
      <c r="F38" s="43">
        <v>177</v>
      </c>
      <c r="G38" s="43">
        <v>3706</v>
      </c>
      <c r="H38" s="43">
        <v>13473</v>
      </c>
      <c r="I38" s="43">
        <v>301</v>
      </c>
      <c r="J38" s="43">
        <v>8118</v>
      </c>
      <c r="K38" s="43">
        <v>25776</v>
      </c>
      <c r="L38" s="43">
        <v>1057</v>
      </c>
      <c r="M38" s="43">
        <v>60973</v>
      </c>
      <c r="N38" s="43">
        <v>317568</v>
      </c>
    </row>
    <row r="40" spans="1:14" x14ac:dyDescent="0.25">
      <c r="A40" t="s">
        <v>103</v>
      </c>
    </row>
    <row r="41" spans="1:14" x14ac:dyDescent="0.25">
      <c r="A41" t="s">
        <v>167</v>
      </c>
      <c r="B41" t="s">
        <v>3</v>
      </c>
      <c r="C41" t="s">
        <v>31</v>
      </c>
      <c r="D41" t="s">
        <v>31</v>
      </c>
      <c r="E41" t="s">
        <v>32</v>
      </c>
      <c r="K41" t="s">
        <v>33</v>
      </c>
      <c r="L41" t="s">
        <v>74</v>
      </c>
      <c r="M41" t="s">
        <v>30</v>
      </c>
    </row>
    <row r="42" spans="1:14" x14ac:dyDescent="0.25">
      <c r="A42" s="50"/>
      <c r="B42" s="50" t="s">
        <v>3</v>
      </c>
      <c r="C42" s="50" t="s">
        <v>87</v>
      </c>
      <c r="D42" s="50" t="s">
        <v>94</v>
      </c>
      <c r="E42" s="50" t="s">
        <v>95</v>
      </c>
      <c r="F42" s="50" t="s">
        <v>96</v>
      </c>
      <c r="G42" s="50" t="s">
        <v>97</v>
      </c>
      <c r="H42" s="50" t="s">
        <v>98</v>
      </c>
      <c r="I42" s="50" t="s">
        <v>99</v>
      </c>
      <c r="J42" s="50" t="s">
        <v>100</v>
      </c>
      <c r="K42" s="50" t="s">
        <v>101</v>
      </c>
      <c r="L42" s="50" t="s">
        <v>74</v>
      </c>
      <c r="M42" s="50" t="s">
        <v>30</v>
      </c>
      <c r="N42" s="50" t="s">
        <v>102</v>
      </c>
    </row>
    <row r="43" spans="1:14" x14ac:dyDescent="0.25">
      <c r="A43" s="1">
        <v>2018</v>
      </c>
      <c r="B43" s="51">
        <f>B35*1000*About!$B$24</f>
        <v>250377624000000</v>
      </c>
      <c r="C43" s="51">
        <f>C35*1000*About!$B$24</f>
        <v>582834294000000</v>
      </c>
      <c r="D43" s="51">
        <f>D35*1000*About!$B$24</f>
        <v>208764000000</v>
      </c>
      <c r="E43" s="51">
        <f>E35*1000*About!$B$24</f>
        <v>544752261000000</v>
      </c>
      <c r="F43" s="51">
        <f>F35*1000*About!$B$24</f>
        <v>1177197000000</v>
      </c>
      <c r="G43" s="51">
        <f>G35*1000*About!$B$24</f>
        <v>107380083000000</v>
      </c>
      <c r="H43" s="51">
        <f>H35*1000*About!$B$24</f>
        <v>0</v>
      </c>
      <c r="I43" s="51">
        <f>I35*1000*About!$B$24</f>
        <v>2284806000000</v>
      </c>
      <c r="J43" s="51">
        <f>J35*1000*About!$B$24</f>
        <v>76396026000000</v>
      </c>
      <c r="K43" s="51">
        <f>K35*1000*About!$B$24</f>
        <v>187238112000000</v>
      </c>
      <c r="L43" s="51">
        <f>L35*1000*About!$B$24</f>
        <v>5416266000000</v>
      </c>
      <c r="M43" s="51">
        <f>M35*1000*About!$B$24</f>
        <v>332503062000000</v>
      </c>
      <c r="N43" s="51">
        <f>N35*1000*About!$B$24</f>
        <v>1903330383000000</v>
      </c>
    </row>
    <row r="44" spans="1:14" ht="15.75" thickBot="1" x14ac:dyDescent="0.3">
      <c r="A44" s="1">
        <v>2019</v>
      </c>
      <c r="B44" s="51">
        <f>B36*1000*About!$B$24</f>
        <v>248556738000000</v>
      </c>
      <c r="C44" s="51">
        <f>C36*1000*About!$B$24</f>
        <v>970822188000000</v>
      </c>
      <c r="D44" s="51">
        <f>D36*1000*About!$B$24</f>
        <v>162372000000</v>
      </c>
      <c r="E44" s="51">
        <f>E36*1000*About!$B$24</f>
        <v>539063442000000</v>
      </c>
      <c r="F44" s="51">
        <f>F36*1000*About!$B$24</f>
        <v>1113408000000</v>
      </c>
      <c r="G44" s="51">
        <f>G36*1000*About!$B$24</f>
        <v>6373101000000</v>
      </c>
      <c r="H44" s="51">
        <f>H36*1000*About!$B$24</f>
        <v>77260077000000</v>
      </c>
      <c r="I44" s="51">
        <f>I36*1000*About!$B$24</f>
        <v>1820886000000</v>
      </c>
      <c r="J44" s="51">
        <f>J36*1000*About!$B$24</f>
        <v>57311517000000</v>
      </c>
      <c r="K44" s="51">
        <f>K36*1000*About!$B$24</f>
        <v>143878989000000</v>
      </c>
      <c r="L44" s="51">
        <f>L36*1000*About!$B$24</f>
        <v>5561241000000</v>
      </c>
      <c r="M44" s="51">
        <f>M36*1000*About!$B$24</f>
        <v>335147406000000</v>
      </c>
      <c r="N44" s="51">
        <f>N36*1000*About!$B$24</f>
        <v>2243198175000000</v>
      </c>
    </row>
    <row r="45" spans="1:14" ht="15.75" thickBot="1" x14ac:dyDescent="0.3">
      <c r="A45" s="73">
        <v>2020</v>
      </c>
      <c r="B45" s="74">
        <f>B37*1000*About!$B$24</f>
        <v>302499036000000</v>
      </c>
      <c r="C45" s="74">
        <f>C37*1000*About!$B$24</f>
        <v>657699384000000</v>
      </c>
      <c r="D45" s="74">
        <f>D37*1000*About!$B$24</f>
        <v>1090212000000</v>
      </c>
      <c r="E45" s="74">
        <f>E37*1000*About!$B$24</f>
        <v>559023600000000</v>
      </c>
      <c r="F45" s="74">
        <f>F37*1000*About!$B$24</f>
        <v>1032222000000</v>
      </c>
      <c r="G45" s="74">
        <f>G37*1000*About!$B$24</f>
        <v>11876352000000</v>
      </c>
      <c r="H45" s="74">
        <f>H37*1000*About!$B$24</f>
        <v>72191751000000</v>
      </c>
      <c r="I45" s="74">
        <f>I37*1000*About!$B$24</f>
        <v>1356966000000</v>
      </c>
      <c r="J45" s="74">
        <f>J37*1000*About!$B$24</f>
        <v>44472531000000</v>
      </c>
      <c r="K45" s="74">
        <f>K37*1000*About!$B$24</f>
        <v>130929822000000</v>
      </c>
      <c r="L45" s="74">
        <f>L37*1000*About!$B$24</f>
        <v>5746809000000</v>
      </c>
      <c r="M45" s="74">
        <f>M37*1000*About!$B$24</f>
        <v>314143428000000</v>
      </c>
      <c r="N45" s="75">
        <f>N37*1000*About!$B$24</f>
        <v>1971132291000000</v>
      </c>
    </row>
    <row r="46" spans="1:14" x14ac:dyDescent="0.25">
      <c r="A46" s="1">
        <v>2021</v>
      </c>
      <c r="B46" s="51">
        <f>B38*1000*About!$B$24</f>
        <v>310020339000000</v>
      </c>
      <c r="C46" s="51">
        <f>C38*1000*About!$B$24</f>
        <v>509268180000000</v>
      </c>
      <c r="D46" s="51">
        <f>D38*1000*About!$B$24</f>
        <v>0</v>
      </c>
      <c r="E46" s="51">
        <f>E38*1000*About!$B$24</f>
        <v>513101319000000</v>
      </c>
      <c r="F46" s="51">
        <f>F38*1000*About!$B$24</f>
        <v>1026423000000</v>
      </c>
      <c r="G46" s="51">
        <f>G38*1000*About!$B$24</f>
        <v>21491094000000</v>
      </c>
      <c r="H46" s="51">
        <f>H38*1000*About!$B$24</f>
        <v>78129927000000</v>
      </c>
      <c r="I46" s="51">
        <f>I38*1000*About!$B$24</f>
        <v>1745499000000</v>
      </c>
      <c r="J46" s="51">
        <f>J38*1000*About!$B$24</f>
        <v>47076282000000</v>
      </c>
      <c r="K46" s="51">
        <f>K38*1000*About!$B$24</f>
        <v>149475024000000</v>
      </c>
      <c r="L46" s="51">
        <f>L38*1000*About!$B$24</f>
        <v>6129543000000</v>
      </c>
      <c r="M46" s="51">
        <f>M38*1000*About!$B$24</f>
        <v>353582427000000</v>
      </c>
      <c r="N46" s="51">
        <f>N38*1000*About!$B$24</f>
        <v>1841576832000000</v>
      </c>
    </row>
    <row r="49" spans="1:13" s="76" customFormat="1" x14ac:dyDescent="0.25">
      <c r="A49" s="76" t="s">
        <v>91</v>
      </c>
    </row>
    <row r="50" spans="1:13" x14ac:dyDescent="0.25">
      <c r="B50" s="48" t="str">
        <f>B41</f>
        <v>biomass</v>
      </c>
      <c r="C50" s="48" t="str">
        <f t="shared" ref="C50:M50" si="0">C41</f>
        <v>hard coal</v>
      </c>
      <c r="D50" s="48" t="str">
        <f t="shared" si="0"/>
        <v>hard coal</v>
      </c>
      <c r="E50" s="48" t="str">
        <f t="shared" si="0"/>
        <v>natural gas</v>
      </c>
      <c r="F50" s="48">
        <f t="shared" si="0"/>
        <v>0</v>
      </c>
      <c r="G50" s="48">
        <f t="shared" si="0"/>
        <v>0</v>
      </c>
      <c r="H50" s="48">
        <f t="shared" si="0"/>
        <v>0</v>
      </c>
      <c r="I50" s="48">
        <f t="shared" si="0"/>
        <v>0</v>
      </c>
      <c r="J50" s="48">
        <f t="shared" si="0"/>
        <v>0</v>
      </c>
      <c r="K50" s="48" t="str">
        <f t="shared" si="0"/>
        <v>petroleum diesel</v>
      </c>
      <c r="L50" s="48" t="str">
        <f t="shared" si="0"/>
        <v>lpg</v>
      </c>
      <c r="M50" s="48" t="str">
        <f t="shared" si="0"/>
        <v>electricity</v>
      </c>
    </row>
    <row r="51" spans="1:13" x14ac:dyDescent="0.25">
      <c r="B51" s="48" t="str">
        <f>B42</f>
        <v>biomass</v>
      </c>
      <c r="C51" s="48" t="str">
        <f t="shared" ref="C51:M51" si="1">C42</f>
        <v>coal</v>
      </c>
      <c r="D51" s="48" t="str">
        <f t="shared" si="1"/>
        <v>briquette</v>
      </c>
      <c r="E51" s="48" t="str">
        <f t="shared" si="1"/>
        <v>gas</v>
      </c>
      <c r="F51" s="48" t="str">
        <f t="shared" si="1"/>
        <v>kerosene</v>
      </c>
      <c r="G51" s="48" t="str">
        <f t="shared" si="1"/>
        <v>gasoil cn 48</v>
      </c>
      <c r="H51" s="48" t="str">
        <f t="shared" si="1"/>
        <v>biogasoil</v>
      </c>
      <c r="I51" s="48" t="str">
        <f t="shared" si="1"/>
        <v>mdf</v>
      </c>
      <c r="J51" s="48" t="str">
        <f t="shared" si="1"/>
        <v>fuel oil</v>
      </c>
      <c r="K51" s="48" t="str">
        <f t="shared" si="1"/>
        <v>total fuel</v>
      </c>
      <c r="L51" s="48" t="str">
        <f t="shared" si="1"/>
        <v>lpg</v>
      </c>
      <c r="M51" s="48" t="str">
        <f t="shared" si="1"/>
        <v>electricity</v>
      </c>
    </row>
    <row r="52" spans="1:13" x14ac:dyDescent="0.25">
      <c r="A52" t="s">
        <v>164</v>
      </c>
      <c r="B52" s="19">
        <f>SUM(calcs!D78:D102)</f>
        <v>302499036000000</v>
      </c>
      <c r="C52" s="19">
        <f>SUM(calcs!D28:D52)</f>
        <v>658789596000000</v>
      </c>
      <c r="E52" s="19">
        <f>SUM(calcs!D53:D77)</f>
        <v>559023600000000</v>
      </c>
      <c r="J52" s="19"/>
      <c r="K52">
        <f>SUMIFS(calcs!D:D,calcs!B:B,K41)</f>
        <v>130929822000000</v>
      </c>
      <c r="L52" s="19">
        <f>SUM(calcs!D153:D177)</f>
        <v>5746809000000</v>
      </c>
      <c r="M52" s="19">
        <f>SUM(calcs!D3:D27)</f>
        <v>322544403456000</v>
      </c>
    </row>
    <row r="53" spans="1:13" x14ac:dyDescent="0.25">
      <c r="A53" t="s">
        <v>165</v>
      </c>
      <c r="B53" s="43">
        <f>B52/1000/About!$B$24</f>
        <v>52164</v>
      </c>
      <c r="C53" s="43">
        <f>C52/1000/About!$B$24</f>
        <v>113604</v>
      </c>
      <c r="E53" s="43">
        <f>E52/1000/About!$B$24</f>
        <v>96400</v>
      </c>
      <c r="J53" s="43"/>
      <c r="K53" s="43">
        <f>K52/1000/About!$B$24</f>
        <v>22578</v>
      </c>
      <c r="L53" s="43">
        <f>L52/1000/About!$B$24</f>
        <v>991</v>
      </c>
      <c r="M53" s="43">
        <f>M52/1000/About!$B$24</f>
        <v>55620.693818934298</v>
      </c>
    </row>
    <row r="54" spans="1:13" x14ac:dyDescent="0.25">
      <c r="B54" s="46">
        <f>B37</f>
        <v>52164</v>
      </c>
      <c r="C54" s="46">
        <f>C37</f>
        <v>113416</v>
      </c>
      <c r="D54" s="46"/>
      <c r="E54" s="46">
        <f>E37</f>
        <v>96400</v>
      </c>
      <c r="F54" s="46"/>
      <c r="G54" s="46"/>
      <c r="H54" s="46"/>
      <c r="I54" s="46"/>
      <c r="J54" s="46"/>
      <c r="K54" s="46">
        <f>K37</f>
        <v>22578</v>
      </c>
      <c r="L54" s="46">
        <f>L37</f>
        <v>991</v>
      </c>
      <c r="M54" s="46">
        <f>M37</f>
        <v>54172</v>
      </c>
    </row>
  </sheetData>
  <mergeCells count="1">
    <mergeCell ref="F33:K3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6"/>
  <sheetViews>
    <sheetView workbookViewId="0"/>
  </sheetViews>
  <sheetFormatPr defaultColWidth="9.140625" defaultRowHeight="15" x14ac:dyDescent="0.25"/>
  <cols>
    <col min="1" max="1" width="39.85546875" customWidth="1"/>
    <col min="2" max="33" width="12.5703125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 s="19">
        <f>calcs!D153</f>
        <v>0</v>
      </c>
      <c r="C2" s="19">
        <f>calcs!E153</f>
        <v>0</v>
      </c>
      <c r="D2" s="19">
        <f>calcs!F153</f>
        <v>0</v>
      </c>
      <c r="E2" s="19">
        <f>calcs!G153</f>
        <v>0</v>
      </c>
      <c r="F2" s="19">
        <f>calcs!H153</f>
        <v>0</v>
      </c>
      <c r="G2" s="19">
        <f>calcs!I153</f>
        <v>0</v>
      </c>
      <c r="H2" s="19">
        <f>calcs!J153</f>
        <v>0</v>
      </c>
      <c r="I2" s="19">
        <f>calcs!K153</f>
        <v>0</v>
      </c>
      <c r="J2" s="19">
        <f>calcs!L153</f>
        <v>0</v>
      </c>
      <c r="K2" s="19">
        <f>calcs!M153</f>
        <v>0</v>
      </c>
      <c r="L2" s="19">
        <f>calcs!N153</f>
        <v>0</v>
      </c>
      <c r="M2" s="19">
        <f>calcs!O153</f>
        <v>0</v>
      </c>
      <c r="N2" s="19">
        <f>calcs!P153</f>
        <v>0</v>
      </c>
      <c r="O2" s="19">
        <f>calcs!Q153</f>
        <v>0</v>
      </c>
      <c r="P2" s="19">
        <f>calcs!R153</f>
        <v>0</v>
      </c>
      <c r="Q2" s="19">
        <f>calcs!S153</f>
        <v>0</v>
      </c>
      <c r="R2" s="19">
        <f>calcs!T153</f>
        <v>0</v>
      </c>
      <c r="S2" s="19">
        <f>calcs!U153</f>
        <v>0</v>
      </c>
      <c r="T2" s="19">
        <f>calcs!V153</f>
        <v>0</v>
      </c>
      <c r="U2" s="19">
        <f>calcs!W153</f>
        <v>0</v>
      </c>
      <c r="V2" s="19">
        <f>calcs!X153</f>
        <v>0</v>
      </c>
      <c r="W2" s="19">
        <f>calcs!Y153</f>
        <v>0</v>
      </c>
      <c r="X2" s="19">
        <f>calcs!Z153</f>
        <v>0</v>
      </c>
      <c r="Y2" s="19">
        <f>calcs!AA153</f>
        <v>0</v>
      </c>
      <c r="Z2" s="19">
        <f>calcs!AB153</f>
        <v>0</v>
      </c>
      <c r="AA2" s="19">
        <f>calcs!AC153</f>
        <v>0</v>
      </c>
      <c r="AB2" s="19">
        <f>calcs!AD153</f>
        <v>0</v>
      </c>
      <c r="AC2" s="19">
        <f>calcs!AE153</f>
        <v>0</v>
      </c>
      <c r="AD2" s="19">
        <f>calcs!AF153</f>
        <v>0</v>
      </c>
      <c r="AE2" s="19">
        <f>calcs!AG153</f>
        <v>0</v>
      </c>
      <c r="AF2" s="19">
        <f>calcs!AH153</f>
        <v>0</v>
      </c>
    </row>
    <row r="3" spans="1:35" x14ac:dyDescent="0.25">
      <c r="A3" t="s">
        <v>5</v>
      </c>
      <c r="B3" s="19">
        <f>calcs!D154</f>
        <v>0</v>
      </c>
      <c r="C3" s="19">
        <f>calcs!E154</f>
        <v>0</v>
      </c>
      <c r="D3" s="19">
        <f>calcs!F154</f>
        <v>0</v>
      </c>
      <c r="E3" s="19">
        <f>calcs!G154</f>
        <v>0</v>
      </c>
      <c r="F3" s="19">
        <f>calcs!H154</f>
        <v>0</v>
      </c>
      <c r="G3" s="19">
        <f>calcs!I154</f>
        <v>0</v>
      </c>
      <c r="H3" s="19">
        <f>calcs!J154</f>
        <v>0</v>
      </c>
      <c r="I3" s="19">
        <f>calcs!K154</f>
        <v>0</v>
      </c>
      <c r="J3" s="19">
        <f>calcs!L154</f>
        <v>0</v>
      </c>
      <c r="K3" s="19">
        <f>calcs!M154</f>
        <v>0</v>
      </c>
      <c r="L3" s="19">
        <f>calcs!N154</f>
        <v>0</v>
      </c>
      <c r="M3" s="19">
        <f>calcs!O154</f>
        <v>0</v>
      </c>
      <c r="N3" s="19">
        <f>calcs!P154</f>
        <v>0</v>
      </c>
      <c r="O3" s="19">
        <f>calcs!Q154</f>
        <v>0</v>
      </c>
      <c r="P3" s="19">
        <f>calcs!R154</f>
        <v>0</v>
      </c>
      <c r="Q3" s="19">
        <f>calcs!S154</f>
        <v>0</v>
      </c>
      <c r="R3" s="19">
        <f>calcs!T154</f>
        <v>0</v>
      </c>
      <c r="S3" s="19">
        <f>calcs!U154</f>
        <v>0</v>
      </c>
      <c r="T3" s="19">
        <f>calcs!V154</f>
        <v>0</v>
      </c>
      <c r="U3" s="19">
        <f>calcs!W154</f>
        <v>0</v>
      </c>
      <c r="V3" s="19">
        <f>calcs!X154</f>
        <v>0</v>
      </c>
      <c r="W3" s="19">
        <f>calcs!Y154</f>
        <v>0</v>
      </c>
      <c r="X3" s="19">
        <f>calcs!Z154</f>
        <v>0</v>
      </c>
      <c r="Y3" s="19">
        <f>calcs!AA154</f>
        <v>0</v>
      </c>
      <c r="Z3" s="19">
        <f>calcs!AB154</f>
        <v>0</v>
      </c>
      <c r="AA3" s="19">
        <f>calcs!AC154</f>
        <v>0</v>
      </c>
      <c r="AB3" s="19">
        <f>calcs!AD154</f>
        <v>0</v>
      </c>
      <c r="AC3" s="19">
        <f>calcs!AE154</f>
        <v>0</v>
      </c>
      <c r="AD3" s="19">
        <f>calcs!AF154</f>
        <v>0</v>
      </c>
      <c r="AE3" s="19">
        <f>calcs!AG154</f>
        <v>0</v>
      </c>
      <c r="AF3" s="19">
        <f>calcs!AH154</f>
        <v>0</v>
      </c>
    </row>
    <row r="4" spans="1:35" x14ac:dyDescent="0.25">
      <c r="A4" t="s">
        <v>6</v>
      </c>
      <c r="B4" s="19">
        <f>calcs!D155</f>
        <v>0</v>
      </c>
      <c r="C4" s="19">
        <f>calcs!E155</f>
        <v>0</v>
      </c>
      <c r="D4" s="19">
        <f>calcs!F155</f>
        <v>0</v>
      </c>
      <c r="E4" s="19">
        <f>calcs!G155</f>
        <v>0</v>
      </c>
      <c r="F4" s="19">
        <f>calcs!H155</f>
        <v>0</v>
      </c>
      <c r="G4" s="19">
        <f>calcs!I155</f>
        <v>0</v>
      </c>
      <c r="H4" s="19">
        <f>calcs!J155</f>
        <v>0</v>
      </c>
      <c r="I4" s="19">
        <f>calcs!K155</f>
        <v>0</v>
      </c>
      <c r="J4" s="19">
        <f>calcs!L155</f>
        <v>0</v>
      </c>
      <c r="K4" s="19">
        <f>calcs!M155</f>
        <v>0</v>
      </c>
      <c r="L4" s="19">
        <f>calcs!N155</f>
        <v>0</v>
      </c>
      <c r="M4" s="19">
        <f>calcs!O155</f>
        <v>0</v>
      </c>
      <c r="N4" s="19">
        <f>calcs!P155</f>
        <v>0</v>
      </c>
      <c r="O4" s="19">
        <f>calcs!Q155</f>
        <v>0</v>
      </c>
      <c r="P4" s="19">
        <f>calcs!R155</f>
        <v>0</v>
      </c>
      <c r="Q4" s="19">
        <f>calcs!S155</f>
        <v>0</v>
      </c>
      <c r="R4" s="19">
        <f>calcs!T155</f>
        <v>0</v>
      </c>
      <c r="S4" s="19">
        <f>calcs!U155</f>
        <v>0</v>
      </c>
      <c r="T4" s="19">
        <f>calcs!V155</f>
        <v>0</v>
      </c>
      <c r="U4" s="19">
        <f>calcs!W155</f>
        <v>0</v>
      </c>
      <c r="V4" s="19">
        <f>calcs!X155</f>
        <v>0</v>
      </c>
      <c r="W4" s="19">
        <f>calcs!Y155</f>
        <v>0</v>
      </c>
      <c r="X4" s="19">
        <f>calcs!Z155</f>
        <v>0</v>
      </c>
      <c r="Y4" s="19">
        <f>calcs!AA155</f>
        <v>0</v>
      </c>
      <c r="Z4" s="19">
        <f>calcs!AB155</f>
        <v>0</v>
      </c>
      <c r="AA4" s="19">
        <f>calcs!AC155</f>
        <v>0</v>
      </c>
      <c r="AB4" s="19">
        <f>calcs!AD155</f>
        <v>0</v>
      </c>
      <c r="AC4" s="19">
        <f>calcs!AE155</f>
        <v>0</v>
      </c>
      <c r="AD4" s="19">
        <f>calcs!AF155</f>
        <v>0</v>
      </c>
      <c r="AE4" s="19">
        <f>calcs!AG155</f>
        <v>0</v>
      </c>
      <c r="AF4" s="19">
        <f>calcs!AH155</f>
        <v>0</v>
      </c>
    </row>
    <row r="5" spans="1:35" x14ac:dyDescent="0.25">
      <c r="A5" t="s">
        <v>7</v>
      </c>
      <c r="B5" s="19">
        <f>calcs!D156</f>
        <v>0</v>
      </c>
      <c r="C5" s="19">
        <f>calcs!E156</f>
        <v>0</v>
      </c>
      <c r="D5" s="19">
        <f>calcs!F156</f>
        <v>0</v>
      </c>
      <c r="E5" s="19">
        <f>calcs!G156</f>
        <v>0</v>
      </c>
      <c r="F5" s="19">
        <f>calcs!H156</f>
        <v>0</v>
      </c>
      <c r="G5" s="19">
        <f>calcs!I156</f>
        <v>0</v>
      </c>
      <c r="H5" s="19">
        <f>calcs!J156</f>
        <v>0</v>
      </c>
      <c r="I5" s="19">
        <f>calcs!K156</f>
        <v>0</v>
      </c>
      <c r="J5" s="19">
        <f>calcs!L156</f>
        <v>0</v>
      </c>
      <c r="K5" s="19">
        <f>calcs!M156</f>
        <v>0</v>
      </c>
      <c r="L5" s="19">
        <f>calcs!N156</f>
        <v>0</v>
      </c>
      <c r="M5" s="19">
        <f>calcs!O156</f>
        <v>0</v>
      </c>
      <c r="N5" s="19">
        <f>calcs!P156</f>
        <v>0</v>
      </c>
      <c r="O5" s="19">
        <f>calcs!Q156</f>
        <v>0</v>
      </c>
      <c r="P5" s="19">
        <f>calcs!R156</f>
        <v>0</v>
      </c>
      <c r="Q5" s="19">
        <f>calcs!S156</f>
        <v>0</v>
      </c>
      <c r="R5" s="19">
        <f>calcs!T156</f>
        <v>0</v>
      </c>
      <c r="S5" s="19">
        <f>calcs!U156</f>
        <v>0</v>
      </c>
      <c r="T5" s="19">
        <f>calcs!V156</f>
        <v>0</v>
      </c>
      <c r="U5" s="19">
        <f>calcs!W156</f>
        <v>0</v>
      </c>
      <c r="V5" s="19">
        <f>calcs!X156</f>
        <v>0</v>
      </c>
      <c r="W5" s="19">
        <f>calcs!Y156</f>
        <v>0</v>
      </c>
      <c r="X5" s="19">
        <f>calcs!Z156</f>
        <v>0</v>
      </c>
      <c r="Y5" s="19">
        <f>calcs!AA156</f>
        <v>0</v>
      </c>
      <c r="Z5" s="19">
        <f>calcs!AB156</f>
        <v>0</v>
      </c>
      <c r="AA5" s="19">
        <f>calcs!AC156</f>
        <v>0</v>
      </c>
      <c r="AB5" s="19">
        <f>calcs!AD156</f>
        <v>0</v>
      </c>
      <c r="AC5" s="19">
        <f>calcs!AE156</f>
        <v>0</v>
      </c>
      <c r="AD5" s="19">
        <f>calcs!AF156</f>
        <v>0</v>
      </c>
      <c r="AE5" s="19">
        <f>calcs!AG156</f>
        <v>0</v>
      </c>
      <c r="AF5" s="19">
        <f>calcs!AH156</f>
        <v>0</v>
      </c>
    </row>
    <row r="6" spans="1:35" x14ac:dyDescent="0.25">
      <c r="A6" t="s">
        <v>8</v>
      </c>
      <c r="B6" s="19">
        <f>calcs!D157</f>
        <v>0</v>
      </c>
      <c r="C6" s="19">
        <f>calcs!E157</f>
        <v>0</v>
      </c>
      <c r="D6" s="19">
        <f>calcs!F157</f>
        <v>0</v>
      </c>
      <c r="E6" s="19">
        <f>calcs!G157</f>
        <v>0</v>
      </c>
      <c r="F6" s="19">
        <f>calcs!H157</f>
        <v>0</v>
      </c>
      <c r="G6" s="19">
        <f>calcs!I157</f>
        <v>0</v>
      </c>
      <c r="H6" s="19">
        <f>calcs!J157</f>
        <v>0</v>
      </c>
      <c r="I6" s="19">
        <f>calcs!K157</f>
        <v>0</v>
      </c>
      <c r="J6" s="19">
        <f>calcs!L157</f>
        <v>0</v>
      </c>
      <c r="K6" s="19">
        <f>calcs!M157</f>
        <v>0</v>
      </c>
      <c r="L6" s="19">
        <f>calcs!N157</f>
        <v>0</v>
      </c>
      <c r="M6" s="19">
        <f>calcs!O157</f>
        <v>0</v>
      </c>
      <c r="N6" s="19">
        <f>calcs!P157</f>
        <v>0</v>
      </c>
      <c r="O6" s="19">
        <f>calcs!Q157</f>
        <v>0</v>
      </c>
      <c r="P6" s="19">
        <f>calcs!R157</f>
        <v>0</v>
      </c>
      <c r="Q6" s="19">
        <f>calcs!S157</f>
        <v>0</v>
      </c>
      <c r="R6" s="19">
        <f>calcs!T157</f>
        <v>0</v>
      </c>
      <c r="S6" s="19">
        <f>calcs!U157</f>
        <v>0</v>
      </c>
      <c r="T6" s="19">
        <f>calcs!V157</f>
        <v>0</v>
      </c>
      <c r="U6" s="19">
        <f>calcs!W157</f>
        <v>0</v>
      </c>
      <c r="V6" s="19">
        <f>calcs!X157</f>
        <v>0</v>
      </c>
      <c r="W6" s="19">
        <f>calcs!Y157</f>
        <v>0</v>
      </c>
      <c r="X6" s="19">
        <f>calcs!Z157</f>
        <v>0</v>
      </c>
      <c r="Y6" s="19">
        <f>calcs!AA157</f>
        <v>0</v>
      </c>
      <c r="Z6" s="19">
        <f>calcs!AB157</f>
        <v>0</v>
      </c>
      <c r="AA6" s="19">
        <f>calcs!AC157</f>
        <v>0</v>
      </c>
      <c r="AB6" s="19">
        <f>calcs!AD157</f>
        <v>0</v>
      </c>
      <c r="AC6" s="19">
        <f>calcs!AE157</f>
        <v>0</v>
      </c>
      <c r="AD6" s="19">
        <f>calcs!AF157</f>
        <v>0</v>
      </c>
      <c r="AE6" s="19">
        <f>calcs!AG157</f>
        <v>0</v>
      </c>
      <c r="AF6" s="19">
        <f>calcs!AH157</f>
        <v>0</v>
      </c>
    </row>
    <row r="7" spans="1:35" x14ac:dyDescent="0.25">
      <c r="A7" t="s">
        <v>9</v>
      </c>
      <c r="B7" s="19">
        <f>calcs!D158</f>
        <v>0</v>
      </c>
      <c r="C7" s="19">
        <f>calcs!E158</f>
        <v>0</v>
      </c>
      <c r="D7" s="19">
        <f>calcs!F158</f>
        <v>0</v>
      </c>
      <c r="E7" s="19">
        <f>calcs!G158</f>
        <v>0</v>
      </c>
      <c r="F7" s="19">
        <f>calcs!H158</f>
        <v>0</v>
      </c>
      <c r="G7" s="19">
        <f>calcs!I158</f>
        <v>0</v>
      </c>
      <c r="H7" s="19">
        <f>calcs!J158</f>
        <v>0</v>
      </c>
      <c r="I7" s="19">
        <f>calcs!K158</f>
        <v>0</v>
      </c>
      <c r="J7" s="19">
        <f>calcs!L158</f>
        <v>0</v>
      </c>
      <c r="K7" s="19">
        <f>calcs!M158</f>
        <v>0</v>
      </c>
      <c r="L7" s="19">
        <f>calcs!N158</f>
        <v>0</v>
      </c>
      <c r="M7" s="19">
        <f>calcs!O158</f>
        <v>0</v>
      </c>
      <c r="N7" s="19">
        <f>calcs!P158</f>
        <v>0</v>
      </c>
      <c r="O7" s="19">
        <f>calcs!Q158</f>
        <v>0</v>
      </c>
      <c r="P7" s="19">
        <f>calcs!R158</f>
        <v>0</v>
      </c>
      <c r="Q7" s="19">
        <f>calcs!S158</f>
        <v>0</v>
      </c>
      <c r="R7" s="19">
        <f>calcs!T158</f>
        <v>0</v>
      </c>
      <c r="S7" s="19">
        <f>calcs!U158</f>
        <v>0</v>
      </c>
      <c r="T7" s="19">
        <f>calcs!V158</f>
        <v>0</v>
      </c>
      <c r="U7" s="19">
        <f>calcs!W158</f>
        <v>0</v>
      </c>
      <c r="V7" s="19">
        <f>calcs!X158</f>
        <v>0</v>
      </c>
      <c r="W7" s="19">
        <f>calcs!Y158</f>
        <v>0</v>
      </c>
      <c r="X7" s="19">
        <f>calcs!Z158</f>
        <v>0</v>
      </c>
      <c r="Y7" s="19">
        <f>calcs!AA158</f>
        <v>0</v>
      </c>
      <c r="Z7" s="19">
        <f>calcs!AB158</f>
        <v>0</v>
      </c>
      <c r="AA7" s="19">
        <f>calcs!AC158</f>
        <v>0</v>
      </c>
      <c r="AB7" s="19">
        <f>calcs!AD158</f>
        <v>0</v>
      </c>
      <c r="AC7" s="19">
        <f>calcs!AE158</f>
        <v>0</v>
      </c>
      <c r="AD7" s="19">
        <f>calcs!AF158</f>
        <v>0</v>
      </c>
      <c r="AE7" s="19">
        <f>calcs!AG158</f>
        <v>0</v>
      </c>
      <c r="AF7" s="19">
        <f>calcs!AH158</f>
        <v>0</v>
      </c>
    </row>
    <row r="8" spans="1:35" x14ac:dyDescent="0.25">
      <c r="A8" t="s">
        <v>10</v>
      </c>
      <c r="B8" s="19">
        <f>calcs!D159</f>
        <v>0</v>
      </c>
      <c r="C8" s="19">
        <f>calcs!E159</f>
        <v>0</v>
      </c>
      <c r="D8" s="19">
        <f>calcs!F159</f>
        <v>0</v>
      </c>
      <c r="E8" s="19">
        <f>calcs!G159</f>
        <v>0</v>
      </c>
      <c r="F8" s="19">
        <f>calcs!H159</f>
        <v>0</v>
      </c>
      <c r="G8" s="19">
        <f>calcs!I159</f>
        <v>0</v>
      </c>
      <c r="H8" s="19">
        <f>calcs!J159</f>
        <v>0</v>
      </c>
      <c r="I8" s="19">
        <f>calcs!K159</f>
        <v>0</v>
      </c>
      <c r="J8" s="19">
        <f>calcs!L159</f>
        <v>0</v>
      </c>
      <c r="K8" s="19">
        <f>calcs!M159</f>
        <v>0</v>
      </c>
      <c r="L8" s="19">
        <f>calcs!N159</f>
        <v>0</v>
      </c>
      <c r="M8" s="19">
        <f>calcs!O159</f>
        <v>0</v>
      </c>
      <c r="N8" s="19">
        <f>calcs!P159</f>
        <v>0</v>
      </c>
      <c r="O8" s="19">
        <f>calcs!Q159</f>
        <v>0</v>
      </c>
      <c r="P8" s="19">
        <f>calcs!R159</f>
        <v>0</v>
      </c>
      <c r="Q8" s="19">
        <f>calcs!S159</f>
        <v>0</v>
      </c>
      <c r="R8" s="19">
        <f>calcs!T159</f>
        <v>0</v>
      </c>
      <c r="S8" s="19">
        <f>calcs!U159</f>
        <v>0</v>
      </c>
      <c r="T8" s="19">
        <f>calcs!V159</f>
        <v>0</v>
      </c>
      <c r="U8" s="19">
        <f>calcs!W159</f>
        <v>0</v>
      </c>
      <c r="V8" s="19">
        <f>calcs!X159</f>
        <v>0</v>
      </c>
      <c r="W8" s="19">
        <f>calcs!Y159</f>
        <v>0</v>
      </c>
      <c r="X8" s="19">
        <f>calcs!Z159</f>
        <v>0</v>
      </c>
      <c r="Y8" s="19">
        <f>calcs!AA159</f>
        <v>0</v>
      </c>
      <c r="Z8" s="19">
        <f>calcs!AB159</f>
        <v>0</v>
      </c>
      <c r="AA8" s="19">
        <f>calcs!AC159</f>
        <v>0</v>
      </c>
      <c r="AB8" s="19">
        <f>calcs!AD159</f>
        <v>0</v>
      </c>
      <c r="AC8" s="19">
        <f>calcs!AE159</f>
        <v>0</v>
      </c>
      <c r="AD8" s="19">
        <f>calcs!AF159</f>
        <v>0</v>
      </c>
      <c r="AE8" s="19">
        <f>calcs!AG159</f>
        <v>0</v>
      </c>
      <c r="AF8" s="19">
        <f>calcs!AH159</f>
        <v>0</v>
      </c>
    </row>
    <row r="9" spans="1:35" x14ac:dyDescent="0.25">
      <c r="A9" t="s">
        <v>11</v>
      </c>
      <c r="B9" s="19">
        <f>calcs!D160</f>
        <v>0</v>
      </c>
      <c r="C9" s="19">
        <f>calcs!E160</f>
        <v>0</v>
      </c>
      <c r="D9" s="19">
        <f>calcs!F160</f>
        <v>0</v>
      </c>
      <c r="E9" s="19">
        <f>calcs!G160</f>
        <v>0</v>
      </c>
      <c r="F9" s="19">
        <f>calcs!H160</f>
        <v>0</v>
      </c>
      <c r="G9" s="19">
        <f>calcs!I160</f>
        <v>0</v>
      </c>
      <c r="H9" s="19">
        <f>calcs!J160</f>
        <v>0</v>
      </c>
      <c r="I9" s="19">
        <f>calcs!K160</f>
        <v>0</v>
      </c>
      <c r="J9" s="19">
        <f>calcs!L160</f>
        <v>0</v>
      </c>
      <c r="K9" s="19">
        <f>calcs!M160</f>
        <v>0</v>
      </c>
      <c r="L9" s="19">
        <f>calcs!N160</f>
        <v>0</v>
      </c>
      <c r="M9" s="19">
        <f>calcs!O160</f>
        <v>0</v>
      </c>
      <c r="N9" s="19">
        <f>calcs!P160</f>
        <v>0</v>
      </c>
      <c r="O9" s="19">
        <f>calcs!Q160</f>
        <v>0</v>
      </c>
      <c r="P9" s="19">
        <f>calcs!R160</f>
        <v>0</v>
      </c>
      <c r="Q9" s="19">
        <f>calcs!S160</f>
        <v>0</v>
      </c>
      <c r="R9" s="19">
        <f>calcs!T160</f>
        <v>0</v>
      </c>
      <c r="S9" s="19">
        <f>calcs!U160</f>
        <v>0</v>
      </c>
      <c r="T9" s="19">
        <f>calcs!V160</f>
        <v>0</v>
      </c>
      <c r="U9" s="19">
        <f>calcs!W160</f>
        <v>0</v>
      </c>
      <c r="V9" s="19">
        <f>calcs!X160</f>
        <v>0</v>
      </c>
      <c r="W9" s="19">
        <f>calcs!Y160</f>
        <v>0</v>
      </c>
      <c r="X9" s="19">
        <f>calcs!Z160</f>
        <v>0</v>
      </c>
      <c r="Y9" s="19">
        <f>calcs!AA160</f>
        <v>0</v>
      </c>
      <c r="Z9" s="19">
        <f>calcs!AB160</f>
        <v>0</v>
      </c>
      <c r="AA9" s="19">
        <f>calcs!AC160</f>
        <v>0</v>
      </c>
      <c r="AB9" s="19">
        <f>calcs!AD160</f>
        <v>0</v>
      </c>
      <c r="AC9" s="19">
        <f>calcs!AE160</f>
        <v>0</v>
      </c>
      <c r="AD9" s="19">
        <f>calcs!AF160</f>
        <v>0</v>
      </c>
      <c r="AE9" s="19">
        <f>calcs!AG160</f>
        <v>0</v>
      </c>
      <c r="AF9" s="19">
        <f>calcs!AH160</f>
        <v>0</v>
      </c>
    </row>
    <row r="10" spans="1:35" x14ac:dyDescent="0.25">
      <c r="A10" s="16" t="s">
        <v>12</v>
      </c>
      <c r="B10" s="19">
        <f>calcs!D161</f>
        <v>0</v>
      </c>
      <c r="C10" s="19">
        <f>calcs!E161</f>
        <v>0</v>
      </c>
      <c r="D10" s="19">
        <f>calcs!F161</f>
        <v>0</v>
      </c>
      <c r="E10" s="19">
        <f>calcs!G161</f>
        <v>0</v>
      </c>
      <c r="F10" s="19">
        <f>calcs!H161</f>
        <v>0</v>
      </c>
      <c r="G10" s="19">
        <f>calcs!I161</f>
        <v>0</v>
      </c>
      <c r="H10" s="19">
        <f>calcs!J161</f>
        <v>0</v>
      </c>
      <c r="I10" s="19">
        <f>calcs!K161</f>
        <v>0</v>
      </c>
      <c r="J10" s="19">
        <f>calcs!L161</f>
        <v>0</v>
      </c>
      <c r="K10" s="19">
        <f>calcs!M161</f>
        <v>0</v>
      </c>
      <c r="L10" s="19">
        <f>calcs!N161</f>
        <v>0</v>
      </c>
      <c r="M10" s="19">
        <f>calcs!O161</f>
        <v>0</v>
      </c>
      <c r="N10" s="19">
        <f>calcs!P161</f>
        <v>0</v>
      </c>
      <c r="O10" s="19">
        <f>calcs!Q161</f>
        <v>0</v>
      </c>
      <c r="P10" s="19">
        <f>calcs!R161</f>
        <v>0</v>
      </c>
      <c r="Q10" s="19">
        <f>calcs!S161</f>
        <v>0</v>
      </c>
      <c r="R10" s="19">
        <f>calcs!T161</f>
        <v>0</v>
      </c>
      <c r="S10" s="19">
        <f>calcs!U161</f>
        <v>0</v>
      </c>
      <c r="T10" s="19">
        <f>calcs!V161</f>
        <v>0</v>
      </c>
      <c r="U10" s="19">
        <f>calcs!W161</f>
        <v>0</v>
      </c>
      <c r="V10" s="19">
        <f>calcs!X161</f>
        <v>0</v>
      </c>
      <c r="W10" s="19">
        <f>calcs!Y161</f>
        <v>0</v>
      </c>
      <c r="X10" s="19">
        <f>calcs!Z161</f>
        <v>0</v>
      </c>
      <c r="Y10" s="19">
        <f>calcs!AA161</f>
        <v>0</v>
      </c>
      <c r="Z10" s="19">
        <f>calcs!AB161</f>
        <v>0</v>
      </c>
      <c r="AA10" s="19">
        <f>calcs!AC161</f>
        <v>0</v>
      </c>
      <c r="AB10" s="19">
        <f>calcs!AD161</f>
        <v>0</v>
      </c>
      <c r="AC10" s="19">
        <f>calcs!AE161</f>
        <v>0</v>
      </c>
      <c r="AD10" s="19">
        <f>calcs!AF161</f>
        <v>0</v>
      </c>
      <c r="AE10" s="19">
        <f>calcs!AG161</f>
        <v>0</v>
      </c>
      <c r="AF10" s="19">
        <f>calcs!AH161</f>
        <v>0</v>
      </c>
    </row>
    <row r="11" spans="1:35" x14ac:dyDescent="0.25">
      <c r="A11" t="s">
        <v>13</v>
      </c>
      <c r="B11" s="19">
        <f>calcs!D162</f>
        <v>0</v>
      </c>
      <c r="C11" s="19">
        <f>calcs!E162</f>
        <v>0</v>
      </c>
      <c r="D11" s="19">
        <f>calcs!F162</f>
        <v>0</v>
      </c>
      <c r="E11" s="19">
        <f>calcs!G162</f>
        <v>0</v>
      </c>
      <c r="F11" s="19">
        <f>calcs!H162</f>
        <v>0</v>
      </c>
      <c r="G11" s="19">
        <f>calcs!I162</f>
        <v>0</v>
      </c>
      <c r="H11" s="19">
        <f>calcs!J162</f>
        <v>0</v>
      </c>
      <c r="I11" s="19">
        <f>calcs!K162</f>
        <v>0</v>
      </c>
      <c r="J11" s="19">
        <f>calcs!L162</f>
        <v>0</v>
      </c>
      <c r="K11" s="19">
        <f>calcs!M162</f>
        <v>0</v>
      </c>
      <c r="L11" s="19">
        <f>calcs!N162</f>
        <v>0</v>
      </c>
      <c r="M11" s="19">
        <f>calcs!O162</f>
        <v>0</v>
      </c>
      <c r="N11" s="19">
        <f>calcs!P162</f>
        <v>0</v>
      </c>
      <c r="O11" s="19">
        <f>calcs!Q162</f>
        <v>0</v>
      </c>
      <c r="P11" s="19">
        <f>calcs!R162</f>
        <v>0</v>
      </c>
      <c r="Q11" s="19">
        <f>calcs!S162</f>
        <v>0</v>
      </c>
      <c r="R11" s="19">
        <f>calcs!T162</f>
        <v>0</v>
      </c>
      <c r="S11" s="19">
        <f>calcs!U162</f>
        <v>0</v>
      </c>
      <c r="T11" s="19">
        <f>calcs!V162</f>
        <v>0</v>
      </c>
      <c r="U11" s="19">
        <f>calcs!W162</f>
        <v>0</v>
      </c>
      <c r="V11" s="19">
        <f>calcs!X162</f>
        <v>0</v>
      </c>
      <c r="W11" s="19">
        <f>calcs!Y162</f>
        <v>0</v>
      </c>
      <c r="X11" s="19">
        <f>calcs!Z162</f>
        <v>0</v>
      </c>
      <c r="Y11" s="19">
        <f>calcs!AA162</f>
        <v>0</v>
      </c>
      <c r="Z11" s="19">
        <f>calcs!AB162</f>
        <v>0</v>
      </c>
      <c r="AA11" s="19">
        <f>calcs!AC162</f>
        <v>0</v>
      </c>
      <c r="AB11" s="19">
        <f>calcs!AD162</f>
        <v>0</v>
      </c>
      <c r="AC11" s="19">
        <f>calcs!AE162</f>
        <v>0</v>
      </c>
      <c r="AD11" s="19">
        <f>calcs!AF162</f>
        <v>0</v>
      </c>
      <c r="AE11" s="19">
        <f>calcs!AG162</f>
        <v>0</v>
      </c>
      <c r="AF11" s="19">
        <f>calcs!AH162</f>
        <v>0</v>
      </c>
    </row>
    <row r="12" spans="1:35" x14ac:dyDescent="0.25">
      <c r="A12" t="s">
        <v>14</v>
      </c>
      <c r="B12" s="19">
        <f>calcs!D163</f>
        <v>0</v>
      </c>
      <c r="C12" s="19">
        <f>calcs!E163</f>
        <v>0</v>
      </c>
      <c r="D12" s="19">
        <f>calcs!F163</f>
        <v>0</v>
      </c>
      <c r="E12" s="19">
        <f>calcs!G163</f>
        <v>0</v>
      </c>
      <c r="F12" s="19">
        <f>calcs!H163</f>
        <v>0</v>
      </c>
      <c r="G12" s="19">
        <f>calcs!I163</f>
        <v>0</v>
      </c>
      <c r="H12" s="19">
        <f>calcs!J163</f>
        <v>0</v>
      </c>
      <c r="I12" s="19">
        <f>calcs!K163</f>
        <v>0</v>
      </c>
      <c r="J12" s="19">
        <f>calcs!L163</f>
        <v>0</v>
      </c>
      <c r="K12" s="19">
        <f>calcs!M163</f>
        <v>0</v>
      </c>
      <c r="L12" s="19">
        <f>calcs!N163</f>
        <v>0</v>
      </c>
      <c r="M12" s="19">
        <f>calcs!O163</f>
        <v>0</v>
      </c>
      <c r="N12" s="19">
        <f>calcs!P163</f>
        <v>0</v>
      </c>
      <c r="O12" s="19">
        <f>calcs!Q163</f>
        <v>0</v>
      </c>
      <c r="P12" s="19">
        <f>calcs!R163</f>
        <v>0</v>
      </c>
      <c r="Q12" s="19">
        <f>calcs!S163</f>
        <v>0</v>
      </c>
      <c r="R12" s="19">
        <f>calcs!T163</f>
        <v>0</v>
      </c>
      <c r="S12" s="19">
        <f>calcs!U163</f>
        <v>0</v>
      </c>
      <c r="T12" s="19">
        <f>calcs!V163</f>
        <v>0</v>
      </c>
      <c r="U12" s="19">
        <f>calcs!W163</f>
        <v>0</v>
      </c>
      <c r="V12" s="19">
        <f>calcs!X163</f>
        <v>0</v>
      </c>
      <c r="W12" s="19">
        <f>calcs!Y163</f>
        <v>0</v>
      </c>
      <c r="X12" s="19">
        <f>calcs!Z163</f>
        <v>0</v>
      </c>
      <c r="Y12" s="19">
        <f>calcs!AA163</f>
        <v>0</v>
      </c>
      <c r="Z12" s="19">
        <f>calcs!AB163</f>
        <v>0</v>
      </c>
      <c r="AA12" s="19">
        <f>calcs!AC163</f>
        <v>0</v>
      </c>
      <c r="AB12" s="19">
        <f>calcs!AD163</f>
        <v>0</v>
      </c>
      <c r="AC12" s="19">
        <f>calcs!AE163</f>
        <v>0</v>
      </c>
      <c r="AD12" s="19">
        <f>calcs!AF163</f>
        <v>0</v>
      </c>
      <c r="AE12" s="19">
        <f>calcs!AG163</f>
        <v>0</v>
      </c>
      <c r="AF12" s="19">
        <f>calcs!AH163</f>
        <v>0</v>
      </c>
    </row>
    <row r="13" spans="1:35" x14ac:dyDescent="0.25">
      <c r="A13" t="s">
        <v>15</v>
      </c>
      <c r="B13" s="19">
        <f>calcs!D164</f>
        <v>0</v>
      </c>
      <c r="C13" s="19">
        <f>calcs!E164</f>
        <v>0</v>
      </c>
      <c r="D13" s="19">
        <f>calcs!F164</f>
        <v>0</v>
      </c>
      <c r="E13" s="19">
        <f>calcs!G164</f>
        <v>0</v>
      </c>
      <c r="F13" s="19">
        <f>calcs!H164</f>
        <v>0</v>
      </c>
      <c r="G13" s="19">
        <f>calcs!I164</f>
        <v>0</v>
      </c>
      <c r="H13" s="19">
        <f>calcs!J164</f>
        <v>0</v>
      </c>
      <c r="I13" s="19">
        <f>calcs!K164</f>
        <v>0</v>
      </c>
      <c r="J13" s="19">
        <f>calcs!L164</f>
        <v>0</v>
      </c>
      <c r="K13" s="19">
        <f>calcs!M164</f>
        <v>0</v>
      </c>
      <c r="L13" s="19">
        <f>calcs!N164</f>
        <v>0</v>
      </c>
      <c r="M13" s="19">
        <f>calcs!O164</f>
        <v>0</v>
      </c>
      <c r="N13" s="19">
        <f>calcs!P164</f>
        <v>0</v>
      </c>
      <c r="O13" s="19">
        <f>calcs!Q164</f>
        <v>0</v>
      </c>
      <c r="P13" s="19">
        <f>calcs!R164</f>
        <v>0</v>
      </c>
      <c r="Q13" s="19">
        <f>calcs!S164</f>
        <v>0</v>
      </c>
      <c r="R13" s="19">
        <f>calcs!T164</f>
        <v>0</v>
      </c>
      <c r="S13" s="19">
        <f>calcs!U164</f>
        <v>0</v>
      </c>
      <c r="T13" s="19">
        <f>calcs!V164</f>
        <v>0</v>
      </c>
      <c r="U13" s="19">
        <f>calcs!W164</f>
        <v>0</v>
      </c>
      <c r="V13" s="19">
        <f>calcs!X164</f>
        <v>0</v>
      </c>
      <c r="W13" s="19">
        <f>calcs!Y164</f>
        <v>0</v>
      </c>
      <c r="X13" s="19">
        <f>calcs!Z164</f>
        <v>0</v>
      </c>
      <c r="Y13" s="19">
        <f>calcs!AA164</f>
        <v>0</v>
      </c>
      <c r="Z13" s="19">
        <f>calcs!AB164</f>
        <v>0</v>
      </c>
      <c r="AA13" s="19">
        <f>calcs!AC164</f>
        <v>0</v>
      </c>
      <c r="AB13" s="19">
        <f>calcs!AD164</f>
        <v>0</v>
      </c>
      <c r="AC13" s="19">
        <f>calcs!AE164</f>
        <v>0</v>
      </c>
      <c r="AD13" s="19">
        <f>calcs!AF164</f>
        <v>0</v>
      </c>
      <c r="AE13" s="19">
        <f>calcs!AG164</f>
        <v>0</v>
      </c>
      <c r="AF13" s="19">
        <f>calcs!AH164</f>
        <v>0</v>
      </c>
    </row>
    <row r="14" spans="1:35" x14ac:dyDescent="0.25">
      <c r="A14" t="s">
        <v>16</v>
      </c>
      <c r="B14" s="19">
        <f>calcs!D165</f>
        <v>0</v>
      </c>
      <c r="C14" s="19">
        <f>calcs!E165</f>
        <v>0</v>
      </c>
      <c r="D14" s="19">
        <f>calcs!F165</f>
        <v>0</v>
      </c>
      <c r="E14" s="19">
        <f>calcs!G165</f>
        <v>0</v>
      </c>
      <c r="F14" s="19">
        <f>calcs!H165</f>
        <v>0</v>
      </c>
      <c r="G14" s="19">
        <f>calcs!I165</f>
        <v>0</v>
      </c>
      <c r="H14" s="19">
        <f>calcs!J165</f>
        <v>0</v>
      </c>
      <c r="I14" s="19">
        <f>calcs!K165</f>
        <v>0</v>
      </c>
      <c r="J14" s="19">
        <f>calcs!L165</f>
        <v>0</v>
      </c>
      <c r="K14" s="19">
        <f>calcs!M165</f>
        <v>0</v>
      </c>
      <c r="L14" s="19">
        <f>calcs!N165</f>
        <v>0</v>
      </c>
      <c r="M14" s="19">
        <f>calcs!O165</f>
        <v>0</v>
      </c>
      <c r="N14" s="19">
        <f>calcs!P165</f>
        <v>0</v>
      </c>
      <c r="O14" s="19">
        <f>calcs!Q165</f>
        <v>0</v>
      </c>
      <c r="P14" s="19">
        <f>calcs!R165</f>
        <v>0</v>
      </c>
      <c r="Q14" s="19">
        <f>calcs!S165</f>
        <v>0</v>
      </c>
      <c r="R14" s="19">
        <f>calcs!T165</f>
        <v>0</v>
      </c>
      <c r="S14" s="19">
        <f>calcs!U165</f>
        <v>0</v>
      </c>
      <c r="T14" s="19">
        <f>calcs!V165</f>
        <v>0</v>
      </c>
      <c r="U14" s="19">
        <f>calcs!W165</f>
        <v>0</v>
      </c>
      <c r="V14" s="19">
        <f>calcs!X165</f>
        <v>0</v>
      </c>
      <c r="W14" s="19">
        <f>calcs!Y165</f>
        <v>0</v>
      </c>
      <c r="X14" s="19">
        <f>calcs!Z165</f>
        <v>0</v>
      </c>
      <c r="Y14" s="19">
        <f>calcs!AA165</f>
        <v>0</v>
      </c>
      <c r="Z14" s="19">
        <f>calcs!AB165</f>
        <v>0</v>
      </c>
      <c r="AA14" s="19">
        <f>calcs!AC165</f>
        <v>0</v>
      </c>
      <c r="AB14" s="19">
        <f>calcs!AD165</f>
        <v>0</v>
      </c>
      <c r="AC14" s="19">
        <f>calcs!AE165</f>
        <v>0</v>
      </c>
      <c r="AD14" s="19">
        <f>calcs!AF165</f>
        <v>0</v>
      </c>
      <c r="AE14" s="19">
        <f>calcs!AG165</f>
        <v>0</v>
      </c>
      <c r="AF14" s="19">
        <f>calcs!AH165</f>
        <v>0</v>
      </c>
    </row>
    <row r="15" spans="1:35" x14ac:dyDescent="0.25">
      <c r="A15" t="s">
        <v>17</v>
      </c>
      <c r="B15" s="19">
        <f>calcs!D166</f>
        <v>0</v>
      </c>
      <c r="C15" s="19">
        <f>calcs!E166</f>
        <v>0</v>
      </c>
      <c r="D15" s="19">
        <f>calcs!F166</f>
        <v>0</v>
      </c>
      <c r="E15" s="19">
        <f>calcs!G166</f>
        <v>0</v>
      </c>
      <c r="F15" s="19">
        <f>calcs!H166</f>
        <v>0</v>
      </c>
      <c r="G15" s="19">
        <f>calcs!I166</f>
        <v>0</v>
      </c>
      <c r="H15" s="19">
        <f>calcs!J166</f>
        <v>0</v>
      </c>
      <c r="I15" s="19">
        <f>calcs!K166</f>
        <v>0</v>
      </c>
      <c r="J15" s="19">
        <f>calcs!L166</f>
        <v>0</v>
      </c>
      <c r="K15" s="19">
        <f>calcs!M166</f>
        <v>0</v>
      </c>
      <c r="L15" s="19">
        <f>calcs!N166</f>
        <v>0</v>
      </c>
      <c r="M15" s="19">
        <f>calcs!O166</f>
        <v>0</v>
      </c>
      <c r="N15" s="19">
        <f>calcs!P166</f>
        <v>0</v>
      </c>
      <c r="O15" s="19">
        <f>calcs!Q166</f>
        <v>0</v>
      </c>
      <c r="P15" s="19">
        <f>calcs!R166</f>
        <v>0</v>
      </c>
      <c r="Q15" s="19">
        <f>calcs!S166</f>
        <v>0</v>
      </c>
      <c r="R15" s="19">
        <f>calcs!T166</f>
        <v>0</v>
      </c>
      <c r="S15" s="19">
        <f>calcs!U166</f>
        <v>0</v>
      </c>
      <c r="T15" s="19">
        <f>calcs!V166</f>
        <v>0</v>
      </c>
      <c r="U15" s="19">
        <f>calcs!W166</f>
        <v>0</v>
      </c>
      <c r="V15" s="19">
        <f>calcs!X166</f>
        <v>0</v>
      </c>
      <c r="W15" s="19">
        <f>calcs!Y166</f>
        <v>0</v>
      </c>
      <c r="X15" s="19">
        <f>calcs!Z166</f>
        <v>0</v>
      </c>
      <c r="Y15" s="19">
        <f>calcs!AA166</f>
        <v>0</v>
      </c>
      <c r="Z15" s="19">
        <f>calcs!AB166</f>
        <v>0</v>
      </c>
      <c r="AA15" s="19">
        <f>calcs!AC166</f>
        <v>0</v>
      </c>
      <c r="AB15" s="19">
        <f>calcs!AD166</f>
        <v>0</v>
      </c>
      <c r="AC15" s="19">
        <f>calcs!AE166</f>
        <v>0</v>
      </c>
      <c r="AD15" s="19">
        <f>calcs!AF166</f>
        <v>0</v>
      </c>
      <c r="AE15" s="19">
        <f>calcs!AG166</f>
        <v>0</v>
      </c>
      <c r="AF15" s="19">
        <f>calcs!AH166</f>
        <v>0</v>
      </c>
    </row>
    <row r="16" spans="1:35" x14ac:dyDescent="0.25">
      <c r="A16" t="s">
        <v>18</v>
      </c>
      <c r="B16" s="19">
        <f>calcs!D167</f>
        <v>0</v>
      </c>
      <c r="C16" s="19">
        <f>calcs!E167</f>
        <v>0</v>
      </c>
      <c r="D16" s="19">
        <f>calcs!F167</f>
        <v>0</v>
      </c>
      <c r="E16" s="19">
        <f>calcs!G167</f>
        <v>0</v>
      </c>
      <c r="F16" s="19">
        <f>calcs!H167</f>
        <v>0</v>
      </c>
      <c r="G16" s="19">
        <f>calcs!I167</f>
        <v>0</v>
      </c>
      <c r="H16" s="19">
        <f>calcs!J167</f>
        <v>0</v>
      </c>
      <c r="I16" s="19">
        <f>calcs!K167</f>
        <v>0</v>
      </c>
      <c r="J16" s="19">
        <f>calcs!L167</f>
        <v>0</v>
      </c>
      <c r="K16" s="19">
        <f>calcs!M167</f>
        <v>0</v>
      </c>
      <c r="L16" s="19">
        <f>calcs!N167</f>
        <v>0</v>
      </c>
      <c r="M16" s="19">
        <f>calcs!O167</f>
        <v>0</v>
      </c>
      <c r="N16" s="19">
        <f>calcs!P167</f>
        <v>0</v>
      </c>
      <c r="O16" s="19">
        <f>calcs!Q167</f>
        <v>0</v>
      </c>
      <c r="P16" s="19">
        <f>calcs!R167</f>
        <v>0</v>
      </c>
      <c r="Q16" s="19">
        <f>calcs!S167</f>
        <v>0</v>
      </c>
      <c r="R16" s="19">
        <f>calcs!T167</f>
        <v>0</v>
      </c>
      <c r="S16" s="19">
        <f>calcs!U167</f>
        <v>0</v>
      </c>
      <c r="T16" s="19">
        <f>calcs!V167</f>
        <v>0</v>
      </c>
      <c r="U16" s="19">
        <f>calcs!W167</f>
        <v>0</v>
      </c>
      <c r="V16" s="19">
        <f>calcs!X167</f>
        <v>0</v>
      </c>
      <c r="W16" s="19">
        <f>calcs!Y167</f>
        <v>0</v>
      </c>
      <c r="X16" s="19">
        <f>calcs!Z167</f>
        <v>0</v>
      </c>
      <c r="Y16" s="19">
        <f>calcs!AA167</f>
        <v>0</v>
      </c>
      <c r="Z16" s="19">
        <f>calcs!AB167</f>
        <v>0</v>
      </c>
      <c r="AA16" s="19">
        <f>calcs!AC167</f>
        <v>0</v>
      </c>
      <c r="AB16" s="19">
        <f>calcs!AD167</f>
        <v>0</v>
      </c>
      <c r="AC16" s="19">
        <f>calcs!AE167</f>
        <v>0</v>
      </c>
      <c r="AD16" s="19">
        <f>calcs!AF167</f>
        <v>0</v>
      </c>
      <c r="AE16" s="19">
        <f>calcs!AG167</f>
        <v>0</v>
      </c>
      <c r="AF16" s="19">
        <f>calcs!AH167</f>
        <v>0</v>
      </c>
    </row>
    <row r="17" spans="1:33" x14ac:dyDescent="0.25">
      <c r="A17" t="s">
        <v>19</v>
      </c>
      <c r="B17" s="19">
        <f>calcs!D168</f>
        <v>0</v>
      </c>
      <c r="C17" s="19">
        <f>calcs!E168</f>
        <v>0</v>
      </c>
      <c r="D17" s="19">
        <f>calcs!F168</f>
        <v>0</v>
      </c>
      <c r="E17" s="19">
        <f>calcs!G168</f>
        <v>0</v>
      </c>
      <c r="F17" s="19">
        <f>calcs!H168</f>
        <v>0</v>
      </c>
      <c r="G17" s="19">
        <f>calcs!I168</f>
        <v>0</v>
      </c>
      <c r="H17" s="19">
        <f>calcs!J168</f>
        <v>0</v>
      </c>
      <c r="I17" s="19">
        <f>calcs!K168</f>
        <v>0</v>
      </c>
      <c r="J17" s="19">
        <f>calcs!L168</f>
        <v>0</v>
      </c>
      <c r="K17" s="19">
        <f>calcs!M168</f>
        <v>0</v>
      </c>
      <c r="L17" s="19">
        <f>calcs!N168</f>
        <v>0</v>
      </c>
      <c r="M17" s="19">
        <f>calcs!O168</f>
        <v>0</v>
      </c>
      <c r="N17" s="19">
        <f>calcs!P168</f>
        <v>0</v>
      </c>
      <c r="O17" s="19">
        <f>calcs!Q168</f>
        <v>0</v>
      </c>
      <c r="P17" s="19">
        <f>calcs!R168</f>
        <v>0</v>
      </c>
      <c r="Q17" s="19">
        <f>calcs!S168</f>
        <v>0</v>
      </c>
      <c r="R17" s="19">
        <f>calcs!T168</f>
        <v>0</v>
      </c>
      <c r="S17" s="19">
        <f>calcs!U168</f>
        <v>0</v>
      </c>
      <c r="T17" s="19">
        <f>calcs!V168</f>
        <v>0</v>
      </c>
      <c r="U17" s="19">
        <f>calcs!W168</f>
        <v>0</v>
      </c>
      <c r="V17" s="19">
        <f>calcs!X168</f>
        <v>0</v>
      </c>
      <c r="W17" s="19">
        <f>calcs!Y168</f>
        <v>0</v>
      </c>
      <c r="X17" s="19">
        <f>calcs!Z168</f>
        <v>0</v>
      </c>
      <c r="Y17" s="19">
        <f>calcs!AA168</f>
        <v>0</v>
      </c>
      <c r="Z17" s="19">
        <f>calcs!AB168</f>
        <v>0</v>
      </c>
      <c r="AA17" s="19">
        <f>calcs!AC168</f>
        <v>0</v>
      </c>
      <c r="AB17" s="19">
        <f>calcs!AD168</f>
        <v>0</v>
      </c>
      <c r="AC17" s="19">
        <f>calcs!AE168</f>
        <v>0</v>
      </c>
      <c r="AD17" s="19">
        <f>calcs!AF168</f>
        <v>0</v>
      </c>
      <c r="AE17" s="19">
        <f>calcs!AG168</f>
        <v>0</v>
      </c>
      <c r="AF17" s="19">
        <f>calcs!AH168</f>
        <v>0</v>
      </c>
    </row>
    <row r="18" spans="1:33" x14ac:dyDescent="0.25">
      <c r="A18" t="s">
        <v>20</v>
      </c>
      <c r="B18" s="19">
        <f>calcs!D169</f>
        <v>0</v>
      </c>
      <c r="C18" s="19">
        <f>calcs!E169</f>
        <v>0</v>
      </c>
      <c r="D18" s="19">
        <f>calcs!F169</f>
        <v>0</v>
      </c>
      <c r="E18" s="19">
        <f>calcs!G169</f>
        <v>0</v>
      </c>
      <c r="F18" s="19">
        <f>calcs!H169</f>
        <v>0</v>
      </c>
      <c r="G18" s="19">
        <f>calcs!I169</f>
        <v>0</v>
      </c>
      <c r="H18" s="19">
        <f>calcs!J169</f>
        <v>0</v>
      </c>
      <c r="I18" s="19">
        <f>calcs!K169</f>
        <v>0</v>
      </c>
      <c r="J18" s="19">
        <f>calcs!L169</f>
        <v>0</v>
      </c>
      <c r="K18" s="19">
        <f>calcs!M169</f>
        <v>0</v>
      </c>
      <c r="L18" s="19">
        <f>calcs!N169</f>
        <v>0</v>
      </c>
      <c r="M18" s="19">
        <f>calcs!O169</f>
        <v>0</v>
      </c>
      <c r="N18" s="19">
        <f>calcs!P169</f>
        <v>0</v>
      </c>
      <c r="O18" s="19">
        <f>calcs!Q169</f>
        <v>0</v>
      </c>
      <c r="P18" s="19">
        <f>calcs!R169</f>
        <v>0</v>
      </c>
      <c r="Q18" s="19">
        <f>calcs!S169</f>
        <v>0</v>
      </c>
      <c r="R18" s="19">
        <f>calcs!T169</f>
        <v>0</v>
      </c>
      <c r="S18" s="19">
        <f>calcs!U169</f>
        <v>0</v>
      </c>
      <c r="T18" s="19">
        <f>calcs!V169</f>
        <v>0</v>
      </c>
      <c r="U18" s="19">
        <f>calcs!W169</f>
        <v>0</v>
      </c>
      <c r="V18" s="19">
        <f>calcs!X169</f>
        <v>0</v>
      </c>
      <c r="W18" s="19">
        <f>calcs!Y169</f>
        <v>0</v>
      </c>
      <c r="X18" s="19">
        <f>calcs!Z169</f>
        <v>0</v>
      </c>
      <c r="Y18" s="19">
        <f>calcs!AA169</f>
        <v>0</v>
      </c>
      <c r="Z18" s="19">
        <f>calcs!AB169</f>
        <v>0</v>
      </c>
      <c r="AA18" s="19">
        <f>calcs!AC169</f>
        <v>0</v>
      </c>
      <c r="AB18" s="19">
        <f>calcs!AD169</f>
        <v>0</v>
      </c>
      <c r="AC18" s="19">
        <f>calcs!AE169</f>
        <v>0</v>
      </c>
      <c r="AD18" s="19">
        <f>calcs!AF169</f>
        <v>0</v>
      </c>
      <c r="AE18" s="19">
        <f>calcs!AG169</f>
        <v>0</v>
      </c>
      <c r="AF18" s="19">
        <f>calcs!AH169</f>
        <v>0</v>
      </c>
    </row>
    <row r="19" spans="1:33" x14ac:dyDescent="0.25">
      <c r="A19" t="s">
        <v>21</v>
      </c>
      <c r="B19" s="19">
        <f>calcs!D170</f>
        <v>0</v>
      </c>
      <c r="C19" s="19">
        <f>calcs!E170</f>
        <v>0</v>
      </c>
      <c r="D19" s="19">
        <f>calcs!F170</f>
        <v>0</v>
      </c>
      <c r="E19" s="19">
        <f>calcs!G170</f>
        <v>0</v>
      </c>
      <c r="F19" s="19">
        <f>calcs!H170</f>
        <v>0</v>
      </c>
      <c r="G19" s="19">
        <f>calcs!I170</f>
        <v>0</v>
      </c>
      <c r="H19" s="19">
        <f>calcs!J170</f>
        <v>0</v>
      </c>
      <c r="I19" s="19">
        <f>calcs!K170</f>
        <v>0</v>
      </c>
      <c r="J19" s="19">
        <f>calcs!L170</f>
        <v>0</v>
      </c>
      <c r="K19" s="19">
        <f>calcs!M170</f>
        <v>0</v>
      </c>
      <c r="L19" s="19">
        <f>calcs!N170</f>
        <v>0</v>
      </c>
      <c r="M19" s="19">
        <f>calcs!O170</f>
        <v>0</v>
      </c>
      <c r="N19" s="19">
        <f>calcs!P170</f>
        <v>0</v>
      </c>
      <c r="O19" s="19">
        <f>calcs!Q170</f>
        <v>0</v>
      </c>
      <c r="P19" s="19">
        <f>calcs!R170</f>
        <v>0</v>
      </c>
      <c r="Q19" s="19">
        <f>calcs!S170</f>
        <v>0</v>
      </c>
      <c r="R19" s="19">
        <f>calcs!T170</f>
        <v>0</v>
      </c>
      <c r="S19" s="19">
        <f>calcs!U170</f>
        <v>0</v>
      </c>
      <c r="T19" s="19">
        <f>calcs!V170</f>
        <v>0</v>
      </c>
      <c r="U19" s="19">
        <f>calcs!W170</f>
        <v>0</v>
      </c>
      <c r="V19" s="19">
        <f>calcs!X170</f>
        <v>0</v>
      </c>
      <c r="W19" s="19">
        <f>calcs!Y170</f>
        <v>0</v>
      </c>
      <c r="X19" s="19">
        <f>calcs!Z170</f>
        <v>0</v>
      </c>
      <c r="Y19" s="19">
        <f>calcs!AA170</f>
        <v>0</v>
      </c>
      <c r="Z19" s="19">
        <f>calcs!AB170</f>
        <v>0</v>
      </c>
      <c r="AA19" s="19">
        <f>calcs!AC170</f>
        <v>0</v>
      </c>
      <c r="AB19" s="19">
        <f>calcs!AD170</f>
        <v>0</v>
      </c>
      <c r="AC19" s="19">
        <f>calcs!AE170</f>
        <v>0</v>
      </c>
      <c r="AD19" s="19">
        <f>calcs!AF170</f>
        <v>0</v>
      </c>
      <c r="AE19" s="19">
        <f>calcs!AG170</f>
        <v>0</v>
      </c>
      <c r="AF19" s="19">
        <f>calcs!AH170</f>
        <v>0</v>
      </c>
    </row>
    <row r="20" spans="1:33" x14ac:dyDescent="0.25">
      <c r="A20" t="s">
        <v>22</v>
      </c>
      <c r="B20" s="19">
        <f>calcs!D171</f>
        <v>0</v>
      </c>
      <c r="C20" s="19">
        <f>calcs!E171</f>
        <v>0</v>
      </c>
      <c r="D20" s="19">
        <f>calcs!F171</f>
        <v>0</v>
      </c>
      <c r="E20" s="19">
        <f>calcs!G171</f>
        <v>0</v>
      </c>
      <c r="F20" s="19">
        <f>calcs!H171</f>
        <v>0</v>
      </c>
      <c r="G20" s="19">
        <f>calcs!I171</f>
        <v>0</v>
      </c>
      <c r="H20" s="19">
        <f>calcs!J171</f>
        <v>0</v>
      </c>
      <c r="I20" s="19">
        <f>calcs!K171</f>
        <v>0</v>
      </c>
      <c r="J20" s="19">
        <f>calcs!L171</f>
        <v>0</v>
      </c>
      <c r="K20" s="19">
        <f>calcs!M171</f>
        <v>0</v>
      </c>
      <c r="L20" s="19">
        <f>calcs!N171</f>
        <v>0</v>
      </c>
      <c r="M20" s="19">
        <f>calcs!O171</f>
        <v>0</v>
      </c>
      <c r="N20" s="19">
        <f>calcs!P171</f>
        <v>0</v>
      </c>
      <c r="O20" s="19">
        <f>calcs!Q171</f>
        <v>0</v>
      </c>
      <c r="P20" s="19">
        <f>calcs!R171</f>
        <v>0</v>
      </c>
      <c r="Q20" s="19">
        <f>calcs!S171</f>
        <v>0</v>
      </c>
      <c r="R20" s="19">
        <f>calcs!T171</f>
        <v>0</v>
      </c>
      <c r="S20" s="19">
        <f>calcs!U171</f>
        <v>0</v>
      </c>
      <c r="T20" s="19">
        <f>calcs!V171</f>
        <v>0</v>
      </c>
      <c r="U20" s="19">
        <f>calcs!W171</f>
        <v>0</v>
      </c>
      <c r="V20" s="19">
        <f>calcs!X171</f>
        <v>0</v>
      </c>
      <c r="W20" s="19">
        <f>calcs!Y171</f>
        <v>0</v>
      </c>
      <c r="X20" s="19">
        <f>calcs!Z171</f>
        <v>0</v>
      </c>
      <c r="Y20" s="19">
        <f>calcs!AA171</f>
        <v>0</v>
      </c>
      <c r="Z20" s="19">
        <f>calcs!AB171</f>
        <v>0</v>
      </c>
      <c r="AA20" s="19">
        <f>calcs!AC171</f>
        <v>0</v>
      </c>
      <c r="AB20" s="19">
        <f>calcs!AD171</f>
        <v>0</v>
      </c>
      <c r="AC20" s="19">
        <f>calcs!AE171</f>
        <v>0</v>
      </c>
      <c r="AD20" s="19">
        <f>calcs!AF171</f>
        <v>0</v>
      </c>
      <c r="AE20" s="19">
        <f>calcs!AG171</f>
        <v>0</v>
      </c>
      <c r="AF20" s="19">
        <f>calcs!AH171</f>
        <v>0</v>
      </c>
    </row>
    <row r="21" spans="1:33" x14ac:dyDescent="0.25">
      <c r="A21" t="s">
        <v>23</v>
      </c>
      <c r="B21" s="19">
        <f>calcs!D172</f>
        <v>0</v>
      </c>
      <c r="C21" s="19">
        <f>calcs!E172</f>
        <v>0</v>
      </c>
      <c r="D21" s="19">
        <f>calcs!F172</f>
        <v>0</v>
      </c>
      <c r="E21" s="19">
        <f>calcs!G172</f>
        <v>0</v>
      </c>
      <c r="F21" s="19">
        <f>calcs!H172</f>
        <v>0</v>
      </c>
      <c r="G21" s="19">
        <f>calcs!I172</f>
        <v>0</v>
      </c>
      <c r="H21" s="19">
        <f>calcs!J172</f>
        <v>0</v>
      </c>
      <c r="I21" s="19">
        <f>calcs!K172</f>
        <v>0</v>
      </c>
      <c r="J21" s="19">
        <f>calcs!L172</f>
        <v>0</v>
      </c>
      <c r="K21" s="19">
        <f>calcs!M172</f>
        <v>0</v>
      </c>
      <c r="L21" s="19">
        <f>calcs!N172</f>
        <v>0</v>
      </c>
      <c r="M21" s="19">
        <f>calcs!O172</f>
        <v>0</v>
      </c>
      <c r="N21" s="19">
        <f>calcs!P172</f>
        <v>0</v>
      </c>
      <c r="O21" s="19">
        <f>calcs!Q172</f>
        <v>0</v>
      </c>
      <c r="P21" s="19">
        <f>calcs!R172</f>
        <v>0</v>
      </c>
      <c r="Q21" s="19">
        <f>calcs!S172</f>
        <v>0</v>
      </c>
      <c r="R21" s="19">
        <f>calcs!T172</f>
        <v>0</v>
      </c>
      <c r="S21" s="19">
        <f>calcs!U172</f>
        <v>0</v>
      </c>
      <c r="T21" s="19">
        <f>calcs!V172</f>
        <v>0</v>
      </c>
      <c r="U21" s="19">
        <f>calcs!W172</f>
        <v>0</v>
      </c>
      <c r="V21" s="19">
        <f>calcs!X172</f>
        <v>0</v>
      </c>
      <c r="W21" s="19">
        <f>calcs!Y172</f>
        <v>0</v>
      </c>
      <c r="X21" s="19">
        <f>calcs!Z172</f>
        <v>0</v>
      </c>
      <c r="Y21" s="19">
        <f>calcs!AA172</f>
        <v>0</v>
      </c>
      <c r="Z21" s="19">
        <f>calcs!AB172</f>
        <v>0</v>
      </c>
      <c r="AA21" s="19">
        <f>calcs!AC172</f>
        <v>0</v>
      </c>
      <c r="AB21" s="19">
        <f>calcs!AD172</f>
        <v>0</v>
      </c>
      <c r="AC21" s="19">
        <f>calcs!AE172</f>
        <v>0</v>
      </c>
      <c r="AD21" s="19">
        <f>calcs!AF172</f>
        <v>0</v>
      </c>
      <c r="AE21" s="19">
        <f>calcs!AG172</f>
        <v>0</v>
      </c>
      <c r="AF21" s="19">
        <f>calcs!AH172</f>
        <v>0</v>
      </c>
    </row>
    <row r="22" spans="1:33" x14ac:dyDescent="0.25">
      <c r="A22" t="s">
        <v>24</v>
      </c>
      <c r="B22" s="19">
        <f>calcs!D173</f>
        <v>0</v>
      </c>
      <c r="C22" s="19">
        <f>calcs!E173</f>
        <v>0</v>
      </c>
      <c r="D22" s="19">
        <f>calcs!F173</f>
        <v>0</v>
      </c>
      <c r="E22" s="19">
        <f>calcs!G173</f>
        <v>0</v>
      </c>
      <c r="F22" s="19">
        <f>calcs!H173</f>
        <v>0</v>
      </c>
      <c r="G22" s="19">
        <f>calcs!I173</f>
        <v>0</v>
      </c>
      <c r="H22" s="19">
        <f>calcs!J173</f>
        <v>0</v>
      </c>
      <c r="I22" s="19">
        <f>calcs!K173</f>
        <v>0</v>
      </c>
      <c r="J22" s="19">
        <f>calcs!L173</f>
        <v>0</v>
      </c>
      <c r="K22" s="19">
        <f>calcs!M173</f>
        <v>0</v>
      </c>
      <c r="L22" s="19">
        <f>calcs!N173</f>
        <v>0</v>
      </c>
      <c r="M22" s="19">
        <f>calcs!O173</f>
        <v>0</v>
      </c>
      <c r="N22" s="19">
        <f>calcs!P173</f>
        <v>0</v>
      </c>
      <c r="O22" s="19">
        <f>calcs!Q173</f>
        <v>0</v>
      </c>
      <c r="P22" s="19">
        <f>calcs!R173</f>
        <v>0</v>
      </c>
      <c r="Q22" s="19">
        <f>calcs!S173</f>
        <v>0</v>
      </c>
      <c r="R22" s="19">
        <f>calcs!T173</f>
        <v>0</v>
      </c>
      <c r="S22" s="19">
        <f>calcs!U173</f>
        <v>0</v>
      </c>
      <c r="T22" s="19">
        <f>calcs!V173</f>
        <v>0</v>
      </c>
      <c r="U22" s="19">
        <f>calcs!W173</f>
        <v>0</v>
      </c>
      <c r="V22" s="19">
        <f>calcs!X173</f>
        <v>0</v>
      </c>
      <c r="W22" s="19">
        <f>calcs!Y173</f>
        <v>0</v>
      </c>
      <c r="X22" s="19">
        <f>calcs!Z173</f>
        <v>0</v>
      </c>
      <c r="Y22" s="19">
        <f>calcs!AA173</f>
        <v>0</v>
      </c>
      <c r="Z22" s="19">
        <f>calcs!AB173</f>
        <v>0</v>
      </c>
      <c r="AA22" s="19">
        <f>calcs!AC173</f>
        <v>0</v>
      </c>
      <c r="AB22" s="19">
        <f>calcs!AD173</f>
        <v>0</v>
      </c>
      <c r="AC22" s="19">
        <f>calcs!AE173</f>
        <v>0</v>
      </c>
      <c r="AD22" s="19">
        <f>calcs!AF173</f>
        <v>0</v>
      </c>
      <c r="AE22" s="19">
        <f>calcs!AG173</f>
        <v>0</v>
      </c>
      <c r="AF22" s="19">
        <f>calcs!AH173</f>
        <v>0</v>
      </c>
    </row>
    <row r="23" spans="1:33" x14ac:dyDescent="0.25">
      <c r="A23" t="s">
        <v>25</v>
      </c>
      <c r="B23" s="19">
        <f>calcs!D174</f>
        <v>5746809000000</v>
      </c>
      <c r="C23" s="19">
        <f>calcs!E174</f>
        <v>6009027126953.6777</v>
      </c>
      <c r="D23" s="19">
        <f>calcs!F174</f>
        <v>6271245253907.4482</v>
      </c>
      <c r="E23" s="19">
        <f>calcs!G174</f>
        <v>6533463380861.125</v>
      </c>
      <c r="F23" s="19">
        <f>calcs!H174</f>
        <v>6795681507814.8018</v>
      </c>
      <c r="G23" s="19">
        <f>calcs!I174</f>
        <v>7057899634768.5732</v>
      </c>
      <c r="H23" s="19">
        <f>calcs!J174</f>
        <v>7320117761722.251</v>
      </c>
      <c r="I23" s="19">
        <f>calcs!K174</f>
        <v>7582335888676.0225</v>
      </c>
      <c r="J23" s="19">
        <f>calcs!L174</f>
        <v>7844554015629.7002</v>
      </c>
      <c r="K23" s="19">
        <f>calcs!M174</f>
        <v>8106772142583.377</v>
      </c>
      <c r="L23" s="19">
        <f>calcs!N174</f>
        <v>8368990269537.1484</v>
      </c>
      <c r="M23" s="19">
        <f>calcs!O174</f>
        <v>8631208396490.8262</v>
      </c>
      <c r="N23" s="19">
        <f>calcs!P174</f>
        <v>8893426523444.5039</v>
      </c>
      <c r="O23" s="19">
        <f>calcs!Q174</f>
        <v>9155644650398.2754</v>
      </c>
      <c r="P23" s="19">
        <f>calcs!R174</f>
        <v>9417862777351.9531</v>
      </c>
      <c r="Q23" s="19">
        <f>calcs!S174</f>
        <v>9680080904305.6309</v>
      </c>
      <c r="R23" s="19">
        <f>calcs!T174</f>
        <v>9942299031259.4004</v>
      </c>
      <c r="S23" s="19">
        <f>calcs!U174</f>
        <v>10204517158213.078</v>
      </c>
      <c r="T23" s="19">
        <f>calcs!V174</f>
        <v>10466735285166.756</v>
      </c>
      <c r="U23" s="19">
        <f>calcs!W174</f>
        <v>10728953412120.525</v>
      </c>
      <c r="V23" s="19">
        <f>calcs!X174</f>
        <v>10991171539074.203</v>
      </c>
      <c r="W23" s="19">
        <f>calcs!Y174</f>
        <v>11253389666027.975</v>
      </c>
      <c r="X23" s="19">
        <f>calcs!Z174</f>
        <v>11515607792981.652</v>
      </c>
      <c r="Y23" s="19">
        <f>calcs!AA174</f>
        <v>11777825919935.33</v>
      </c>
      <c r="Z23" s="19">
        <f>calcs!AB174</f>
        <v>12040044046889.1</v>
      </c>
      <c r="AA23" s="19">
        <f>calcs!AC174</f>
        <v>12302262173842.777</v>
      </c>
      <c r="AB23" s="19">
        <f>calcs!AD174</f>
        <v>12564480300796.455</v>
      </c>
      <c r="AC23" s="19">
        <f>calcs!AE174</f>
        <v>12826698427750.227</v>
      </c>
      <c r="AD23" s="19">
        <f>calcs!AF174</f>
        <v>13088916554703.906</v>
      </c>
      <c r="AE23" s="19">
        <f>calcs!AG174</f>
        <v>13351134681657.584</v>
      </c>
      <c r="AF23" s="19">
        <f>calcs!AH174</f>
        <v>13613352808611.355</v>
      </c>
    </row>
    <row r="24" spans="1:33" x14ac:dyDescent="0.25">
      <c r="A24" t="s">
        <v>26</v>
      </c>
      <c r="B24" s="19">
        <f>calcs!D175</f>
        <v>0</v>
      </c>
      <c r="C24" s="19">
        <f>calcs!E175</f>
        <v>0</v>
      </c>
      <c r="D24" s="19">
        <f>calcs!F175</f>
        <v>0</v>
      </c>
      <c r="E24" s="19">
        <f>calcs!G175</f>
        <v>0</v>
      </c>
      <c r="F24" s="19">
        <f>calcs!H175</f>
        <v>0</v>
      </c>
      <c r="G24" s="19">
        <f>calcs!I175</f>
        <v>0</v>
      </c>
      <c r="H24" s="19">
        <f>calcs!J175</f>
        <v>0</v>
      </c>
      <c r="I24" s="19">
        <f>calcs!K175</f>
        <v>0</v>
      </c>
      <c r="J24" s="19">
        <f>calcs!L175</f>
        <v>0</v>
      </c>
      <c r="K24" s="19">
        <f>calcs!M175</f>
        <v>0</v>
      </c>
      <c r="L24" s="19">
        <f>calcs!N175</f>
        <v>0</v>
      </c>
      <c r="M24" s="19">
        <f>calcs!O175</f>
        <v>0</v>
      </c>
      <c r="N24" s="19">
        <f>calcs!P175</f>
        <v>0</v>
      </c>
      <c r="O24" s="19">
        <f>calcs!Q175</f>
        <v>0</v>
      </c>
      <c r="P24" s="19">
        <f>calcs!R175</f>
        <v>0</v>
      </c>
      <c r="Q24" s="19">
        <f>calcs!S175</f>
        <v>0</v>
      </c>
      <c r="R24" s="19">
        <f>calcs!T175</f>
        <v>0</v>
      </c>
      <c r="S24" s="19">
        <f>calcs!U175</f>
        <v>0</v>
      </c>
      <c r="T24" s="19">
        <f>calcs!V175</f>
        <v>0</v>
      </c>
      <c r="U24" s="19">
        <f>calcs!W175</f>
        <v>0</v>
      </c>
      <c r="V24" s="19">
        <f>calcs!X175</f>
        <v>0</v>
      </c>
      <c r="W24" s="19">
        <f>calcs!Y175</f>
        <v>0</v>
      </c>
      <c r="X24" s="19">
        <f>calcs!Z175</f>
        <v>0</v>
      </c>
      <c r="Y24" s="19">
        <f>calcs!AA175</f>
        <v>0</v>
      </c>
      <c r="Z24" s="19">
        <f>calcs!AB175</f>
        <v>0</v>
      </c>
      <c r="AA24" s="19">
        <f>calcs!AC175</f>
        <v>0</v>
      </c>
      <c r="AB24" s="19">
        <f>calcs!AD175</f>
        <v>0</v>
      </c>
      <c r="AC24" s="19">
        <f>calcs!AE175</f>
        <v>0</v>
      </c>
      <c r="AD24" s="19">
        <f>calcs!AF175</f>
        <v>0</v>
      </c>
      <c r="AE24" s="19">
        <f>calcs!AG175</f>
        <v>0</v>
      </c>
      <c r="AF24" s="19">
        <f>calcs!AH175</f>
        <v>0</v>
      </c>
    </row>
    <row r="25" spans="1:33" x14ac:dyDescent="0.25">
      <c r="A25" t="s">
        <v>27</v>
      </c>
      <c r="B25" s="19">
        <f>calcs!D176</f>
        <v>0</v>
      </c>
      <c r="C25" s="19">
        <f>calcs!E176</f>
        <v>0</v>
      </c>
      <c r="D25" s="19">
        <f>calcs!F176</f>
        <v>0</v>
      </c>
      <c r="E25" s="19">
        <f>calcs!G176</f>
        <v>0</v>
      </c>
      <c r="F25" s="19">
        <f>calcs!H176</f>
        <v>0</v>
      </c>
      <c r="G25" s="19">
        <f>calcs!I176</f>
        <v>0</v>
      </c>
      <c r="H25" s="19">
        <f>calcs!J176</f>
        <v>0</v>
      </c>
      <c r="I25" s="19">
        <f>calcs!K176</f>
        <v>0</v>
      </c>
      <c r="J25" s="19">
        <f>calcs!L176</f>
        <v>0</v>
      </c>
      <c r="K25" s="19">
        <f>calcs!M176</f>
        <v>0</v>
      </c>
      <c r="L25" s="19">
        <f>calcs!N176</f>
        <v>0</v>
      </c>
      <c r="M25" s="19">
        <f>calcs!O176</f>
        <v>0</v>
      </c>
      <c r="N25" s="19">
        <f>calcs!P176</f>
        <v>0</v>
      </c>
      <c r="O25" s="19">
        <f>calcs!Q176</f>
        <v>0</v>
      </c>
      <c r="P25" s="19">
        <f>calcs!R176</f>
        <v>0</v>
      </c>
      <c r="Q25" s="19">
        <f>calcs!S176</f>
        <v>0</v>
      </c>
      <c r="R25" s="19">
        <f>calcs!T176</f>
        <v>0</v>
      </c>
      <c r="S25" s="19">
        <f>calcs!U176</f>
        <v>0</v>
      </c>
      <c r="T25" s="19">
        <f>calcs!V176</f>
        <v>0</v>
      </c>
      <c r="U25" s="19">
        <f>calcs!W176</f>
        <v>0</v>
      </c>
      <c r="V25" s="19">
        <f>calcs!X176</f>
        <v>0</v>
      </c>
      <c r="W25" s="19">
        <f>calcs!Y176</f>
        <v>0</v>
      </c>
      <c r="X25" s="19">
        <f>calcs!Z176</f>
        <v>0</v>
      </c>
      <c r="Y25" s="19">
        <f>calcs!AA176</f>
        <v>0</v>
      </c>
      <c r="Z25" s="19">
        <f>calcs!AB176</f>
        <v>0</v>
      </c>
      <c r="AA25" s="19">
        <f>calcs!AC176</f>
        <v>0</v>
      </c>
      <c r="AB25" s="19">
        <f>calcs!AD176</f>
        <v>0</v>
      </c>
      <c r="AC25" s="19">
        <f>calcs!AE176</f>
        <v>0</v>
      </c>
      <c r="AD25" s="19">
        <f>calcs!AF176</f>
        <v>0</v>
      </c>
      <c r="AE25" s="19">
        <f>calcs!AG176</f>
        <v>0</v>
      </c>
      <c r="AF25" s="19">
        <f>calcs!AH176</f>
        <v>0</v>
      </c>
    </row>
    <row r="26" spans="1:33" x14ac:dyDescent="0.25">
      <c r="A26" t="s">
        <v>28</v>
      </c>
      <c r="B26" s="19">
        <f>calcs!D177</f>
        <v>0</v>
      </c>
      <c r="C26" s="19">
        <f>calcs!E177</f>
        <v>0</v>
      </c>
      <c r="D26" s="19">
        <f>calcs!F177</f>
        <v>0</v>
      </c>
      <c r="E26" s="19">
        <f>calcs!G177</f>
        <v>0</v>
      </c>
      <c r="F26" s="19">
        <f>calcs!H177</f>
        <v>0</v>
      </c>
      <c r="G26" s="19">
        <f>calcs!I177</f>
        <v>0</v>
      </c>
      <c r="H26" s="19">
        <f>calcs!J177</f>
        <v>0</v>
      </c>
      <c r="I26" s="19">
        <f>calcs!K177</f>
        <v>0</v>
      </c>
      <c r="J26" s="19">
        <f>calcs!L177</f>
        <v>0</v>
      </c>
      <c r="K26" s="19">
        <f>calcs!M177</f>
        <v>0</v>
      </c>
      <c r="L26" s="19">
        <f>calcs!N177</f>
        <v>0</v>
      </c>
      <c r="M26" s="19">
        <f>calcs!O177</f>
        <v>0</v>
      </c>
      <c r="N26" s="19">
        <f>calcs!P177</f>
        <v>0</v>
      </c>
      <c r="O26" s="19">
        <f>calcs!Q177</f>
        <v>0</v>
      </c>
      <c r="P26" s="19">
        <f>calcs!R177</f>
        <v>0</v>
      </c>
      <c r="Q26" s="19">
        <f>calcs!S177</f>
        <v>0</v>
      </c>
      <c r="R26" s="19">
        <f>calcs!T177</f>
        <v>0</v>
      </c>
      <c r="S26" s="19">
        <f>calcs!U177</f>
        <v>0</v>
      </c>
      <c r="T26" s="19">
        <f>calcs!V177</f>
        <v>0</v>
      </c>
      <c r="U26" s="19">
        <f>calcs!W177</f>
        <v>0</v>
      </c>
      <c r="V26" s="19">
        <f>calcs!X177</f>
        <v>0</v>
      </c>
      <c r="W26" s="19">
        <f>calcs!Y177</f>
        <v>0</v>
      </c>
      <c r="X26" s="19">
        <f>calcs!Z177</f>
        <v>0</v>
      </c>
      <c r="Y26" s="19">
        <f>calcs!AA177</f>
        <v>0</v>
      </c>
      <c r="Z26" s="19">
        <f>calcs!AB177</f>
        <v>0</v>
      </c>
      <c r="AA26" s="19">
        <f>calcs!AC177</f>
        <v>0</v>
      </c>
      <c r="AB26" s="19">
        <f>calcs!AD177</f>
        <v>0</v>
      </c>
      <c r="AC26" s="19">
        <f>calcs!AE177</f>
        <v>0</v>
      </c>
      <c r="AD26" s="19">
        <f>calcs!AF177</f>
        <v>0</v>
      </c>
      <c r="AE26" s="19">
        <f>calcs!AG177</f>
        <v>0</v>
      </c>
      <c r="AF26" s="19">
        <f>calcs!AH177</f>
        <v>0</v>
      </c>
    </row>
    <row r="30" spans="1:3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4" spans="2:33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spans="2:33" x14ac:dyDescent="0.25"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spans="2:33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spans="2:33" x14ac:dyDescent="0.2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9" spans="2:33" x14ac:dyDescent="0.2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2:33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2:33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spans="2:33" x14ac:dyDescent="0.2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2:33" x14ac:dyDescent="0.25"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pans="2:33" x14ac:dyDescent="0.2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2:33" x14ac:dyDescent="0.2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2:33" x14ac:dyDescent="0.2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2:3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2:3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2:3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2:3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spans="2:33" x14ac:dyDescent="0.25"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4" spans="2:33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6" spans="2:33" x14ac:dyDescent="0.25">
      <c r="B56" s="24"/>
    </row>
    <row r="57" spans="2:33" x14ac:dyDescent="0.25">
      <c r="B57" s="24"/>
    </row>
    <row r="58" spans="2:33" x14ac:dyDescent="0.25">
      <c r="B58" s="24"/>
    </row>
    <row r="59" spans="2:33" x14ac:dyDescent="0.25">
      <c r="B59" s="24"/>
    </row>
    <row r="60" spans="2:33" x14ac:dyDescent="0.25">
      <c r="B60" s="24"/>
    </row>
    <row r="61" spans="2:33" x14ac:dyDescent="0.25">
      <c r="B61" s="24"/>
    </row>
    <row r="62" spans="2:33" x14ac:dyDescent="0.25">
      <c r="B62" s="24"/>
    </row>
    <row r="63" spans="2:33" x14ac:dyDescent="0.25">
      <c r="B63" s="24"/>
    </row>
    <row r="64" spans="2:33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4"/>
    </row>
    <row r="78" spans="2:2" x14ac:dyDescent="0.25">
      <c r="B78" s="24"/>
    </row>
    <row r="79" spans="2:2" x14ac:dyDescent="0.25">
      <c r="B79" s="24"/>
    </row>
    <row r="80" spans="2:2" x14ac:dyDescent="0.25">
      <c r="B80" s="24"/>
    </row>
    <row r="81" spans="2:2" x14ac:dyDescent="0.25">
      <c r="B81" s="24"/>
    </row>
    <row r="82" spans="2:2" x14ac:dyDescent="0.25">
      <c r="B82" s="24"/>
    </row>
    <row r="83" spans="2:2" x14ac:dyDescent="0.25">
      <c r="B83" s="24"/>
    </row>
    <row r="84" spans="2:2" x14ac:dyDescent="0.25">
      <c r="B84" s="24"/>
    </row>
    <row r="85" spans="2:2" x14ac:dyDescent="0.25">
      <c r="B85" s="24"/>
    </row>
    <row r="86" spans="2:2" x14ac:dyDescent="0.25">
      <c r="B86" s="24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customWidth="1"/>
    <col min="2" max="2" width="12" bestFit="1" customWidth="1"/>
    <col min="3" max="3" width="11.85546875" bestFit="1" customWidth="1"/>
  </cols>
  <sheetData>
    <row r="1" spans="1:35" x14ac:dyDescent="0.25">
      <c r="A1" s="29" t="s">
        <v>29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5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5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x14ac:dyDescent="0.25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5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5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812-C3C9-4A38-9446-2D31EE0E3FEE}">
  <dimension ref="A1:K49"/>
  <sheetViews>
    <sheetView workbookViewId="0">
      <selection activeCell="I2" sqref="I2"/>
    </sheetView>
  </sheetViews>
  <sheetFormatPr defaultRowHeight="15" x14ac:dyDescent="0.25"/>
  <cols>
    <col min="1" max="1" width="37.7109375" customWidth="1"/>
    <col min="2" max="2" width="3.85546875" customWidth="1"/>
    <col min="3" max="3" width="28.140625" customWidth="1"/>
    <col min="4" max="4" width="15.85546875" bestFit="1" customWidth="1"/>
    <col min="5" max="5" width="16.42578125" customWidth="1"/>
    <col min="6" max="6" width="12.42578125" customWidth="1"/>
    <col min="7" max="7" width="13.42578125" bestFit="1" customWidth="1"/>
    <col min="11" max="11" width="65.85546875" customWidth="1"/>
  </cols>
  <sheetData>
    <row r="1" spans="1:11" x14ac:dyDescent="0.25">
      <c r="D1" t="s">
        <v>36</v>
      </c>
      <c r="E1" t="s">
        <v>37</v>
      </c>
      <c r="F1" t="s">
        <v>38</v>
      </c>
      <c r="G1" s="41" t="s">
        <v>35</v>
      </c>
      <c r="H1" t="s">
        <v>39</v>
      </c>
    </row>
    <row r="2" spans="1:11" x14ac:dyDescent="0.25">
      <c r="A2" s="42" t="s">
        <v>40</v>
      </c>
      <c r="B2">
        <v>10</v>
      </c>
      <c r="C2" t="s">
        <v>41</v>
      </c>
      <c r="D2" s="43">
        <v>1446993803</v>
      </c>
      <c r="E2" s="43">
        <v>5289689785</v>
      </c>
      <c r="F2" s="43">
        <v>69495534</v>
      </c>
      <c r="G2" s="44">
        <f>SUM(D2:F2)</f>
        <v>6806179122</v>
      </c>
      <c r="H2" s="24">
        <f>G2/SUM($G$2:$G$25)</f>
        <v>0.11476602715016038</v>
      </c>
    </row>
    <row r="3" spans="1:11" x14ac:dyDescent="0.25">
      <c r="A3" s="42" t="s">
        <v>40</v>
      </c>
      <c r="B3">
        <v>11</v>
      </c>
      <c r="C3" t="s">
        <v>42</v>
      </c>
      <c r="D3" s="43">
        <v>10874632</v>
      </c>
      <c r="E3" s="43">
        <v>724494110</v>
      </c>
      <c r="F3" s="43"/>
      <c r="G3" s="44">
        <f t="shared" ref="G3:G25" si="0">SUM(D3:F3)</f>
        <v>735368742</v>
      </c>
      <c r="H3" s="24">
        <f t="shared" ref="H3:H25" si="1">G3/SUM($G$2:$G$25)</f>
        <v>1.2399813095860994E-2</v>
      </c>
    </row>
    <row r="4" spans="1:11" x14ac:dyDescent="0.25">
      <c r="A4" s="42" t="s">
        <v>40</v>
      </c>
      <c r="B4">
        <v>12</v>
      </c>
      <c r="C4" t="s">
        <v>43</v>
      </c>
      <c r="D4" s="43">
        <v>2484100</v>
      </c>
      <c r="E4" s="43">
        <v>181149874</v>
      </c>
      <c r="F4" s="43"/>
      <c r="G4" s="44">
        <f t="shared" si="0"/>
        <v>183633974</v>
      </c>
      <c r="H4" s="24">
        <f t="shared" si="1"/>
        <v>3.0964424044695083E-3</v>
      </c>
      <c r="K4" s="2"/>
    </row>
    <row r="5" spans="1:11" x14ac:dyDescent="0.25">
      <c r="A5" s="42" t="s">
        <v>9</v>
      </c>
      <c r="B5">
        <v>13</v>
      </c>
      <c r="C5" t="s">
        <v>44</v>
      </c>
      <c r="D5" s="43">
        <v>3746167</v>
      </c>
      <c r="E5" s="43">
        <v>3939696246</v>
      </c>
      <c r="F5" s="43"/>
      <c r="G5" s="44">
        <f t="shared" si="0"/>
        <v>3943442413</v>
      </c>
      <c r="H5" s="24">
        <f t="shared" si="1"/>
        <v>6.6494462006233976E-2</v>
      </c>
    </row>
    <row r="6" spans="1:11" x14ac:dyDescent="0.25">
      <c r="A6" s="42" t="s">
        <v>9</v>
      </c>
      <c r="B6">
        <v>14</v>
      </c>
      <c r="C6" t="s">
        <v>45</v>
      </c>
      <c r="D6" s="43">
        <v>32717171</v>
      </c>
      <c r="E6" s="43">
        <v>2688662145</v>
      </c>
      <c r="F6" s="43">
        <v>26</v>
      </c>
      <c r="G6" s="44">
        <f t="shared" si="0"/>
        <v>2721379342</v>
      </c>
      <c r="H6" s="24">
        <f t="shared" si="1"/>
        <v>4.5887992345120886E-2</v>
      </c>
    </row>
    <row r="7" spans="1:11" x14ac:dyDescent="0.25">
      <c r="A7" s="42" t="s">
        <v>9</v>
      </c>
      <c r="B7">
        <v>15</v>
      </c>
      <c r="C7" t="s">
        <v>46</v>
      </c>
      <c r="D7" s="43">
        <v>7197930</v>
      </c>
      <c r="E7" s="43">
        <v>745185904</v>
      </c>
      <c r="F7" s="43">
        <v>25</v>
      </c>
      <c r="G7" s="44">
        <f t="shared" si="0"/>
        <v>752383859</v>
      </c>
      <c r="H7" s="24">
        <f t="shared" si="1"/>
        <v>1.2686722585691073E-2</v>
      </c>
    </row>
    <row r="8" spans="1:11" x14ac:dyDescent="0.25">
      <c r="A8" s="42" t="s">
        <v>10</v>
      </c>
      <c r="B8">
        <v>16</v>
      </c>
      <c r="C8" t="s">
        <v>47</v>
      </c>
      <c r="D8" s="43">
        <v>90604474</v>
      </c>
      <c r="E8" s="43">
        <v>894994253</v>
      </c>
      <c r="F8" s="43">
        <v>620781</v>
      </c>
      <c r="G8" s="44">
        <f t="shared" si="0"/>
        <v>986219508</v>
      </c>
      <c r="H8" s="24">
        <f t="shared" si="1"/>
        <v>1.6629667365834249E-2</v>
      </c>
    </row>
    <row r="9" spans="1:11" x14ac:dyDescent="0.25">
      <c r="A9" s="42" t="s">
        <v>11</v>
      </c>
      <c r="B9">
        <v>17</v>
      </c>
      <c r="C9" t="s">
        <v>48</v>
      </c>
      <c r="D9" s="43">
        <v>716317698</v>
      </c>
      <c r="E9" s="43">
        <v>2906539245</v>
      </c>
      <c r="F9" s="43">
        <v>314557786</v>
      </c>
      <c r="G9" s="44">
        <f t="shared" si="0"/>
        <v>3937414729</v>
      </c>
      <c r="H9" s="24">
        <f t="shared" si="1"/>
        <v>6.6392822990686981E-2</v>
      </c>
    </row>
    <row r="10" spans="1:11" x14ac:dyDescent="0.25">
      <c r="A10" s="42" t="s">
        <v>11</v>
      </c>
      <c r="B10">
        <v>18</v>
      </c>
      <c r="C10" t="s">
        <v>49</v>
      </c>
      <c r="D10" s="43">
        <v>1345693</v>
      </c>
      <c r="E10" s="43">
        <v>204796190</v>
      </c>
      <c r="F10" s="43"/>
      <c r="G10" s="44">
        <f t="shared" si="0"/>
        <v>206141883</v>
      </c>
      <c r="H10" s="24">
        <f t="shared" si="1"/>
        <v>3.4759715424902368E-3</v>
      </c>
    </row>
    <row r="11" spans="1:11" x14ac:dyDescent="0.25">
      <c r="A11" s="1" t="s">
        <v>12</v>
      </c>
      <c r="B11">
        <v>19</v>
      </c>
      <c r="C11" t="s">
        <v>50</v>
      </c>
      <c r="D11" s="43">
        <v>1731917983</v>
      </c>
      <c r="E11" s="43">
        <v>1903553790</v>
      </c>
      <c r="F11" s="43"/>
      <c r="G11" s="44">
        <f t="shared" si="0"/>
        <v>3635471773</v>
      </c>
      <c r="H11" s="24">
        <f t="shared" si="1"/>
        <v>6.130145045038967E-2</v>
      </c>
    </row>
    <row r="12" spans="1:11" x14ac:dyDescent="0.25">
      <c r="A12" s="42" t="s">
        <v>51</v>
      </c>
      <c r="B12">
        <v>20</v>
      </c>
      <c r="C12" t="s">
        <v>52</v>
      </c>
      <c r="D12" s="43">
        <v>1095954589</v>
      </c>
      <c r="E12" s="43">
        <v>4890031989</v>
      </c>
      <c r="F12" s="43">
        <v>651990</v>
      </c>
      <c r="G12" s="44">
        <f t="shared" si="0"/>
        <v>5986638568</v>
      </c>
      <c r="H12" s="24">
        <f t="shared" si="1"/>
        <v>0.10094690605665274</v>
      </c>
    </row>
    <row r="13" spans="1:11" x14ac:dyDescent="0.25">
      <c r="A13" s="42" t="s">
        <v>53</v>
      </c>
      <c r="B13">
        <v>21</v>
      </c>
      <c r="C13" t="s">
        <v>54</v>
      </c>
      <c r="D13" s="43">
        <v>70276995</v>
      </c>
      <c r="E13" s="43">
        <v>961022320</v>
      </c>
      <c r="F13" s="43"/>
      <c r="G13" s="44">
        <f t="shared" si="0"/>
        <v>1031299315</v>
      </c>
      <c r="H13" s="24">
        <f t="shared" si="1"/>
        <v>1.7389804626601158E-2</v>
      </c>
    </row>
    <row r="14" spans="1:11" x14ac:dyDescent="0.25">
      <c r="A14" s="42" t="s">
        <v>53</v>
      </c>
      <c r="B14">
        <v>22</v>
      </c>
      <c r="C14" t="s">
        <v>55</v>
      </c>
      <c r="D14" s="43">
        <v>46767718</v>
      </c>
      <c r="E14" s="43">
        <v>3210602634</v>
      </c>
      <c r="F14" s="43">
        <v>2550</v>
      </c>
      <c r="G14" s="44">
        <f t="shared" si="0"/>
        <v>3257372902</v>
      </c>
      <c r="H14" s="24">
        <f t="shared" si="1"/>
        <v>5.492593424418675E-2</v>
      </c>
    </row>
    <row r="15" spans="1:11" x14ac:dyDescent="0.25">
      <c r="A15" s="42" t="s">
        <v>56</v>
      </c>
      <c r="B15">
        <v>23</v>
      </c>
      <c r="C15" t="s">
        <v>57</v>
      </c>
      <c r="D15" s="43">
        <v>1258964689</v>
      </c>
      <c r="E15" s="43">
        <v>7777749770</v>
      </c>
      <c r="F15" s="43">
        <v>66455455</v>
      </c>
      <c r="G15" s="44">
        <f t="shared" si="0"/>
        <v>9103169914</v>
      </c>
      <c r="H15" s="24">
        <f t="shared" si="1"/>
        <v>0.1534979651249101</v>
      </c>
    </row>
    <row r="16" spans="1:11" x14ac:dyDescent="0.25">
      <c r="A16" s="1" t="s">
        <v>17</v>
      </c>
      <c r="B16">
        <v>24</v>
      </c>
      <c r="C16" t="s">
        <v>58</v>
      </c>
      <c r="D16" s="43">
        <v>5623272221</v>
      </c>
      <c r="E16" s="43">
        <v>5245970518</v>
      </c>
      <c r="F16" s="43">
        <v>44782959</v>
      </c>
      <c r="G16" s="44">
        <f t="shared" si="0"/>
        <v>10914025698</v>
      </c>
      <c r="H16" s="24">
        <f t="shared" si="1"/>
        <v>0.18403267782440477</v>
      </c>
    </row>
    <row r="17" spans="1:8" x14ac:dyDescent="0.25">
      <c r="A17" s="42" t="s">
        <v>59</v>
      </c>
      <c r="B17">
        <v>25</v>
      </c>
      <c r="C17" t="s">
        <v>60</v>
      </c>
      <c r="D17" s="43">
        <v>2672759</v>
      </c>
      <c r="E17" s="43">
        <v>697453265</v>
      </c>
      <c r="F17" s="43"/>
      <c r="G17" s="44">
        <f t="shared" si="0"/>
        <v>700126024</v>
      </c>
      <c r="H17" s="24">
        <f t="shared" si="1"/>
        <v>1.1805549169165378E-2</v>
      </c>
    </row>
    <row r="18" spans="1:8" x14ac:dyDescent="0.25">
      <c r="A18" s="42" t="s">
        <v>59</v>
      </c>
      <c r="B18">
        <v>26</v>
      </c>
      <c r="C18" t="s">
        <v>61</v>
      </c>
      <c r="D18" s="43">
        <v>1142023</v>
      </c>
      <c r="E18" s="43">
        <v>586300435</v>
      </c>
      <c r="F18" s="43"/>
      <c r="G18" s="44">
        <f t="shared" si="0"/>
        <v>587442458</v>
      </c>
      <c r="H18" s="24">
        <f t="shared" si="1"/>
        <v>9.9054749919913945E-3</v>
      </c>
    </row>
    <row r="19" spans="1:8" x14ac:dyDescent="0.25">
      <c r="A19" s="42" t="s">
        <v>59</v>
      </c>
      <c r="B19">
        <v>27</v>
      </c>
      <c r="C19" t="s">
        <v>62</v>
      </c>
      <c r="D19" s="43">
        <v>5053647</v>
      </c>
      <c r="E19" s="43">
        <v>1176542830</v>
      </c>
      <c r="F19" s="43"/>
      <c r="G19" s="44">
        <f t="shared" si="0"/>
        <v>1181596477</v>
      </c>
      <c r="H19" s="24">
        <f t="shared" si="1"/>
        <v>1.9924120557095713E-2</v>
      </c>
    </row>
    <row r="20" spans="1:8" x14ac:dyDescent="0.25">
      <c r="A20" s="42" t="s">
        <v>59</v>
      </c>
      <c r="B20">
        <v>28</v>
      </c>
      <c r="C20" t="s">
        <v>63</v>
      </c>
      <c r="D20" s="43">
        <v>6295645</v>
      </c>
      <c r="E20" s="43">
        <v>491681038</v>
      </c>
      <c r="F20" s="43"/>
      <c r="G20" s="44">
        <f t="shared" si="0"/>
        <v>497976683</v>
      </c>
      <c r="H20" s="24">
        <f t="shared" si="1"/>
        <v>8.3969000076111727E-3</v>
      </c>
    </row>
    <row r="21" spans="1:8" x14ac:dyDescent="0.25">
      <c r="A21" s="45" t="s">
        <v>64</v>
      </c>
      <c r="B21">
        <v>29</v>
      </c>
      <c r="C21" t="s">
        <v>65</v>
      </c>
      <c r="D21" s="43">
        <v>1763488</v>
      </c>
      <c r="E21" s="43">
        <v>986190413</v>
      </c>
      <c r="F21" s="43"/>
      <c r="G21" s="44">
        <f t="shared" si="0"/>
        <v>987953901</v>
      </c>
      <c r="H21" s="24">
        <f t="shared" si="1"/>
        <v>1.6658912760432177E-2</v>
      </c>
    </row>
    <row r="22" spans="1:8" x14ac:dyDescent="0.25">
      <c r="A22" s="45" t="s">
        <v>64</v>
      </c>
      <c r="B22">
        <v>30</v>
      </c>
      <c r="C22" t="s">
        <v>66</v>
      </c>
      <c r="D22" s="43">
        <v>1864277</v>
      </c>
      <c r="E22" s="43">
        <v>422697029</v>
      </c>
      <c r="F22" s="43"/>
      <c r="G22" s="44">
        <f t="shared" si="0"/>
        <v>424561306</v>
      </c>
      <c r="H22" s="24">
        <f t="shared" si="1"/>
        <v>7.1589673880028031E-3</v>
      </c>
    </row>
    <row r="23" spans="1:8" x14ac:dyDescent="0.25">
      <c r="A23" s="42" t="s">
        <v>53</v>
      </c>
      <c r="B23">
        <v>31</v>
      </c>
      <c r="C23" t="s">
        <v>67</v>
      </c>
      <c r="D23" s="43">
        <v>7551270</v>
      </c>
      <c r="E23" s="43">
        <v>299696458</v>
      </c>
      <c r="F23" s="43">
        <v>200</v>
      </c>
      <c r="G23" s="44">
        <f t="shared" si="0"/>
        <v>307247928</v>
      </c>
      <c r="H23" s="24">
        <f t="shared" si="1"/>
        <v>5.1808251611686748E-3</v>
      </c>
    </row>
    <row r="24" spans="1:8" x14ac:dyDescent="0.25">
      <c r="A24" s="42" t="s">
        <v>53</v>
      </c>
      <c r="B24">
        <v>32</v>
      </c>
      <c r="C24" t="s">
        <v>68</v>
      </c>
      <c r="D24" s="43">
        <v>503898</v>
      </c>
      <c r="E24" s="43">
        <v>328090178</v>
      </c>
      <c r="F24" s="43"/>
      <c r="G24" s="44">
        <f t="shared" si="0"/>
        <v>328594076</v>
      </c>
      <c r="H24" s="24">
        <f t="shared" si="1"/>
        <v>5.5407646451297527E-3</v>
      </c>
    </row>
    <row r="25" spans="1:8" x14ac:dyDescent="0.25">
      <c r="A25" s="42" t="s">
        <v>53</v>
      </c>
      <c r="B25">
        <v>33</v>
      </c>
      <c r="C25" t="s">
        <v>69</v>
      </c>
      <c r="D25" s="43">
        <v>3581429</v>
      </c>
      <c r="E25" s="43">
        <v>85602679</v>
      </c>
      <c r="F25" s="43"/>
      <c r="G25" s="44">
        <f t="shared" si="0"/>
        <v>89184108</v>
      </c>
      <c r="H25" s="24">
        <f t="shared" si="1"/>
        <v>1.5038255057094625E-3</v>
      </c>
    </row>
    <row r="27" spans="1:8" x14ac:dyDescent="0.25">
      <c r="C27" t="s">
        <v>70</v>
      </c>
      <c r="D27" s="46">
        <f>SUM(D2:D25)</f>
        <v>12169864299</v>
      </c>
      <c r="E27" s="46">
        <f t="shared" ref="E27:F27" si="2">SUM(E2:E25)</f>
        <v>46638393098</v>
      </c>
      <c r="F27" s="46">
        <f t="shared" si="2"/>
        <v>496567306</v>
      </c>
      <c r="H27" s="24">
        <f>SUM(H1:H25)</f>
        <v>1</v>
      </c>
    </row>
    <row r="29" spans="1:8" x14ac:dyDescent="0.25">
      <c r="D29" s="46">
        <f>SUM(D27:F27)</f>
        <v>59304824703</v>
      </c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46" spans="1:1" x14ac:dyDescent="0.25">
      <c r="A46" s="2"/>
    </row>
    <row r="47" spans="1:1" x14ac:dyDescent="0.25">
      <c r="A47" s="2" t="s">
        <v>64</v>
      </c>
    </row>
    <row r="48" spans="1:1" x14ac:dyDescent="0.25">
      <c r="A48" s="2" t="s">
        <v>9</v>
      </c>
    </row>
    <row r="49" spans="1:1" x14ac:dyDescent="0.25">
      <c r="A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242C-01FE-430A-8F52-30BE820A95BB}">
  <dimension ref="A1:J161"/>
  <sheetViews>
    <sheetView workbookViewId="0">
      <selection activeCell="J3" sqref="J3"/>
    </sheetView>
  </sheetViews>
  <sheetFormatPr defaultRowHeight="15" x14ac:dyDescent="0.25"/>
  <cols>
    <col min="1" max="1" width="10.28515625" customWidth="1"/>
    <col min="2" max="2" width="28.5703125" customWidth="1"/>
    <col min="3" max="3" width="10.28515625" customWidth="1"/>
    <col min="4" max="4" width="67.42578125" customWidth="1"/>
    <col min="10" max="10" width="12" bestFit="1" customWidth="1"/>
  </cols>
  <sheetData>
    <row r="1" spans="1:10" x14ac:dyDescent="0.25">
      <c r="A1" s="48" t="s">
        <v>90</v>
      </c>
      <c r="B1" s="48" t="s">
        <v>89</v>
      </c>
      <c r="C1" s="1" t="s">
        <v>104</v>
      </c>
      <c r="D1" s="1" t="s">
        <v>105</v>
      </c>
      <c r="E1" s="1">
        <v>2018</v>
      </c>
      <c r="F1" s="1">
        <v>2019</v>
      </c>
      <c r="G1" s="1">
        <v>2020</v>
      </c>
      <c r="H1" s="1" t="s">
        <v>166</v>
      </c>
    </row>
    <row r="2" spans="1:10" x14ac:dyDescent="0.25">
      <c r="A2" t="str">
        <f>C2</f>
        <v>hard coal</v>
      </c>
      <c r="B2" t="str">
        <f>IFERROR(INDEX(crosswalk!C:C,MATCH(D2,crosswalk!B:B,0)),"")</f>
        <v>agriculture and forestry 01T03</v>
      </c>
      <c r="C2" t="s">
        <v>31</v>
      </c>
      <c r="D2" t="s">
        <v>71</v>
      </c>
      <c r="E2">
        <v>0</v>
      </c>
      <c r="F2">
        <v>0</v>
      </c>
      <c r="G2">
        <v>0</v>
      </c>
      <c r="H2" s="24">
        <f>IFERROR(F2/SUMIFS(F:F,C:C,C2),0)</f>
        <v>0</v>
      </c>
      <c r="J2" s="66"/>
    </row>
    <row r="3" spans="1:10" x14ac:dyDescent="0.25">
      <c r="A3" t="str">
        <f t="shared" ref="A3:A66" si="0">C3</f>
        <v>hard coal</v>
      </c>
      <c r="B3" t="str">
        <f>IFERROR(INDEX(crosswalk!C:C,MATCH(D3,crosswalk!B:B,0)),"")</f>
        <v>cement and other nonmetallic minerals 239</v>
      </c>
      <c r="C3" t="s">
        <v>31</v>
      </c>
      <c r="D3" t="s">
        <v>56</v>
      </c>
      <c r="E3">
        <v>338706730112000.06</v>
      </c>
      <c r="F3">
        <v>400738989951999.94</v>
      </c>
      <c r="G3">
        <v>115903236480000</v>
      </c>
      <c r="H3" s="24">
        <f t="shared" ref="H3:H66" si="1">IFERROR(F3/SUMIFS(F:F,C:C,C3),0)</f>
        <v>0.41139272674010724</v>
      </c>
      <c r="J3" s="66"/>
    </row>
    <row r="4" spans="1:10" x14ac:dyDescent="0.25">
      <c r="A4" t="str">
        <f t="shared" si="0"/>
        <v>hard coal</v>
      </c>
      <c r="B4" t="str">
        <f>IFERROR(INDEX(crosswalk!C:C,MATCH(D4,crosswalk!B:B,0)),"")</f>
        <v>chemicals 20</v>
      </c>
      <c r="C4" t="s">
        <v>31</v>
      </c>
      <c r="D4" t="s">
        <v>51</v>
      </c>
      <c r="E4">
        <v>0</v>
      </c>
      <c r="F4">
        <v>0</v>
      </c>
      <c r="G4">
        <v>0</v>
      </c>
      <c r="H4" s="24">
        <f t="shared" si="1"/>
        <v>0</v>
      </c>
      <c r="J4" s="66"/>
    </row>
    <row r="5" spans="1:10" x14ac:dyDescent="0.25">
      <c r="A5" t="str">
        <f t="shared" si="0"/>
        <v>hard coal</v>
      </c>
      <c r="B5" t="str">
        <f>IFERROR(INDEX(crosswalk!C:C,MATCH(D5,crosswalk!B:B,0)),"")</f>
        <v>coal mining 05</v>
      </c>
      <c r="C5" t="s">
        <v>31</v>
      </c>
      <c r="D5" t="s">
        <v>5</v>
      </c>
      <c r="E5">
        <v>0</v>
      </c>
      <c r="F5">
        <v>0</v>
      </c>
      <c r="G5">
        <v>0</v>
      </c>
      <c r="H5" s="24">
        <f t="shared" si="1"/>
        <v>0</v>
      </c>
      <c r="J5" s="66"/>
    </row>
    <row r="6" spans="1:10" x14ac:dyDescent="0.25">
      <c r="A6" t="str">
        <f t="shared" si="0"/>
        <v>hard coal</v>
      </c>
      <c r="B6" t="str">
        <f>IFERROR(INDEX(crosswalk!C:C,MATCH(D6,crosswalk!B:B,0)),"")</f>
        <v>construction 41T43</v>
      </c>
      <c r="C6" t="s">
        <v>31</v>
      </c>
      <c r="D6" t="s">
        <v>28</v>
      </c>
      <c r="E6">
        <v>0</v>
      </c>
      <c r="F6">
        <v>0</v>
      </c>
      <c r="G6">
        <v>0</v>
      </c>
      <c r="H6" s="24">
        <f t="shared" si="1"/>
        <v>0</v>
      </c>
      <c r="J6" s="66"/>
    </row>
    <row r="7" spans="1:10" x14ac:dyDescent="0.25">
      <c r="A7" t="str">
        <f t="shared" si="0"/>
        <v>hard coal</v>
      </c>
      <c r="B7" t="str">
        <f>IFERROR(INDEX(crosswalk!C:C,MATCH(D7,crosswalk!B:B,0)),"")</f>
        <v>energy pipelines and gas processing 352T353</v>
      </c>
      <c r="C7" t="s">
        <v>31</v>
      </c>
      <c r="D7" t="s">
        <v>26</v>
      </c>
      <c r="E7">
        <v>0</v>
      </c>
      <c r="F7">
        <v>0</v>
      </c>
      <c r="G7">
        <v>0</v>
      </c>
      <c r="H7" s="24">
        <f t="shared" si="1"/>
        <v>0</v>
      </c>
      <c r="J7" s="66"/>
    </row>
    <row r="8" spans="1:10" x14ac:dyDescent="0.25">
      <c r="A8" t="str">
        <f t="shared" si="0"/>
        <v>hard coal</v>
      </c>
      <c r="B8" t="str">
        <f>IFERROR(INDEX(crosswalk!C:C,MATCH(D8,crosswalk!B:B,0)),"")</f>
        <v>food beverage and tobacco 10T12</v>
      </c>
      <c r="C8" t="s">
        <v>31</v>
      </c>
      <c r="D8" t="s">
        <v>40</v>
      </c>
      <c r="E8">
        <v>0</v>
      </c>
      <c r="F8">
        <v>0</v>
      </c>
      <c r="G8">
        <v>0</v>
      </c>
      <c r="H8" s="24">
        <f t="shared" si="1"/>
        <v>0</v>
      </c>
      <c r="J8" s="66"/>
    </row>
    <row r="9" spans="1:10" x14ac:dyDescent="0.25">
      <c r="A9" t="str">
        <f t="shared" si="0"/>
        <v>hard coal</v>
      </c>
      <c r="B9" t="str">
        <f>IFERROR(INDEX(crosswalk!C:C,MATCH(D9,crosswalk!B:B,0)),"")</f>
        <v>iron and steel 241</v>
      </c>
      <c r="C9" t="s">
        <v>31</v>
      </c>
      <c r="D9" t="s">
        <v>17</v>
      </c>
      <c r="E9">
        <v>84090153600000</v>
      </c>
      <c r="F9">
        <v>289971734272000</v>
      </c>
      <c r="G9">
        <v>368405579264000</v>
      </c>
      <c r="H9" s="24">
        <f t="shared" si="1"/>
        <v>0.29768069848657497</v>
      </c>
      <c r="J9" s="66"/>
    </row>
    <row r="10" spans="1:10" x14ac:dyDescent="0.25">
      <c r="A10" t="str">
        <f t="shared" si="0"/>
        <v>hard coal</v>
      </c>
      <c r="B10" t="str">
        <f>IFERROR(INDEX(crosswalk!C:C,MATCH(D10,crosswalk!B:B,0)),"")</f>
        <v/>
      </c>
      <c r="C10" t="s">
        <v>31</v>
      </c>
      <c r="D10" t="s">
        <v>72</v>
      </c>
      <c r="E10">
        <v>0</v>
      </c>
      <c r="F10">
        <v>0</v>
      </c>
      <c r="G10">
        <v>0</v>
      </c>
      <c r="H10" s="24">
        <f t="shared" si="1"/>
        <v>0</v>
      </c>
      <c r="J10" s="66"/>
    </row>
    <row r="11" spans="1:10" x14ac:dyDescent="0.25">
      <c r="A11" t="str">
        <f t="shared" si="0"/>
        <v>hard coal</v>
      </c>
      <c r="B11" t="str">
        <f>IFERROR(INDEX(crosswalk!C:C,MATCH(D11,crosswalk!B:B,0)),"")</f>
        <v>metal products except machinery and vehicles 25</v>
      </c>
      <c r="C11" t="s">
        <v>31</v>
      </c>
      <c r="D11" t="s">
        <v>59</v>
      </c>
      <c r="E11">
        <v>0</v>
      </c>
      <c r="F11">
        <v>0</v>
      </c>
      <c r="G11">
        <v>0</v>
      </c>
      <c r="H11" s="24">
        <f t="shared" si="1"/>
        <v>0</v>
      </c>
      <c r="J11" s="66"/>
    </row>
    <row r="12" spans="1:10" x14ac:dyDescent="0.25">
      <c r="A12" t="str">
        <f t="shared" si="0"/>
        <v>hard coal</v>
      </c>
      <c r="B12" t="str">
        <f>IFERROR(INDEX(crosswalk!C:C,MATCH(D12,crosswalk!B:B,0)),"")</f>
        <v>oil and gas extraction 06</v>
      </c>
      <c r="C12" t="s">
        <v>31</v>
      </c>
      <c r="D12" t="s">
        <v>6</v>
      </c>
      <c r="E12">
        <v>0</v>
      </c>
      <c r="F12">
        <v>0</v>
      </c>
      <c r="G12">
        <v>0</v>
      </c>
      <c r="H12" s="24">
        <f t="shared" si="1"/>
        <v>0</v>
      </c>
      <c r="J12" s="66"/>
    </row>
    <row r="13" spans="1:10" x14ac:dyDescent="0.25">
      <c r="A13" t="str">
        <f t="shared" si="0"/>
        <v>hard coal</v>
      </c>
      <c r="B13" t="str">
        <f>IFERROR(INDEX(crosswalk!C:C,MATCH(D13,crosswalk!B:B,0)),"")</f>
        <v>other manufacturing 31T33</v>
      </c>
      <c r="C13" t="s">
        <v>31</v>
      </c>
      <c r="D13" t="s">
        <v>53</v>
      </c>
      <c r="E13">
        <v>189547392000</v>
      </c>
      <c r="F13">
        <v>70901493760000</v>
      </c>
      <c r="G13">
        <v>95000368000000</v>
      </c>
      <c r="H13" s="24">
        <f t="shared" si="1"/>
        <v>7.2786426025994763E-2</v>
      </c>
      <c r="J13" s="66"/>
    </row>
    <row r="14" spans="1:10" x14ac:dyDescent="0.25">
      <c r="A14" t="str">
        <f t="shared" si="0"/>
        <v>hard coal</v>
      </c>
      <c r="B14" t="str">
        <f>IFERROR(INDEX(crosswalk!C:C,MATCH(D14,crosswalk!B:B,0)),"")</f>
        <v>other metals 242</v>
      </c>
      <c r="C14" t="s">
        <v>31</v>
      </c>
      <c r="D14" t="s">
        <v>18</v>
      </c>
      <c r="E14">
        <v>104858510848000</v>
      </c>
      <c r="F14">
        <v>153667117056000</v>
      </c>
      <c r="G14">
        <v>188640783360000</v>
      </c>
      <c r="H14" s="24">
        <f t="shared" si="1"/>
        <v>0.1577523921581257</v>
      </c>
      <c r="J14" s="66"/>
    </row>
    <row r="15" spans="1:10" x14ac:dyDescent="0.25">
      <c r="A15" t="str">
        <f t="shared" si="0"/>
        <v>hard coal</v>
      </c>
      <c r="B15" t="str">
        <f>IFERROR(INDEX(crosswalk!C:C,MATCH(D15,crosswalk!B:B,0)),"")</f>
        <v>other mining and quarrying 07T08</v>
      </c>
      <c r="C15" t="s">
        <v>31</v>
      </c>
      <c r="D15" t="s">
        <v>73</v>
      </c>
      <c r="E15">
        <v>0</v>
      </c>
      <c r="F15">
        <v>0</v>
      </c>
      <c r="G15">
        <v>0</v>
      </c>
      <c r="H15" s="24">
        <f t="shared" si="1"/>
        <v>0</v>
      </c>
      <c r="J15" s="66"/>
    </row>
    <row r="16" spans="1:10" x14ac:dyDescent="0.25">
      <c r="A16" t="str">
        <f t="shared" si="0"/>
        <v>hard coal</v>
      </c>
      <c r="B16" t="str">
        <f>IFERROR(INDEX(crosswalk!C:C,MATCH(D16,crosswalk!B:B,0)),"")</f>
        <v>pulp paper and printing 17T18</v>
      </c>
      <c r="C16" t="s">
        <v>31</v>
      </c>
      <c r="D16" t="s">
        <v>11</v>
      </c>
      <c r="E16">
        <v>56065486976000.008</v>
      </c>
      <c r="F16">
        <v>58823909632000</v>
      </c>
      <c r="G16">
        <v>35604022784000</v>
      </c>
      <c r="H16" s="24">
        <f t="shared" si="1"/>
        <v>6.0387756589197261E-2</v>
      </c>
      <c r="J16" s="66"/>
    </row>
    <row r="17" spans="1:10" x14ac:dyDescent="0.25">
      <c r="A17" t="str">
        <f t="shared" si="0"/>
        <v>hard coal</v>
      </c>
      <c r="B17" t="str">
        <f>IFERROR(INDEX(crosswalk!C:C,MATCH(D17,crosswalk!B:B,0)),"")</f>
        <v>refined petroleum and coke 19</v>
      </c>
      <c r="C17" t="s">
        <v>31</v>
      </c>
      <c r="D17" t="s">
        <v>12</v>
      </c>
      <c r="E17">
        <v>0</v>
      </c>
      <c r="F17">
        <v>0</v>
      </c>
      <c r="G17">
        <v>0</v>
      </c>
      <c r="H17" s="24">
        <f t="shared" si="1"/>
        <v>0</v>
      </c>
      <c r="J17" s="66"/>
    </row>
    <row r="18" spans="1:10" x14ac:dyDescent="0.25">
      <c r="A18" t="str">
        <f t="shared" si="0"/>
        <v>hard coal</v>
      </c>
      <c r="B18" t="str">
        <f>IFERROR(INDEX(crosswalk!C:C,MATCH(D18,crosswalk!B:B,0)),"")</f>
        <v>road vehicles 29</v>
      </c>
      <c r="C18" t="s">
        <v>31</v>
      </c>
      <c r="D18" t="s">
        <v>64</v>
      </c>
      <c r="E18">
        <v>0</v>
      </c>
      <c r="F18">
        <v>0</v>
      </c>
      <c r="G18">
        <v>0</v>
      </c>
      <c r="H18" s="24">
        <f t="shared" si="1"/>
        <v>0</v>
      </c>
      <c r="J18" s="66"/>
    </row>
    <row r="19" spans="1:10" x14ac:dyDescent="0.25">
      <c r="A19" t="str">
        <f t="shared" si="0"/>
        <v>hard coal</v>
      </c>
      <c r="B19" t="str">
        <f>IFERROR(INDEX(crosswalk!C:C,MATCH(D19,crosswalk!B:B,0)),"")</f>
        <v>textiles apparel and leather 13T15</v>
      </c>
      <c r="C19" t="s">
        <v>31</v>
      </c>
      <c r="D19" t="s">
        <v>9</v>
      </c>
      <c r="E19">
        <v>0</v>
      </c>
      <c r="F19">
        <v>0</v>
      </c>
      <c r="G19">
        <v>0</v>
      </c>
      <c r="H19" s="24">
        <f t="shared" si="1"/>
        <v>0</v>
      </c>
      <c r="J19" s="66"/>
    </row>
    <row r="20" spans="1:10" x14ac:dyDescent="0.25">
      <c r="A20" t="str">
        <f t="shared" si="0"/>
        <v>hard coal</v>
      </c>
      <c r="B20" t="str">
        <f>IFERROR(INDEX(crosswalk!C:C,MATCH(D20,crosswalk!B:B,0)),"")</f>
        <v>wood products 16</v>
      </c>
      <c r="C20" t="s">
        <v>31</v>
      </c>
      <c r="D20" t="s">
        <v>10</v>
      </c>
      <c r="E20">
        <v>0</v>
      </c>
      <c r="F20">
        <v>0</v>
      </c>
      <c r="G20">
        <v>0</v>
      </c>
      <c r="H20" s="24">
        <f t="shared" si="1"/>
        <v>0</v>
      </c>
      <c r="J20" s="66"/>
    </row>
    <row r="21" spans="1:10" x14ac:dyDescent="0.25">
      <c r="A21">
        <f t="shared" si="0"/>
        <v>0</v>
      </c>
      <c r="B21" t="str">
        <f>IFERROR(INDEX(crosswalk!C:C,MATCH(D21,crosswalk!B:B,0)),"")</f>
        <v/>
      </c>
      <c r="H21" s="24">
        <f t="shared" si="1"/>
        <v>0</v>
      </c>
    </row>
    <row r="22" spans="1:10" x14ac:dyDescent="0.25">
      <c r="A22" t="str">
        <f t="shared" si="0"/>
        <v>natural gas</v>
      </c>
      <c r="B22" t="str">
        <f>IFERROR(INDEX(crosswalk!C:C,MATCH(D22,crosswalk!B:B,0)),"")</f>
        <v>agriculture and forestry 01T03</v>
      </c>
      <c r="C22" t="s">
        <v>32</v>
      </c>
      <c r="D22" t="s">
        <v>71</v>
      </c>
      <c r="E22">
        <v>0</v>
      </c>
      <c r="F22">
        <v>0</v>
      </c>
      <c r="G22">
        <v>0</v>
      </c>
      <c r="H22" s="24">
        <f t="shared" si="1"/>
        <v>0</v>
      </c>
    </row>
    <row r="23" spans="1:10" x14ac:dyDescent="0.25">
      <c r="A23" t="str">
        <f t="shared" si="0"/>
        <v>natural gas</v>
      </c>
      <c r="B23" t="str">
        <f>IFERROR(INDEX(crosswalk!C:C,MATCH(D23,crosswalk!B:B,0)),"")</f>
        <v>cement and other nonmetallic minerals 239</v>
      </c>
      <c r="C23" t="s">
        <v>32</v>
      </c>
      <c r="D23" t="s">
        <v>56</v>
      </c>
      <c r="E23">
        <v>0</v>
      </c>
      <c r="F23">
        <v>0</v>
      </c>
      <c r="G23">
        <v>0</v>
      </c>
      <c r="H23" s="24">
        <f t="shared" si="1"/>
        <v>0</v>
      </c>
    </row>
    <row r="24" spans="1:10" x14ac:dyDescent="0.25">
      <c r="A24" t="str">
        <f t="shared" si="0"/>
        <v>natural gas</v>
      </c>
      <c r="B24" t="str">
        <f>IFERROR(INDEX(crosswalk!C:C,MATCH(D24,crosswalk!B:B,0)),"")</f>
        <v>chemicals 20</v>
      </c>
      <c r="C24" t="s">
        <v>32</v>
      </c>
      <c r="D24" t="s">
        <v>51</v>
      </c>
      <c r="E24">
        <v>120052839936000</v>
      </c>
      <c r="F24">
        <v>118799134464000</v>
      </c>
      <c r="G24">
        <v>123197968000000</v>
      </c>
      <c r="H24" s="24">
        <f t="shared" si="1"/>
        <v>0.15913455941360313</v>
      </c>
    </row>
    <row r="25" spans="1:10" x14ac:dyDescent="0.25">
      <c r="A25" t="str">
        <f t="shared" si="0"/>
        <v>natural gas</v>
      </c>
      <c r="B25" t="str">
        <f>IFERROR(INDEX(crosswalk!C:C,MATCH(D25,crosswalk!B:B,0)),"")</f>
        <v>coal mining 05</v>
      </c>
      <c r="C25" t="s">
        <v>32</v>
      </c>
      <c r="D25" t="s">
        <v>5</v>
      </c>
      <c r="E25">
        <v>0</v>
      </c>
      <c r="F25">
        <v>0</v>
      </c>
      <c r="G25">
        <v>0</v>
      </c>
      <c r="H25" s="24">
        <f t="shared" si="1"/>
        <v>0</v>
      </c>
    </row>
    <row r="26" spans="1:10" x14ac:dyDescent="0.25">
      <c r="A26" t="str">
        <f t="shared" si="0"/>
        <v>natural gas</v>
      </c>
      <c r="B26" t="str">
        <f>IFERROR(INDEX(crosswalk!C:C,MATCH(D26,crosswalk!B:B,0)),"")</f>
        <v>construction 41T43</v>
      </c>
      <c r="C26" t="s">
        <v>32</v>
      </c>
      <c r="D26" t="s">
        <v>28</v>
      </c>
      <c r="E26">
        <v>0</v>
      </c>
      <c r="F26">
        <v>0</v>
      </c>
      <c r="G26">
        <v>0</v>
      </c>
      <c r="H26" s="24">
        <f t="shared" si="1"/>
        <v>0</v>
      </c>
    </row>
    <row r="27" spans="1:10" x14ac:dyDescent="0.25">
      <c r="A27" t="str">
        <f t="shared" si="0"/>
        <v>natural gas</v>
      </c>
      <c r="B27" t="str">
        <f>IFERROR(INDEX(crosswalk!C:C,MATCH(D27,crosswalk!B:B,0)),"")</f>
        <v>energy pipelines and gas processing 352T353</v>
      </c>
      <c r="C27" t="s">
        <v>32</v>
      </c>
      <c r="D27" t="s">
        <v>26</v>
      </c>
      <c r="E27">
        <v>36927664256000</v>
      </c>
      <c r="F27">
        <v>20041641856000</v>
      </c>
      <c r="G27">
        <v>55402438144000</v>
      </c>
      <c r="H27" s="24">
        <f t="shared" si="1"/>
        <v>2.6846305413498233E-2</v>
      </c>
    </row>
    <row r="28" spans="1:10" x14ac:dyDescent="0.25">
      <c r="A28" t="str">
        <f t="shared" si="0"/>
        <v>natural gas</v>
      </c>
      <c r="B28" t="str">
        <f>IFERROR(INDEX(crosswalk!C:C,MATCH(D28,crosswalk!B:B,0)),"")</f>
        <v>food beverage and tobacco 10T12</v>
      </c>
      <c r="C28" t="s">
        <v>32</v>
      </c>
      <c r="D28" t="s">
        <v>40</v>
      </c>
      <c r="E28">
        <v>0</v>
      </c>
      <c r="F28">
        <v>0</v>
      </c>
      <c r="G28">
        <v>0</v>
      </c>
      <c r="H28" s="24">
        <f t="shared" si="1"/>
        <v>0</v>
      </c>
    </row>
    <row r="29" spans="1:10" x14ac:dyDescent="0.25">
      <c r="A29" t="str">
        <f t="shared" si="0"/>
        <v>natural gas</v>
      </c>
      <c r="B29" t="str">
        <f>IFERROR(INDEX(crosswalk!C:C,MATCH(D29,crosswalk!B:B,0)),"")</f>
        <v>iron and steel 241</v>
      </c>
      <c r="C29" t="s">
        <v>32</v>
      </c>
      <c r="D29" t="s">
        <v>17</v>
      </c>
      <c r="E29">
        <v>4466027648000</v>
      </c>
      <c r="F29">
        <v>6186421504000</v>
      </c>
      <c r="G29">
        <v>9297111296000</v>
      </c>
      <c r="H29" s="24">
        <f t="shared" si="1"/>
        <v>8.2868740149298608E-3</v>
      </c>
    </row>
    <row r="30" spans="1:10" x14ac:dyDescent="0.25">
      <c r="A30" t="str">
        <f t="shared" si="0"/>
        <v>natural gas</v>
      </c>
      <c r="B30" t="str">
        <f>IFERROR(INDEX(crosswalk!C:C,MATCH(D30,crosswalk!B:B,0)),"")</f>
        <v/>
      </c>
      <c r="C30" t="s">
        <v>32</v>
      </c>
      <c r="D30" t="s">
        <v>72</v>
      </c>
      <c r="E30">
        <v>0</v>
      </c>
      <c r="F30">
        <v>0</v>
      </c>
      <c r="G30">
        <v>0</v>
      </c>
      <c r="H30" s="24">
        <f t="shared" si="1"/>
        <v>0</v>
      </c>
    </row>
    <row r="31" spans="1:10" x14ac:dyDescent="0.25">
      <c r="A31" t="str">
        <f t="shared" si="0"/>
        <v>natural gas</v>
      </c>
      <c r="B31" t="str">
        <f>IFERROR(INDEX(crosswalk!C:C,MATCH(D31,crosswalk!B:B,0)),"")</f>
        <v>metal products except machinery and vehicles 25</v>
      </c>
      <c r="C31" t="s">
        <v>32</v>
      </c>
      <c r="D31" t="s">
        <v>59</v>
      </c>
      <c r="E31">
        <v>0</v>
      </c>
      <c r="F31">
        <v>0</v>
      </c>
      <c r="G31">
        <v>0</v>
      </c>
      <c r="H31" s="24">
        <f t="shared" si="1"/>
        <v>0</v>
      </c>
    </row>
    <row r="32" spans="1:10" x14ac:dyDescent="0.25">
      <c r="A32" t="str">
        <f t="shared" si="0"/>
        <v>natural gas</v>
      </c>
      <c r="B32" t="str">
        <f>IFERROR(INDEX(crosswalk!C:C,MATCH(D32,crosswalk!B:B,0)),"")</f>
        <v>oil and gas extraction 06</v>
      </c>
      <c r="C32" t="s">
        <v>32</v>
      </c>
      <c r="D32" t="s">
        <v>6</v>
      </c>
      <c r="E32">
        <v>192617798656000</v>
      </c>
      <c r="F32">
        <v>178811444224000</v>
      </c>
      <c r="G32">
        <v>157525151872000</v>
      </c>
      <c r="H32" s="24">
        <f t="shared" si="1"/>
        <v>0.23952262382281184</v>
      </c>
    </row>
    <row r="33" spans="1:8" x14ac:dyDescent="0.25">
      <c r="A33" t="str">
        <f t="shared" si="0"/>
        <v>natural gas</v>
      </c>
      <c r="B33" t="str">
        <f>IFERROR(INDEX(crosswalk!C:C,MATCH(D33,crosswalk!B:B,0)),"")</f>
        <v>other manufacturing 31T33</v>
      </c>
      <c r="C33" t="s">
        <v>32</v>
      </c>
      <c r="D33" t="s">
        <v>53</v>
      </c>
      <c r="E33">
        <v>388392680960000</v>
      </c>
      <c r="F33">
        <v>382569688576000</v>
      </c>
      <c r="G33">
        <v>393853652864000.06</v>
      </c>
      <c r="H33" s="24">
        <f t="shared" si="1"/>
        <v>0.51246214133815737</v>
      </c>
    </row>
    <row r="34" spans="1:8" x14ac:dyDescent="0.25">
      <c r="A34" t="str">
        <f t="shared" si="0"/>
        <v>natural gas</v>
      </c>
      <c r="B34" t="str">
        <f>IFERROR(INDEX(crosswalk!C:C,MATCH(D34,crosswalk!B:B,0)),"")</f>
        <v>other metals 242</v>
      </c>
      <c r="C34" t="s">
        <v>32</v>
      </c>
      <c r="D34" t="s">
        <v>18</v>
      </c>
      <c r="E34">
        <v>0</v>
      </c>
      <c r="F34">
        <v>0</v>
      </c>
      <c r="G34">
        <v>0</v>
      </c>
      <c r="H34" s="24">
        <f t="shared" si="1"/>
        <v>0</v>
      </c>
    </row>
    <row r="35" spans="1:8" x14ac:dyDescent="0.25">
      <c r="A35" t="str">
        <f t="shared" si="0"/>
        <v>natural gas</v>
      </c>
      <c r="B35" t="str">
        <f>IFERROR(INDEX(crosswalk!C:C,MATCH(D35,crosswalk!B:B,0)),"")</f>
        <v>other mining and quarrying 07T08</v>
      </c>
      <c r="C35" t="s">
        <v>32</v>
      </c>
      <c r="D35" t="s">
        <v>73</v>
      </c>
      <c r="E35">
        <v>0</v>
      </c>
      <c r="F35">
        <v>0</v>
      </c>
      <c r="G35">
        <v>0</v>
      </c>
      <c r="H35" s="24">
        <f t="shared" si="1"/>
        <v>0</v>
      </c>
    </row>
    <row r="36" spans="1:8" x14ac:dyDescent="0.25">
      <c r="A36" t="str">
        <f t="shared" si="0"/>
        <v>natural gas</v>
      </c>
      <c r="B36" t="str">
        <f>IFERROR(INDEX(crosswalk!C:C,MATCH(D36,crosswalk!B:B,0)),"")</f>
        <v>pulp paper and printing 17T18</v>
      </c>
      <c r="C36" t="s">
        <v>32</v>
      </c>
      <c r="D36" t="s">
        <v>11</v>
      </c>
      <c r="E36">
        <v>0</v>
      </c>
      <c r="F36">
        <v>0</v>
      </c>
      <c r="G36">
        <v>0</v>
      </c>
      <c r="H36" s="24">
        <f t="shared" si="1"/>
        <v>0</v>
      </c>
    </row>
    <row r="37" spans="1:8" x14ac:dyDescent="0.25">
      <c r="A37" t="str">
        <f t="shared" si="0"/>
        <v>natural gas</v>
      </c>
      <c r="B37" t="str">
        <f>IFERROR(INDEX(crosswalk!C:C,MATCH(D37,crosswalk!B:B,0)),"")</f>
        <v>refined petroleum and coke 19</v>
      </c>
      <c r="C37" t="s">
        <v>32</v>
      </c>
      <c r="D37" t="s">
        <v>12</v>
      </c>
      <c r="E37">
        <v>36332083328000</v>
      </c>
      <c r="F37">
        <v>40124257280000</v>
      </c>
      <c r="G37">
        <v>34895119744000</v>
      </c>
      <c r="H37" s="24">
        <f t="shared" si="1"/>
        <v>5.3747495996999614E-2</v>
      </c>
    </row>
    <row r="38" spans="1:8" x14ac:dyDescent="0.25">
      <c r="A38" t="str">
        <f t="shared" si="0"/>
        <v>natural gas</v>
      </c>
      <c r="B38" t="str">
        <f>IFERROR(INDEX(crosswalk!C:C,MATCH(D38,crosswalk!B:B,0)),"")</f>
        <v>road vehicles 29</v>
      </c>
      <c r="C38" t="s">
        <v>32</v>
      </c>
      <c r="D38" t="s">
        <v>64</v>
      </c>
      <c r="E38">
        <v>0</v>
      </c>
      <c r="F38">
        <v>0</v>
      </c>
      <c r="G38">
        <v>0</v>
      </c>
      <c r="H38" s="24">
        <f t="shared" si="1"/>
        <v>0</v>
      </c>
    </row>
    <row r="39" spans="1:8" x14ac:dyDescent="0.25">
      <c r="A39" t="str">
        <f t="shared" si="0"/>
        <v>natural gas</v>
      </c>
      <c r="B39" t="str">
        <f>IFERROR(INDEX(crosswalk!C:C,MATCH(D39,crosswalk!B:B,0)),"")</f>
        <v>textiles apparel and leather 13T15</v>
      </c>
      <c r="C39" t="s">
        <v>32</v>
      </c>
      <c r="D39" t="s">
        <v>9</v>
      </c>
      <c r="E39">
        <v>0</v>
      </c>
      <c r="F39">
        <v>0</v>
      </c>
      <c r="G39">
        <v>0</v>
      </c>
      <c r="H39" s="24">
        <f t="shared" si="1"/>
        <v>0</v>
      </c>
    </row>
    <row r="40" spans="1:8" x14ac:dyDescent="0.25">
      <c r="A40" t="str">
        <f t="shared" si="0"/>
        <v>natural gas</v>
      </c>
      <c r="B40" t="str">
        <f>IFERROR(INDEX(crosswalk!C:C,MATCH(D40,crosswalk!B:B,0)),"")</f>
        <v>wood products 16</v>
      </c>
      <c r="C40" t="s">
        <v>32</v>
      </c>
      <c r="D40" t="s">
        <v>10</v>
      </c>
      <c r="E40">
        <v>0</v>
      </c>
      <c r="F40">
        <v>0</v>
      </c>
      <c r="G40">
        <v>0</v>
      </c>
      <c r="H40" s="24">
        <f t="shared" si="1"/>
        <v>0</v>
      </c>
    </row>
    <row r="41" spans="1:8" x14ac:dyDescent="0.25">
      <c r="A41">
        <f t="shared" si="0"/>
        <v>0</v>
      </c>
      <c r="B41" t="str">
        <f>IFERROR(INDEX(crosswalk!C:C,MATCH(D41,crosswalk!B:B,0)),"")</f>
        <v/>
      </c>
      <c r="H41" s="24">
        <f t="shared" si="1"/>
        <v>0</v>
      </c>
    </row>
    <row r="42" spans="1:8" x14ac:dyDescent="0.25">
      <c r="A42" t="str">
        <f t="shared" si="0"/>
        <v>crude oil</v>
      </c>
      <c r="B42" t="str">
        <f>IFERROR(INDEX(crosswalk!C:C,MATCH(D42,crosswalk!B:B,0)),"")</f>
        <v>agriculture and forestry 01T03</v>
      </c>
      <c r="C42" t="s">
        <v>34</v>
      </c>
      <c r="D42" t="s">
        <v>71</v>
      </c>
      <c r="E42">
        <v>0</v>
      </c>
      <c r="F42">
        <v>0</v>
      </c>
      <c r="G42">
        <v>0</v>
      </c>
      <c r="H42" s="24">
        <f t="shared" si="1"/>
        <v>0</v>
      </c>
    </row>
    <row r="43" spans="1:8" x14ac:dyDescent="0.25">
      <c r="A43" t="str">
        <f t="shared" si="0"/>
        <v>crude oil</v>
      </c>
      <c r="B43" t="str">
        <f>IFERROR(INDEX(crosswalk!C:C,MATCH(D43,crosswalk!B:B,0)),"")</f>
        <v>cement and other nonmetallic minerals 239</v>
      </c>
      <c r="C43" t="s">
        <v>34</v>
      </c>
      <c r="D43" t="s">
        <v>56</v>
      </c>
      <c r="E43">
        <v>0</v>
      </c>
      <c r="F43">
        <v>0</v>
      </c>
      <c r="G43">
        <v>0</v>
      </c>
      <c r="H43" s="24">
        <f t="shared" si="1"/>
        <v>0</v>
      </c>
    </row>
    <row r="44" spans="1:8" x14ac:dyDescent="0.25">
      <c r="A44" t="str">
        <f t="shared" si="0"/>
        <v>crude oil</v>
      </c>
      <c r="B44" t="str">
        <f>IFERROR(INDEX(crosswalk!C:C,MATCH(D44,crosswalk!B:B,0)),"")</f>
        <v>chemicals 20</v>
      </c>
      <c r="C44" t="s">
        <v>34</v>
      </c>
      <c r="D44" t="s">
        <v>51</v>
      </c>
      <c r="E44">
        <v>0</v>
      </c>
      <c r="F44">
        <v>0</v>
      </c>
      <c r="G44">
        <v>0</v>
      </c>
      <c r="H44" s="24">
        <f t="shared" si="1"/>
        <v>0</v>
      </c>
    </row>
    <row r="45" spans="1:8" x14ac:dyDescent="0.25">
      <c r="A45" t="str">
        <f t="shared" si="0"/>
        <v>crude oil</v>
      </c>
      <c r="B45" t="str">
        <f>IFERROR(INDEX(crosswalk!C:C,MATCH(D45,crosswalk!B:B,0)),"")</f>
        <v>coal mining 05</v>
      </c>
      <c r="C45" t="s">
        <v>34</v>
      </c>
      <c r="D45" t="s">
        <v>5</v>
      </c>
      <c r="E45">
        <v>0</v>
      </c>
      <c r="F45">
        <v>0</v>
      </c>
      <c r="G45">
        <v>0</v>
      </c>
      <c r="H45" s="24">
        <f t="shared" si="1"/>
        <v>0</v>
      </c>
    </row>
    <row r="46" spans="1:8" x14ac:dyDescent="0.25">
      <c r="A46" t="str">
        <f t="shared" si="0"/>
        <v>crude oil</v>
      </c>
      <c r="B46" t="str">
        <f>IFERROR(INDEX(crosswalk!C:C,MATCH(D46,crosswalk!B:B,0)),"")</f>
        <v>construction 41T43</v>
      </c>
      <c r="C46" t="s">
        <v>34</v>
      </c>
      <c r="D46" t="s">
        <v>28</v>
      </c>
      <c r="E46">
        <v>0</v>
      </c>
      <c r="F46">
        <v>0</v>
      </c>
      <c r="G46">
        <v>0</v>
      </c>
      <c r="H46" s="24">
        <f t="shared" si="1"/>
        <v>0</v>
      </c>
    </row>
    <row r="47" spans="1:8" x14ac:dyDescent="0.25">
      <c r="A47" t="str">
        <f t="shared" si="0"/>
        <v>crude oil</v>
      </c>
      <c r="B47" t="str">
        <f>IFERROR(INDEX(crosswalk!C:C,MATCH(D47,crosswalk!B:B,0)),"")</f>
        <v>energy pipelines and gas processing 352T353</v>
      </c>
      <c r="C47" t="s">
        <v>34</v>
      </c>
      <c r="D47" t="s">
        <v>26</v>
      </c>
      <c r="E47">
        <v>0</v>
      </c>
      <c r="F47">
        <v>0</v>
      </c>
      <c r="G47">
        <v>0</v>
      </c>
      <c r="H47" s="24">
        <f t="shared" si="1"/>
        <v>0</v>
      </c>
    </row>
    <row r="48" spans="1:8" x14ac:dyDescent="0.25">
      <c r="A48" t="str">
        <f t="shared" si="0"/>
        <v>crude oil</v>
      </c>
      <c r="B48" t="str">
        <f>IFERROR(INDEX(crosswalk!C:C,MATCH(D48,crosswalk!B:B,0)),"")</f>
        <v>food beverage and tobacco 10T12</v>
      </c>
      <c r="C48" t="s">
        <v>34</v>
      </c>
      <c r="D48" t="s">
        <v>40</v>
      </c>
      <c r="E48">
        <v>0</v>
      </c>
      <c r="F48">
        <v>0</v>
      </c>
      <c r="G48">
        <v>0</v>
      </c>
      <c r="H48" s="24">
        <f t="shared" si="1"/>
        <v>0</v>
      </c>
    </row>
    <row r="49" spans="1:8" x14ac:dyDescent="0.25">
      <c r="A49" t="str">
        <f t="shared" si="0"/>
        <v>crude oil</v>
      </c>
      <c r="B49" t="str">
        <f>IFERROR(INDEX(crosswalk!C:C,MATCH(D49,crosswalk!B:B,0)),"")</f>
        <v>iron and steel 241</v>
      </c>
      <c r="C49" t="s">
        <v>34</v>
      </c>
      <c r="D49" t="s">
        <v>17</v>
      </c>
      <c r="E49">
        <v>0</v>
      </c>
      <c r="F49">
        <v>0</v>
      </c>
      <c r="G49">
        <v>0</v>
      </c>
      <c r="H49" s="24">
        <f t="shared" si="1"/>
        <v>0</v>
      </c>
    </row>
    <row r="50" spans="1:8" x14ac:dyDescent="0.25">
      <c r="A50" t="str">
        <f t="shared" si="0"/>
        <v>crude oil</v>
      </c>
      <c r="B50" t="str">
        <f>IFERROR(INDEX(crosswalk!C:C,MATCH(D50,crosswalk!B:B,0)),"")</f>
        <v/>
      </c>
      <c r="C50" t="s">
        <v>34</v>
      </c>
      <c r="D50" t="s">
        <v>72</v>
      </c>
      <c r="E50">
        <v>0</v>
      </c>
      <c r="F50">
        <v>0</v>
      </c>
      <c r="G50">
        <v>0</v>
      </c>
      <c r="H50" s="24">
        <f t="shared" si="1"/>
        <v>0</v>
      </c>
    </row>
    <row r="51" spans="1:8" x14ac:dyDescent="0.25">
      <c r="A51" t="str">
        <f t="shared" si="0"/>
        <v>crude oil</v>
      </c>
      <c r="B51" t="str">
        <f>IFERROR(INDEX(crosswalk!C:C,MATCH(D51,crosswalk!B:B,0)),"")</f>
        <v>metal products except machinery and vehicles 25</v>
      </c>
      <c r="C51" t="s">
        <v>34</v>
      </c>
      <c r="D51" t="s">
        <v>59</v>
      </c>
      <c r="E51">
        <v>0</v>
      </c>
      <c r="F51">
        <v>0</v>
      </c>
      <c r="G51">
        <v>0</v>
      </c>
      <c r="H51" s="24">
        <f t="shared" si="1"/>
        <v>0</v>
      </c>
    </row>
    <row r="52" spans="1:8" x14ac:dyDescent="0.25">
      <c r="A52" t="str">
        <f t="shared" si="0"/>
        <v>crude oil</v>
      </c>
      <c r="B52" t="str">
        <f>IFERROR(INDEX(crosswalk!C:C,MATCH(D52,crosswalk!B:B,0)),"")</f>
        <v>oil and gas extraction 06</v>
      </c>
      <c r="C52" t="s">
        <v>34</v>
      </c>
      <c r="D52" t="s">
        <v>6</v>
      </c>
      <c r="E52">
        <v>0</v>
      </c>
      <c r="F52">
        <v>0</v>
      </c>
      <c r="G52">
        <v>0</v>
      </c>
      <c r="H52" s="24">
        <f t="shared" si="1"/>
        <v>0</v>
      </c>
    </row>
    <row r="53" spans="1:8" x14ac:dyDescent="0.25">
      <c r="A53" t="str">
        <f t="shared" si="0"/>
        <v>crude oil</v>
      </c>
      <c r="B53" t="str">
        <f>IFERROR(INDEX(crosswalk!C:C,MATCH(D53,crosswalk!B:B,0)),"")</f>
        <v>other manufacturing 31T33</v>
      </c>
      <c r="C53" t="s">
        <v>34</v>
      </c>
      <c r="D53" t="s">
        <v>53</v>
      </c>
      <c r="E53">
        <v>115629309568000</v>
      </c>
      <c r="F53">
        <v>119614102144000</v>
      </c>
      <c r="G53">
        <v>142666904448000</v>
      </c>
      <c r="H53" s="24">
        <f t="shared" si="1"/>
        <v>1</v>
      </c>
    </row>
    <row r="54" spans="1:8" x14ac:dyDescent="0.25">
      <c r="A54" t="str">
        <f t="shared" si="0"/>
        <v>crude oil</v>
      </c>
      <c r="B54" t="str">
        <f>IFERROR(INDEX(crosswalk!C:C,MATCH(D54,crosswalk!B:B,0)),"")</f>
        <v>other metals 242</v>
      </c>
      <c r="C54" t="s">
        <v>34</v>
      </c>
      <c r="D54" t="s">
        <v>18</v>
      </c>
      <c r="E54">
        <v>0</v>
      </c>
      <c r="F54">
        <v>0</v>
      </c>
      <c r="G54">
        <v>0</v>
      </c>
      <c r="H54" s="24">
        <f t="shared" si="1"/>
        <v>0</v>
      </c>
    </row>
    <row r="55" spans="1:8" x14ac:dyDescent="0.25">
      <c r="A55" t="str">
        <f t="shared" si="0"/>
        <v>crude oil</v>
      </c>
      <c r="B55" t="str">
        <f>IFERROR(INDEX(crosswalk!C:C,MATCH(D55,crosswalk!B:B,0)),"")</f>
        <v>other mining and quarrying 07T08</v>
      </c>
      <c r="C55" t="s">
        <v>34</v>
      </c>
      <c r="D55" t="s">
        <v>73</v>
      </c>
      <c r="E55">
        <v>0</v>
      </c>
      <c r="F55">
        <v>0</v>
      </c>
      <c r="G55">
        <v>0</v>
      </c>
      <c r="H55" s="24">
        <f t="shared" si="1"/>
        <v>0</v>
      </c>
    </row>
    <row r="56" spans="1:8" x14ac:dyDescent="0.25">
      <c r="A56" t="str">
        <f t="shared" si="0"/>
        <v>crude oil</v>
      </c>
      <c r="B56" t="str">
        <f>IFERROR(INDEX(crosswalk!C:C,MATCH(D56,crosswalk!B:B,0)),"")</f>
        <v>pulp paper and printing 17T18</v>
      </c>
      <c r="C56" t="s">
        <v>34</v>
      </c>
      <c r="D56" t="s">
        <v>11</v>
      </c>
      <c r="E56">
        <v>0</v>
      </c>
      <c r="F56">
        <v>0</v>
      </c>
      <c r="G56">
        <v>0</v>
      </c>
      <c r="H56" s="24">
        <f t="shared" si="1"/>
        <v>0</v>
      </c>
    </row>
    <row r="57" spans="1:8" x14ac:dyDescent="0.25">
      <c r="A57" t="str">
        <f t="shared" si="0"/>
        <v>crude oil</v>
      </c>
      <c r="B57" t="str">
        <f>IFERROR(INDEX(crosswalk!C:C,MATCH(D57,crosswalk!B:B,0)),"")</f>
        <v>refined petroleum and coke 19</v>
      </c>
      <c r="C57" t="s">
        <v>34</v>
      </c>
      <c r="D57" t="s">
        <v>12</v>
      </c>
      <c r="E57">
        <v>0</v>
      </c>
      <c r="F57">
        <v>0</v>
      </c>
      <c r="G57">
        <v>0</v>
      </c>
      <c r="H57" s="24">
        <f t="shared" si="1"/>
        <v>0</v>
      </c>
    </row>
    <row r="58" spans="1:8" x14ac:dyDescent="0.25">
      <c r="A58" t="str">
        <f t="shared" si="0"/>
        <v>crude oil</v>
      </c>
      <c r="B58" t="str">
        <f>IFERROR(INDEX(crosswalk!C:C,MATCH(D58,crosswalk!B:B,0)),"")</f>
        <v>road vehicles 29</v>
      </c>
      <c r="C58" t="s">
        <v>34</v>
      </c>
      <c r="D58" t="s">
        <v>64</v>
      </c>
      <c r="E58">
        <v>0</v>
      </c>
      <c r="F58">
        <v>0</v>
      </c>
      <c r="G58">
        <v>0</v>
      </c>
      <c r="H58" s="24">
        <f t="shared" si="1"/>
        <v>0</v>
      </c>
    </row>
    <row r="59" spans="1:8" x14ac:dyDescent="0.25">
      <c r="A59" t="str">
        <f t="shared" si="0"/>
        <v>crude oil</v>
      </c>
      <c r="B59" t="str">
        <f>IFERROR(INDEX(crosswalk!C:C,MATCH(D59,crosswalk!B:B,0)),"")</f>
        <v>textiles apparel and leather 13T15</v>
      </c>
      <c r="C59" t="s">
        <v>34</v>
      </c>
      <c r="D59" t="s">
        <v>9</v>
      </c>
      <c r="E59">
        <v>0</v>
      </c>
      <c r="F59">
        <v>0</v>
      </c>
      <c r="G59">
        <v>0</v>
      </c>
      <c r="H59" s="24">
        <f t="shared" si="1"/>
        <v>0</v>
      </c>
    </row>
    <row r="60" spans="1:8" x14ac:dyDescent="0.25">
      <c r="A60" t="str">
        <f t="shared" si="0"/>
        <v>crude oil</v>
      </c>
      <c r="B60" t="str">
        <f>IFERROR(INDEX(crosswalk!C:C,MATCH(D60,crosswalk!B:B,0)),"")</f>
        <v>wood products 16</v>
      </c>
      <c r="C60" t="s">
        <v>34</v>
      </c>
      <c r="D60" t="s">
        <v>10</v>
      </c>
      <c r="E60">
        <v>0</v>
      </c>
      <c r="F60">
        <v>0</v>
      </c>
      <c r="G60">
        <v>0</v>
      </c>
      <c r="H60" s="24">
        <f t="shared" si="1"/>
        <v>0</v>
      </c>
    </row>
    <row r="61" spans="1:8" x14ac:dyDescent="0.25">
      <c r="A61">
        <f t="shared" si="0"/>
        <v>0</v>
      </c>
      <c r="B61" t="str">
        <f>IFERROR(INDEX(crosswalk!C:C,MATCH(D61,crosswalk!B:B,0)),"")</f>
        <v/>
      </c>
      <c r="H61" s="24">
        <f t="shared" si="1"/>
        <v>0</v>
      </c>
    </row>
    <row r="62" spans="1:8" x14ac:dyDescent="0.25">
      <c r="A62" t="str">
        <f t="shared" si="0"/>
        <v>biomass</v>
      </c>
      <c r="B62" t="str">
        <f>IFERROR(INDEX(crosswalk!C:C,MATCH(D62,crosswalk!B:B,0)),"")</f>
        <v>agriculture and forestry 01T03</v>
      </c>
      <c r="C62" t="s">
        <v>3</v>
      </c>
      <c r="D62" t="s">
        <v>71</v>
      </c>
      <c r="E62">
        <v>0</v>
      </c>
      <c r="F62">
        <v>0</v>
      </c>
      <c r="G62">
        <v>0</v>
      </c>
      <c r="H62" s="24">
        <f t="shared" si="1"/>
        <v>0</v>
      </c>
    </row>
    <row r="63" spans="1:8" x14ac:dyDescent="0.25">
      <c r="A63" t="str">
        <f t="shared" si="0"/>
        <v>biomass</v>
      </c>
      <c r="B63" t="str">
        <f>IFERROR(INDEX(crosswalk!C:C,MATCH(D63,crosswalk!B:B,0)),"")</f>
        <v>cement and other nonmetallic minerals 239</v>
      </c>
      <c r="C63" t="s">
        <v>3</v>
      </c>
      <c r="D63" t="s">
        <v>56</v>
      </c>
      <c r="E63">
        <v>0</v>
      </c>
      <c r="F63">
        <v>0</v>
      </c>
      <c r="G63">
        <v>0</v>
      </c>
      <c r="H63" s="24">
        <f t="shared" si="1"/>
        <v>0</v>
      </c>
    </row>
    <row r="64" spans="1:8" x14ac:dyDescent="0.25">
      <c r="A64" t="str">
        <f t="shared" si="0"/>
        <v>biomass</v>
      </c>
      <c r="B64" t="str">
        <f>IFERROR(INDEX(crosswalk!C:C,MATCH(D64,crosswalk!B:B,0)),"")</f>
        <v>chemicals 20</v>
      </c>
      <c r="C64" t="s">
        <v>3</v>
      </c>
      <c r="D64" t="s">
        <v>51</v>
      </c>
      <c r="E64">
        <v>0</v>
      </c>
      <c r="F64">
        <v>0</v>
      </c>
      <c r="G64">
        <v>0</v>
      </c>
      <c r="H64" s="24">
        <f t="shared" si="1"/>
        <v>0</v>
      </c>
    </row>
    <row r="65" spans="1:8" x14ac:dyDescent="0.25">
      <c r="A65" t="str">
        <f t="shared" si="0"/>
        <v>biomass</v>
      </c>
      <c r="B65" t="str">
        <f>IFERROR(INDEX(crosswalk!C:C,MATCH(D65,crosswalk!B:B,0)),"")</f>
        <v>coal mining 05</v>
      </c>
      <c r="C65" t="s">
        <v>3</v>
      </c>
      <c r="D65" t="s">
        <v>5</v>
      </c>
      <c r="E65">
        <v>0</v>
      </c>
      <c r="F65">
        <v>0</v>
      </c>
      <c r="G65">
        <v>0</v>
      </c>
      <c r="H65" s="24">
        <f t="shared" si="1"/>
        <v>0</v>
      </c>
    </row>
    <row r="66" spans="1:8" x14ac:dyDescent="0.25">
      <c r="A66" t="str">
        <f t="shared" si="0"/>
        <v>biomass</v>
      </c>
      <c r="B66" t="str">
        <f>IFERROR(INDEX(crosswalk!C:C,MATCH(D66,crosswalk!B:B,0)),"")</f>
        <v>construction 41T43</v>
      </c>
      <c r="C66" t="s">
        <v>3</v>
      </c>
      <c r="D66" t="s">
        <v>28</v>
      </c>
      <c r="E66">
        <v>0</v>
      </c>
      <c r="F66">
        <v>0</v>
      </c>
      <c r="G66">
        <v>0</v>
      </c>
      <c r="H66" s="24">
        <f t="shared" si="1"/>
        <v>0</v>
      </c>
    </row>
    <row r="67" spans="1:8" x14ac:dyDescent="0.25">
      <c r="A67" t="str">
        <f t="shared" ref="A67:A130" si="2">C67</f>
        <v>biomass</v>
      </c>
      <c r="B67" t="str">
        <f>IFERROR(INDEX(crosswalk!C:C,MATCH(D67,crosswalk!B:B,0)),"")</f>
        <v>energy pipelines and gas processing 352T353</v>
      </c>
      <c r="C67" t="s">
        <v>3</v>
      </c>
      <c r="D67" t="s">
        <v>26</v>
      </c>
      <c r="E67">
        <v>0</v>
      </c>
      <c r="F67">
        <v>0</v>
      </c>
      <c r="G67">
        <v>0</v>
      </c>
      <c r="H67" s="24">
        <f t="shared" ref="H67:H130" si="3">IFERROR(F67/SUMIFS(F:F,C:C,C67),0)</f>
        <v>0</v>
      </c>
    </row>
    <row r="68" spans="1:8" x14ac:dyDescent="0.25">
      <c r="A68" t="str">
        <f t="shared" si="2"/>
        <v>biomass</v>
      </c>
      <c r="B68" t="str">
        <f>IFERROR(INDEX(crosswalk!C:C,MATCH(D68,crosswalk!B:B,0)),"")</f>
        <v>food beverage and tobacco 10T12</v>
      </c>
      <c r="C68" t="s">
        <v>3</v>
      </c>
      <c r="D68" t="s">
        <v>40</v>
      </c>
      <c r="E68">
        <v>0</v>
      </c>
      <c r="F68">
        <v>0</v>
      </c>
      <c r="G68">
        <v>0</v>
      </c>
      <c r="H68" s="24">
        <f t="shared" si="3"/>
        <v>0</v>
      </c>
    </row>
    <row r="69" spans="1:8" x14ac:dyDescent="0.25">
      <c r="A69" t="str">
        <f t="shared" si="2"/>
        <v>biomass</v>
      </c>
      <c r="B69" t="str">
        <f>IFERROR(INDEX(crosswalk!C:C,MATCH(D69,crosswalk!B:B,0)),"")</f>
        <v>iron and steel 241</v>
      </c>
      <c r="C69" t="s">
        <v>3</v>
      </c>
      <c r="D69" t="s">
        <v>17</v>
      </c>
      <c r="E69">
        <v>0</v>
      </c>
      <c r="F69">
        <v>0</v>
      </c>
      <c r="G69">
        <v>0</v>
      </c>
      <c r="H69" s="24">
        <f t="shared" si="3"/>
        <v>0</v>
      </c>
    </row>
    <row r="70" spans="1:8" x14ac:dyDescent="0.25">
      <c r="A70" t="str">
        <f t="shared" si="2"/>
        <v>biomass</v>
      </c>
      <c r="B70" t="str">
        <f>IFERROR(INDEX(crosswalk!C:C,MATCH(D70,crosswalk!B:B,0)),"")</f>
        <v/>
      </c>
      <c r="C70" t="s">
        <v>3</v>
      </c>
      <c r="D70" t="s">
        <v>72</v>
      </c>
      <c r="E70">
        <v>0</v>
      </c>
      <c r="F70">
        <v>0</v>
      </c>
      <c r="G70">
        <v>0</v>
      </c>
      <c r="H70" s="24">
        <f t="shared" si="3"/>
        <v>0</v>
      </c>
    </row>
    <row r="71" spans="1:8" x14ac:dyDescent="0.25">
      <c r="A71" t="str">
        <f t="shared" si="2"/>
        <v>biomass</v>
      </c>
      <c r="B71" t="str">
        <f>IFERROR(INDEX(crosswalk!C:C,MATCH(D71,crosswalk!B:B,0)),"")</f>
        <v>metal products except machinery and vehicles 25</v>
      </c>
      <c r="C71" t="s">
        <v>3</v>
      </c>
      <c r="D71" t="s">
        <v>59</v>
      </c>
      <c r="E71">
        <v>0</v>
      </c>
      <c r="F71">
        <v>0</v>
      </c>
      <c r="G71">
        <v>0</v>
      </c>
      <c r="H71" s="24">
        <f t="shared" si="3"/>
        <v>0</v>
      </c>
    </row>
    <row r="72" spans="1:8" x14ac:dyDescent="0.25">
      <c r="A72" t="str">
        <f t="shared" si="2"/>
        <v>biomass</v>
      </c>
      <c r="B72" t="str">
        <f>IFERROR(INDEX(crosswalk!C:C,MATCH(D72,crosswalk!B:B,0)),"")</f>
        <v>oil and gas extraction 06</v>
      </c>
      <c r="C72" t="s">
        <v>3</v>
      </c>
      <c r="D72" t="s">
        <v>6</v>
      </c>
      <c r="E72">
        <v>0</v>
      </c>
      <c r="F72">
        <v>0</v>
      </c>
      <c r="G72">
        <v>0</v>
      </c>
      <c r="H72" s="24">
        <f t="shared" si="3"/>
        <v>0</v>
      </c>
    </row>
    <row r="73" spans="1:8" x14ac:dyDescent="0.25">
      <c r="A73" t="str">
        <f t="shared" si="2"/>
        <v>biomass</v>
      </c>
      <c r="B73" t="str">
        <f>IFERROR(INDEX(crosswalk!C:C,MATCH(D73,crosswalk!B:B,0)),"")</f>
        <v>other manufacturing 31T33</v>
      </c>
      <c r="C73" t="s">
        <v>3</v>
      </c>
      <c r="D73" t="s">
        <v>53</v>
      </c>
      <c r="E73">
        <v>250340786688000</v>
      </c>
      <c r="F73">
        <v>248520169088000</v>
      </c>
      <c r="G73">
        <v>302454530560000</v>
      </c>
      <c r="H73" s="24">
        <f t="shared" si="3"/>
        <v>1</v>
      </c>
    </row>
    <row r="74" spans="1:8" x14ac:dyDescent="0.25">
      <c r="A74" t="str">
        <f t="shared" si="2"/>
        <v>biomass</v>
      </c>
      <c r="B74" t="str">
        <f>IFERROR(INDEX(crosswalk!C:C,MATCH(D74,crosswalk!B:B,0)),"")</f>
        <v>other metals 242</v>
      </c>
      <c r="C74" t="s">
        <v>3</v>
      </c>
      <c r="D74" t="s">
        <v>18</v>
      </c>
      <c r="E74">
        <v>0</v>
      </c>
      <c r="F74">
        <v>0</v>
      </c>
      <c r="G74">
        <v>0</v>
      </c>
      <c r="H74" s="24">
        <f t="shared" si="3"/>
        <v>0</v>
      </c>
    </row>
    <row r="75" spans="1:8" x14ac:dyDescent="0.25">
      <c r="A75" t="str">
        <f t="shared" si="2"/>
        <v>biomass</v>
      </c>
      <c r="B75" t="str">
        <f>IFERROR(INDEX(crosswalk!C:C,MATCH(D75,crosswalk!B:B,0)),"")</f>
        <v>other mining and quarrying 07T08</v>
      </c>
      <c r="C75" t="s">
        <v>3</v>
      </c>
      <c r="D75" t="s">
        <v>73</v>
      </c>
      <c r="E75">
        <v>0</v>
      </c>
      <c r="F75">
        <v>0</v>
      </c>
      <c r="G75">
        <v>0</v>
      </c>
      <c r="H75" s="24">
        <f t="shared" si="3"/>
        <v>0</v>
      </c>
    </row>
    <row r="76" spans="1:8" x14ac:dyDescent="0.25">
      <c r="A76" t="str">
        <f t="shared" si="2"/>
        <v>biomass</v>
      </c>
      <c r="B76" t="str">
        <f>IFERROR(INDEX(crosswalk!C:C,MATCH(D76,crosswalk!B:B,0)),"")</f>
        <v>pulp paper and printing 17T18</v>
      </c>
      <c r="C76" t="s">
        <v>3</v>
      </c>
      <c r="D76" t="s">
        <v>11</v>
      </c>
      <c r="E76">
        <v>0</v>
      </c>
      <c r="F76">
        <v>0</v>
      </c>
      <c r="G76">
        <v>0</v>
      </c>
      <c r="H76" s="24">
        <f t="shared" si="3"/>
        <v>0</v>
      </c>
    </row>
    <row r="77" spans="1:8" x14ac:dyDescent="0.25">
      <c r="A77" t="str">
        <f t="shared" si="2"/>
        <v>biomass</v>
      </c>
      <c r="B77" t="str">
        <f>IFERROR(INDEX(crosswalk!C:C,MATCH(D77,crosswalk!B:B,0)),"")</f>
        <v>refined petroleum and coke 19</v>
      </c>
      <c r="C77" t="s">
        <v>3</v>
      </c>
      <c r="D77" t="s">
        <v>12</v>
      </c>
      <c r="E77">
        <v>0</v>
      </c>
      <c r="F77">
        <v>0</v>
      </c>
      <c r="G77">
        <v>0</v>
      </c>
      <c r="H77" s="24">
        <f t="shared" si="3"/>
        <v>0</v>
      </c>
    </row>
    <row r="78" spans="1:8" x14ac:dyDescent="0.25">
      <c r="A78" t="str">
        <f t="shared" si="2"/>
        <v>biomass</v>
      </c>
      <c r="B78" t="str">
        <f>IFERROR(INDEX(crosswalk!C:C,MATCH(D78,crosswalk!B:B,0)),"")</f>
        <v>road vehicles 29</v>
      </c>
      <c r="C78" t="s">
        <v>3</v>
      </c>
      <c r="D78" t="s">
        <v>64</v>
      </c>
      <c r="E78">
        <v>0</v>
      </c>
      <c r="F78">
        <v>0</v>
      </c>
      <c r="G78">
        <v>0</v>
      </c>
      <c r="H78" s="24">
        <f t="shared" si="3"/>
        <v>0</v>
      </c>
    </row>
    <row r="79" spans="1:8" x14ac:dyDescent="0.25">
      <c r="A79" t="str">
        <f t="shared" si="2"/>
        <v>biomass</v>
      </c>
      <c r="B79" t="str">
        <f>IFERROR(INDEX(crosswalk!C:C,MATCH(D79,crosswalk!B:B,0)),"")</f>
        <v>textiles apparel and leather 13T15</v>
      </c>
      <c r="C79" t="s">
        <v>3</v>
      </c>
      <c r="D79" t="s">
        <v>9</v>
      </c>
      <c r="E79">
        <v>0</v>
      </c>
      <c r="F79">
        <v>0</v>
      </c>
      <c r="G79">
        <v>0</v>
      </c>
      <c r="H79" s="24">
        <f t="shared" si="3"/>
        <v>0</v>
      </c>
    </row>
    <row r="80" spans="1:8" x14ac:dyDescent="0.25">
      <c r="A80" t="str">
        <f t="shared" si="2"/>
        <v>biomass</v>
      </c>
      <c r="B80" t="str">
        <f>IFERROR(INDEX(crosswalk!C:C,MATCH(D80,crosswalk!B:B,0)),"")</f>
        <v>wood products 16</v>
      </c>
      <c r="C80" t="s">
        <v>3</v>
      </c>
      <c r="D80" t="s">
        <v>10</v>
      </c>
      <c r="E80">
        <v>0</v>
      </c>
      <c r="F80">
        <v>0</v>
      </c>
      <c r="G80">
        <v>0</v>
      </c>
      <c r="H80" s="24">
        <f t="shared" si="3"/>
        <v>0</v>
      </c>
    </row>
    <row r="81" spans="1:8" x14ac:dyDescent="0.25">
      <c r="A81">
        <f t="shared" si="2"/>
        <v>0</v>
      </c>
      <c r="B81" t="str">
        <f>IFERROR(INDEX(crosswalk!C:C,MATCH(D81,crosswalk!B:B,0)),"")</f>
        <v/>
      </c>
      <c r="H81" s="24">
        <f t="shared" si="3"/>
        <v>0</v>
      </c>
    </row>
    <row r="82" spans="1:8" x14ac:dyDescent="0.25">
      <c r="A82" t="str">
        <f t="shared" si="2"/>
        <v>petroleum diesel</v>
      </c>
      <c r="B82" t="str">
        <f>IFERROR(INDEX(crosswalk!C:C,MATCH(D82,crosswalk!B:B,0)),"")</f>
        <v>agriculture and forestry 01T03</v>
      </c>
      <c r="C82" t="s">
        <v>33</v>
      </c>
      <c r="D82" t="s">
        <v>71</v>
      </c>
      <c r="E82">
        <v>50412844799999.992</v>
      </c>
      <c r="F82">
        <v>32168333952000</v>
      </c>
      <c r="G82">
        <v>29405590144000</v>
      </c>
      <c r="H82" s="24">
        <f t="shared" si="3"/>
        <v>0.21882552887980217</v>
      </c>
    </row>
    <row r="83" spans="1:8" x14ac:dyDescent="0.25">
      <c r="A83" t="str">
        <f t="shared" si="2"/>
        <v>petroleum diesel</v>
      </c>
      <c r="B83" t="str">
        <f>IFERROR(INDEX(crosswalk!C:C,MATCH(D83,crosswalk!B:B,0)),"")</f>
        <v>cement and other nonmetallic minerals 239</v>
      </c>
      <c r="C83" t="s">
        <v>33</v>
      </c>
      <c r="D83" t="s">
        <v>56</v>
      </c>
      <c r="E83">
        <v>13608537728000.002</v>
      </c>
      <c r="F83">
        <v>8714612864000</v>
      </c>
      <c r="G83">
        <v>7939868800000</v>
      </c>
      <c r="H83" s="24">
        <f t="shared" si="3"/>
        <v>5.9281272439941364E-2</v>
      </c>
    </row>
    <row r="84" spans="1:8" x14ac:dyDescent="0.25">
      <c r="A84" t="str">
        <f t="shared" si="2"/>
        <v>petroleum diesel</v>
      </c>
      <c r="B84" t="str">
        <f>IFERROR(INDEX(crosswalk!C:C,MATCH(D84,crosswalk!B:B,0)),"")</f>
        <v>chemicals 20</v>
      </c>
      <c r="C84" t="s">
        <v>33</v>
      </c>
      <c r="D84" t="s">
        <v>51</v>
      </c>
      <c r="E84">
        <v>9322823936000</v>
      </c>
      <c r="F84">
        <v>5970125823999.999</v>
      </c>
      <c r="G84">
        <v>5439393920000</v>
      </c>
      <c r="H84" s="24">
        <f t="shared" si="3"/>
        <v>4.0611862052449904E-2</v>
      </c>
    </row>
    <row r="85" spans="1:8" x14ac:dyDescent="0.25">
      <c r="A85" t="str">
        <f t="shared" si="2"/>
        <v>petroleum diesel</v>
      </c>
      <c r="B85" t="str">
        <f>IFERROR(INDEX(crosswalk!C:C,MATCH(D85,crosswalk!B:B,0)),"")</f>
        <v>coal mining 05</v>
      </c>
      <c r="C85" t="s">
        <v>33</v>
      </c>
      <c r="D85" t="s">
        <v>5</v>
      </c>
      <c r="E85">
        <v>0</v>
      </c>
      <c r="F85">
        <v>0</v>
      </c>
      <c r="G85">
        <v>0</v>
      </c>
      <c r="H85" s="24">
        <f t="shared" si="3"/>
        <v>0</v>
      </c>
    </row>
    <row r="86" spans="1:8" x14ac:dyDescent="0.25">
      <c r="A86" t="str">
        <f t="shared" si="2"/>
        <v>petroleum diesel</v>
      </c>
      <c r="B86" t="str">
        <f>IFERROR(INDEX(crosswalk!C:C,MATCH(D86,crosswalk!B:B,0)),"")</f>
        <v>construction 41T43</v>
      </c>
      <c r="C86" t="s">
        <v>33</v>
      </c>
      <c r="D86" t="s">
        <v>28</v>
      </c>
      <c r="E86">
        <v>7291279360000</v>
      </c>
      <c r="F86">
        <v>4669169408000</v>
      </c>
      <c r="G86">
        <v>4254076928000</v>
      </c>
      <c r="H86" s="24">
        <f t="shared" si="3"/>
        <v>3.1762088352464045E-2</v>
      </c>
    </row>
    <row r="87" spans="1:8" x14ac:dyDescent="0.25">
      <c r="A87" t="str">
        <f t="shared" si="2"/>
        <v>petroleum diesel</v>
      </c>
      <c r="B87" t="str">
        <f>IFERROR(INDEX(crosswalk!C:C,MATCH(D87,crosswalk!B:B,0)),"")</f>
        <v>energy pipelines and gas processing 352T353</v>
      </c>
      <c r="C87" t="s">
        <v>33</v>
      </c>
      <c r="D87" t="s">
        <v>26</v>
      </c>
      <c r="E87">
        <v>0</v>
      </c>
      <c r="F87">
        <v>0</v>
      </c>
      <c r="G87">
        <v>0</v>
      </c>
      <c r="H87" s="24">
        <f t="shared" si="3"/>
        <v>0</v>
      </c>
    </row>
    <row r="88" spans="1:8" x14ac:dyDescent="0.25">
      <c r="A88" t="str">
        <f t="shared" si="2"/>
        <v>petroleum diesel</v>
      </c>
      <c r="B88" t="str">
        <f>IFERROR(INDEX(crosswalk!C:C,MATCH(D88,crosswalk!B:B,0)),"")</f>
        <v>food beverage and tobacco 10T12</v>
      </c>
      <c r="C88" t="s">
        <v>33</v>
      </c>
      <c r="D88" t="s">
        <v>40</v>
      </c>
      <c r="E88">
        <v>11688327296000</v>
      </c>
      <c r="F88">
        <v>7484933632000</v>
      </c>
      <c r="G88">
        <v>6819515904000</v>
      </c>
      <c r="H88" s="24">
        <f t="shared" si="3"/>
        <v>5.0916362752780546E-2</v>
      </c>
    </row>
    <row r="89" spans="1:8" x14ac:dyDescent="0.25">
      <c r="A89" t="str">
        <f t="shared" si="2"/>
        <v>petroleum diesel</v>
      </c>
      <c r="B89" t="str">
        <f>IFERROR(INDEX(crosswalk!C:C,MATCH(D89,crosswalk!B:B,0)),"")</f>
        <v>iron and steel 241</v>
      </c>
      <c r="C89" t="s">
        <v>33</v>
      </c>
      <c r="D89" t="s">
        <v>17</v>
      </c>
      <c r="E89">
        <v>4452695168000</v>
      </c>
      <c r="F89">
        <v>2851384960000</v>
      </c>
      <c r="G89">
        <v>2597897216000</v>
      </c>
      <c r="H89" s="24">
        <f t="shared" si="3"/>
        <v>1.939658494104636E-2</v>
      </c>
    </row>
    <row r="90" spans="1:8" x14ac:dyDescent="0.25">
      <c r="A90" t="str">
        <f t="shared" si="2"/>
        <v>petroleum diesel</v>
      </c>
      <c r="B90" t="str">
        <f>IFERROR(INDEX(crosswalk!C:C,MATCH(D90,crosswalk!B:B,0)),"")</f>
        <v/>
      </c>
      <c r="C90" t="s">
        <v>33</v>
      </c>
      <c r="D90" t="s">
        <v>72</v>
      </c>
      <c r="E90">
        <v>0</v>
      </c>
      <c r="F90">
        <v>0</v>
      </c>
      <c r="G90">
        <v>0</v>
      </c>
      <c r="H90" s="24">
        <f t="shared" si="3"/>
        <v>0</v>
      </c>
    </row>
    <row r="91" spans="1:8" x14ac:dyDescent="0.25">
      <c r="A91" t="str">
        <f t="shared" si="2"/>
        <v>petroleum diesel</v>
      </c>
      <c r="B91" t="str">
        <f>IFERROR(INDEX(crosswalk!C:C,MATCH(D91,crosswalk!B:B,0)),"")</f>
        <v>metal products except machinery and vehicles 25</v>
      </c>
      <c r="C91" t="s">
        <v>33</v>
      </c>
      <c r="D91" t="s">
        <v>59</v>
      </c>
      <c r="E91">
        <v>1502780800000</v>
      </c>
      <c r="F91">
        <v>962363008000</v>
      </c>
      <c r="G91">
        <v>876801024000.00012</v>
      </c>
      <c r="H91" s="24">
        <f t="shared" si="3"/>
        <v>6.5464874405428862E-3</v>
      </c>
    </row>
    <row r="92" spans="1:8" x14ac:dyDescent="0.25">
      <c r="A92" t="str">
        <f t="shared" si="2"/>
        <v>petroleum diesel</v>
      </c>
      <c r="B92" t="str">
        <f>IFERROR(INDEX(crosswalk!C:C,MATCH(D92,crosswalk!B:B,0)),"")</f>
        <v>oil and gas extraction 06</v>
      </c>
      <c r="C92" t="s">
        <v>33</v>
      </c>
      <c r="D92" t="s">
        <v>6</v>
      </c>
      <c r="E92">
        <v>0</v>
      </c>
      <c r="F92">
        <v>0</v>
      </c>
      <c r="G92">
        <v>0</v>
      </c>
      <c r="H92" s="24">
        <f t="shared" si="3"/>
        <v>0</v>
      </c>
    </row>
    <row r="93" spans="1:8" x14ac:dyDescent="0.25">
      <c r="A93" t="str">
        <f t="shared" si="2"/>
        <v>petroleum diesel</v>
      </c>
      <c r="B93" t="str">
        <f>IFERROR(INDEX(crosswalk!C:C,MATCH(D93,crosswalk!B:B,0)),"")</f>
        <v>other manufacturing 31T33</v>
      </c>
      <c r="C93" t="s">
        <v>33</v>
      </c>
      <c r="D93" t="s">
        <v>53</v>
      </c>
      <c r="E93">
        <v>11174522880000</v>
      </c>
      <c r="F93">
        <v>20059747840000</v>
      </c>
      <c r="G93">
        <v>24542623616000</v>
      </c>
      <c r="H93" s="24">
        <f t="shared" si="3"/>
        <v>0.13645670729585782</v>
      </c>
    </row>
    <row r="94" spans="1:8" x14ac:dyDescent="0.25">
      <c r="A94" t="str">
        <f t="shared" si="2"/>
        <v>petroleum diesel</v>
      </c>
      <c r="B94" t="str">
        <f>IFERROR(INDEX(crosswalk!C:C,MATCH(D94,crosswalk!B:B,0)),"")</f>
        <v>other metals 242</v>
      </c>
      <c r="C94" t="s">
        <v>33</v>
      </c>
      <c r="D94" t="s">
        <v>18</v>
      </c>
      <c r="E94">
        <v>0</v>
      </c>
      <c r="F94">
        <v>0</v>
      </c>
      <c r="G94">
        <v>0</v>
      </c>
      <c r="H94" s="24">
        <f t="shared" si="3"/>
        <v>0</v>
      </c>
    </row>
    <row r="95" spans="1:8" x14ac:dyDescent="0.25">
      <c r="A95" t="str">
        <f t="shared" si="2"/>
        <v>petroleum diesel</v>
      </c>
      <c r="B95" t="str">
        <f>IFERROR(INDEX(crosswalk!C:C,MATCH(D95,crosswalk!B:B,0)),"")</f>
        <v>other mining and quarrying 07T08</v>
      </c>
      <c r="C95" t="s">
        <v>33</v>
      </c>
      <c r="D95" t="s">
        <v>73</v>
      </c>
      <c r="E95">
        <v>20398916608000</v>
      </c>
      <c r="F95">
        <v>13062989312000</v>
      </c>
      <c r="G95">
        <v>11901722368000.002</v>
      </c>
      <c r="H95" s="24">
        <f t="shared" si="3"/>
        <v>8.8861162322392537E-2</v>
      </c>
    </row>
    <row r="96" spans="1:8" x14ac:dyDescent="0.25">
      <c r="A96" t="str">
        <f t="shared" si="2"/>
        <v>petroleum diesel</v>
      </c>
      <c r="B96" t="str">
        <f>IFERROR(INDEX(crosswalk!C:C,MATCH(D96,crosswalk!B:B,0)),"")</f>
        <v>pulp paper and printing 17T18</v>
      </c>
      <c r="C96" t="s">
        <v>33</v>
      </c>
      <c r="D96" t="s">
        <v>11</v>
      </c>
      <c r="E96">
        <v>0</v>
      </c>
      <c r="F96">
        <v>0</v>
      </c>
      <c r="G96">
        <v>0</v>
      </c>
      <c r="H96" s="24">
        <f t="shared" si="3"/>
        <v>0</v>
      </c>
    </row>
    <row r="97" spans="1:8" x14ac:dyDescent="0.25">
      <c r="A97" t="str">
        <f t="shared" si="2"/>
        <v>petroleum diesel</v>
      </c>
      <c r="B97" t="str">
        <f>IFERROR(INDEX(crosswalk!C:C,MATCH(D97,crosswalk!B:B,0)),"")</f>
        <v>refined petroleum and coke 19</v>
      </c>
      <c r="C97" t="s">
        <v>33</v>
      </c>
      <c r="D97" t="s">
        <v>12</v>
      </c>
      <c r="E97">
        <v>36424172672000</v>
      </c>
      <c r="F97">
        <v>36625588352000</v>
      </c>
      <c r="G97">
        <v>33400465408000</v>
      </c>
      <c r="H97" s="24">
        <f t="shared" si="3"/>
        <v>0.24914606251039711</v>
      </c>
    </row>
    <row r="98" spans="1:8" x14ac:dyDescent="0.25">
      <c r="A98" t="str">
        <f t="shared" si="2"/>
        <v>petroleum diesel</v>
      </c>
      <c r="B98" t="str">
        <f>IFERROR(INDEX(crosswalk!C:C,MATCH(D98,crosswalk!B:B,0)),"")</f>
        <v>road vehicles 29</v>
      </c>
      <c r="C98" t="s">
        <v>33</v>
      </c>
      <c r="D98" t="s">
        <v>64</v>
      </c>
      <c r="E98">
        <v>0</v>
      </c>
      <c r="F98">
        <v>0</v>
      </c>
      <c r="G98">
        <v>0</v>
      </c>
      <c r="H98" s="24">
        <f t="shared" si="3"/>
        <v>0</v>
      </c>
    </row>
    <row r="99" spans="1:8" x14ac:dyDescent="0.25">
      <c r="A99" t="str">
        <f t="shared" si="2"/>
        <v>petroleum diesel</v>
      </c>
      <c r="B99" t="str">
        <f>IFERROR(INDEX(crosswalk!C:C,MATCH(D99,crosswalk!B:B,0)),"")</f>
        <v>textiles apparel and leather 13T15</v>
      </c>
      <c r="C99" t="s">
        <v>33</v>
      </c>
      <c r="D99" t="s">
        <v>9</v>
      </c>
      <c r="E99">
        <v>22541755648000</v>
      </c>
      <c r="F99">
        <v>14435234816000</v>
      </c>
      <c r="G99">
        <v>13151959808000</v>
      </c>
      <c r="H99" s="24">
        <f t="shared" si="3"/>
        <v>9.8195881012325237E-2</v>
      </c>
    </row>
    <row r="100" spans="1:8" x14ac:dyDescent="0.25">
      <c r="A100" t="str">
        <f t="shared" si="2"/>
        <v>petroleum diesel</v>
      </c>
      <c r="B100" t="str">
        <f>IFERROR(INDEX(crosswalk!C:C,MATCH(D100,crosswalk!B:B,0)),"")</f>
        <v>wood products 16</v>
      </c>
      <c r="C100" t="s">
        <v>33</v>
      </c>
      <c r="D100" t="s">
        <v>10</v>
      </c>
      <c r="E100">
        <v>0</v>
      </c>
      <c r="F100">
        <v>0</v>
      </c>
      <c r="G100">
        <v>0</v>
      </c>
      <c r="H100" s="24">
        <f t="shared" si="3"/>
        <v>0</v>
      </c>
    </row>
    <row r="101" spans="1:8" x14ac:dyDescent="0.25">
      <c r="A101">
        <f t="shared" si="2"/>
        <v>0</v>
      </c>
      <c r="B101" t="str">
        <f>IFERROR(INDEX(crosswalk!C:C,MATCH(D101,crosswalk!B:B,0)),"")</f>
        <v/>
      </c>
      <c r="H101" s="24">
        <f t="shared" si="3"/>
        <v>0</v>
      </c>
    </row>
    <row r="102" spans="1:8" x14ac:dyDescent="0.25">
      <c r="A102" t="str">
        <f t="shared" si="2"/>
        <v>lpg</v>
      </c>
      <c r="B102" t="str">
        <f>IFERROR(INDEX(crosswalk!C:C,MATCH(D102,crosswalk!B:B,0)),"")</f>
        <v>agriculture and forestry 01T03</v>
      </c>
      <c r="C102" t="s">
        <v>74</v>
      </c>
      <c r="D102" t="s">
        <v>71</v>
      </c>
      <c r="E102">
        <v>0</v>
      </c>
      <c r="F102">
        <v>0</v>
      </c>
      <c r="G102">
        <v>0</v>
      </c>
      <c r="H102" s="24">
        <f t="shared" si="3"/>
        <v>0</v>
      </c>
    </row>
    <row r="103" spans="1:8" x14ac:dyDescent="0.25">
      <c r="A103" t="str">
        <f t="shared" si="2"/>
        <v>lpg</v>
      </c>
      <c r="B103" t="str">
        <f>IFERROR(INDEX(crosswalk!C:C,MATCH(D103,crosswalk!B:B,0)),"")</f>
        <v>cement and other nonmetallic minerals 239</v>
      </c>
      <c r="C103" t="s">
        <v>74</v>
      </c>
      <c r="D103" t="s">
        <v>56</v>
      </c>
      <c r="E103">
        <v>0</v>
      </c>
      <c r="F103">
        <v>0</v>
      </c>
      <c r="G103">
        <v>0</v>
      </c>
      <c r="H103" s="24">
        <f t="shared" si="3"/>
        <v>0</v>
      </c>
    </row>
    <row r="104" spans="1:8" x14ac:dyDescent="0.25">
      <c r="A104" t="str">
        <f t="shared" si="2"/>
        <v>lpg</v>
      </c>
      <c r="B104" t="str">
        <f>IFERROR(INDEX(crosswalk!C:C,MATCH(D104,crosswalk!B:B,0)),"")</f>
        <v>chemicals 20</v>
      </c>
      <c r="C104" t="s">
        <v>74</v>
      </c>
      <c r="D104" t="s">
        <v>51</v>
      </c>
      <c r="E104">
        <v>0</v>
      </c>
      <c r="F104">
        <v>0</v>
      </c>
      <c r="G104">
        <v>0</v>
      </c>
      <c r="H104" s="24">
        <f t="shared" si="3"/>
        <v>0</v>
      </c>
    </row>
    <row r="105" spans="1:8" x14ac:dyDescent="0.25">
      <c r="A105" t="str">
        <f t="shared" si="2"/>
        <v>lpg</v>
      </c>
      <c r="B105" t="str">
        <f>IFERROR(INDEX(crosswalk!C:C,MATCH(D105,crosswalk!B:B,0)),"")</f>
        <v>coal mining 05</v>
      </c>
      <c r="C105" t="s">
        <v>74</v>
      </c>
      <c r="D105" t="s">
        <v>5</v>
      </c>
      <c r="E105">
        <v>0</v>
      </c>
      <c r="F105">
        <v>0</v>
      </c>
      <c r="G105">
        <v>0</v>
      </c>
      <c r="H105" s="24">
        <f t="shared" si="3"/>
        <v>0</v>
      </c>
    </row>
    <row r="106" spans="1:8" x14ac:dyDescent="0.25">
      <c r="A106" t="str">
        <f t="shared" si="2"/>
        <v>lpg</v>
      </c>
      <c r="B106" t="str">
        <f>IFERROR(INDEX(crosswalk!C:C,MATCH(D106,crosswalk!B:B,0)),"")</f>
        <v>construction 41T43</v>
      </c>
      <c r="C106" t="s">
        <v>74</v>
      </c>
      <c r="D106" t="s">
        <v>28</v>
      </c>
      <c r="E106">
        <v>0</v>
      </c>
      <c r="F106">
        <v>0</v>
      </c>
      <c r="G106">
        <v>0</v>
      </c>
      <c r="H106" s="24">
        <f t="shared" si="3"/>
        <v>0</v>
      </c>
    </row>
    <row r="107" spans="1:8" x14ac:dyDescent="0.25">
      <c r="A107" t="str">
        <f t="shared" si="2"/>
        <v>lpg</v>
      </c>
      <c r="B107" t="str">
        <f>IFERROR(INDEX(crosswalk!C:C,MATCH(D107,crosswalk!B:B,0)),"")</f>
        <v>energy pipelines and gas processing 352T353</v>
      </c>
      <c r="C107" t="s">
        <v>74</v>
      </c>
      <c r="D107" t="s">
        <v>26</v>
      </c>
      <c r="E107">
        <v>0</v>
      </c>
      <c r="F107">
        <v>0</v>
      </c>
      <c r="G107">
        <v>0</v>
      </c>
      <c r="H107" s="24">
        <f t="shared" si="3"/>
        <v>0</v>
      </c>
    </row>
    <row r="108" spans="1:8" x14ac:dyDescent="0.25">
      <c r="A108" t="str">
        <f t="shared" si="2"/>
        <v>lpg</v>
      </c>
      <c r="B108" t="str">
        <f>IFERROR(INDEX(crosswalk!C:C,MATCH(D108,crosswalk!B:B,0)),"")</f>
        <v>food beverage and tobacco 10T12</v>
      </c>
      <c r="C108" t="s">
        <v>74</v>
      </c>
      <c r="D108" t="s">
        <v>40</v>
      </c>
      <c r="E108">
        <v>0</v>
      </c>
      <c r="F108">
        <v>0</v>
      </c>
      <c r="G108">
        <v>0</v>
      </c>
      <c r="H108" s="24">
        <f t="shared" si="3"/>
        <v>0</v>
      </c>
    </row>
    <row r="109" spans="1:8" x14ac:dyDescent="0.25">
      <c r="A109" t="str">
        <f t="shared" si="2"/>
        <v>lpg</v>
      </c>
      <c r="B109" t="str">
        <f>IFERROR(INDEX(crosswalk!C:C,MATCH(D109,crosswalk!B:B,0)),"")</f>
        <v>iron and steel 241</v>
      </c>
      <c r="C109" t="s">
        <v>74</v>
      </c>
      <c r="D109" t="s">
        <v>17</v>
      </c>
      <c r="E109">
        <v>0</v>
      </c>
      <c r="F109">
        <v>0</v>
      </c>
      <c r="G109">
        <v>0</v>
      </c>
      <c r="H109" s="24">
        <f t="shared" si="3"/>
        <v>0</v>
      </c>
    </row>
    <row r="110" spans="1:8" x14ac:dyDescent="0.25">
      <c r="A110" t="str">
        <f t="shared" si="2"/>
        <v>lpg</v>
      </c>
      <c r="B110" t="str">
        <f>IFERROR(INDEX(crosswalk!C:C,MATCH(D110,crosswalk!B:B,0)),"")</f>
        <v/>
      </c>
      <c r="C110" t="s">
        <v>74</v>
      </c>
      <c r="D110" t="s">
        <v>72</v>
      </c>
      <c r="E110">
        <v>0</v>
      </c>
      <c r="F110">
        <v>0</v>
      </c>
      <c r="G110">
        <v>0</v>
      </c>
      <c r="H110" s="24">
        <f t="shared" si="3"/>
        <v>0</v>
      </c>
    </row>
    <row r="111" spans="1:8" x14ac:dyDescent="0.25">
      <c r="A111" t="str">
        <f t="shared" si="2"/>
        <v>lpg</v>
      </c>
      <c r="B111" t="str">
        <f>IFERROR(INDEX(crosswalk!C:C,MATCH(D111,crosswalk!B:B,0)),"")</f>
        <v>metal products except machinery and vehicles 25</v>
      </c>
      <c r="C111" t="s">
        <v>74</v>
      </c>
      <c r="D111" t="s">
        <v>59</v>
      </c>
      <c r="E111">
        <v>0</v>
      </c>
      <c r="F111">
        <v>0</v>
      </c>
      <c r="G111">
        <v>0</v>
      </c>
      <c r="H111" s="24">
        <f t="shared" si="3"/>
        <v>0</v>
      </c>
    </row>
    <row r="112" spans="1:8" x14ac:dyDescent="0.25">
      <c r="A112" t="str">
        <f t="shared" si="2"/>
        <v>lpg</v>
      </c>
      <c r="B112" t="str">
        <f>IFERROR(INDEX(crosswalk!C:C,MATCH(D112,crosswalk!B:B,0)),"")</f>
        <v>oil and gas extraction 06</v>
      </c>
      <c r="C112" t="s">
        <v>74</v>
      </c>
      <c r="D112" t="s">
        <v>6</v>
      </c>
      <c r="E112">
        <v>0</v>
      </c>
      <c r="F112">
        <v>0</v>
      </c>
      <c r="G112">
        <v>0</v>
      </c>
      <c r="H112" s="24">
        <f t="shared" si="3"/>
        <v>0</v>
      </c>
    </row>
    <row r="113" spans="1:8" x14ac:dyDescent="0.25">
      <c r="A113" t="str">
        <f t="shared" si="2"/>
        <v>lpg</v>
      </c>
      <c r="B113" t="str">
        <f>IFERROR(INDEX(crosswalk!C:C,MATCH(D113,crosswalk!B:B,0)),"")</f>
        <v>other manufacturing 31T33</v>
      </c>
      <c r="C113" t="s">
        <v>74</v>
      </c>
      <c r="D113" t="s">
        <v>53</v>
      </c>
      <c r="E113">
        <v>4931093120000</v>
      </c>
      <c r="F113">
        <v>5065576576000</v>
      </c>
      <c r="G113">
        <v>5200064000000</v>
      </c>
      <c r="H113" s="24">
        <f t="shared" si="3"/>
        <v>1</v>
      </c>
    </row>
    <row r="114" spans="1:8" x14ac:dyDescent="0.25">
      <c r="A114" t="str">
        <f t="shared" si="2"/>
        <v>lpg</v>
      </c>
      <c r="B114" t="str">
        <f>IFERROR(INDEX(crosswalk!C:C,MATCH(D114,crosswalk!B:B,0)),"")</f>
        <v>other metals 242</v>
      </c>
      <c r="C114" t="s">
        <v>74</v>
      </c>
      <c r="D114" t="s">
        <v>18</v>
      </c>
      <c r="E114">
        <v>0</v>
      </c>
      <c r="F114">
        <v>0</v>
      </c>
      <c r="G114">
        <v>0</v>
      </c>
      <c r="H114" s="24">
        <f t="shared" si="3"/>
        <v>0</v>
      </c>
    </row>
    <row r="115" spans="1:8" x14ac:dyDescent="0.25">
      <c r="A115" t="str">
        <f t="shared" si="2"/>
        <v>lpg</v>
      </c>
      <c r="B115" t="str">
        <f>IFERROR(INDEX(crosswalk!C:C,MATCH(D115,crosswalk!B:B,0)),"")</f>
        <v>other mining and quarrying 07T08</v>
      </c>
      <c r="C115" t="s">
        <v>74</v>
      </c>
      <c r="D115" t="s">
        <v>73</v>
      </c>
      <c r="E115">
        <v>0</v>
      </c>
      <c r="F115">
        <v>0</v>
      </c>
      <c r="G115">
        <v>0</v>
      </c>
      <c r="H115" s="24">
        <f t="shared" si="3"/>
        <v>0</v>
      </c>
    </row>
    <row r="116" spans="1:8" x14ac:dyDescent="0.25">
      <c r="A116" t="str">
        <f t="shared" si="2"/>
        <v>lpg</v>
      </c>
      <c r="B116" t="str">
        <f>IFERROR(INDEX(crosswalk!C:C,MATCH(D116,crosswalk!B:B,0)),"")</f>
        <v>pulp paper and printing 17T18</v>
      </c>
      <c r="C116" t="s">
        <v>74</v>
      </c>
      <c r="D116" t="s">
        <v>11</v>
      </c>
      <c r="E116">
        <v>0</v>
      </c>
      <c r="F116">
        <v>0</v>
      </c>
      <c r="G116">
        <v>0</v>
      </c>
      <c r="H116" s="24">
        <f t="shared" si="3"/>
        <v>0</v>
      </c>
    </row>
    <row r="117" spans="1:8" x14ac:dyDescent="0.25">
      <c r="A117" t="str">
        <f t="shared" si="2"/>
        <v>lpg</v>
      </c>
      <c r="B117" t="str">
        <f>IFERROR(INDEX(crosswalk!C:C,MATCH(D117,crosswalk!B:B,0)),"")</f>
        <v>refined petroleum and coke 19</v>
      </c>
      <c r="C117" t="s">
        <v>74</v>
      </c>
      <c r="D117" t="s">
        <v>12</v>
      </c>
      <c r="E117">
        <v>0</v>
      </c>
      <c r="F117">
        <v>0</v>
      </c>
      <c r="G117">
        <v>0</v>
      </c>
      <c r="H117" s="24">
        <f t="shared" si="3"/>
        <v>0</v>
      </c>
    </row>
    <row r="118" spans="1:8" x14ac:dyDescent="0.25">
      <c r="A118" t="str">
        <f t="shared" si="2"/>
        <v>lpg</v>
      </c>
      <c r="B118" t="str">
        <f>IFERROR(INDEX(crosswalk!C:C,MATCH(D118,crosswalk!B:B,0)),"")</f>
        <v>road vehicles 29</v>
      </c>
      <c r="C118" t="s">
        <v>74</v>
      </c>
      <c r="D118" t="s">
        <v>64</v>
      </c>
      <c r="E118">
        <v>0</v>
      </c>
      <c r="F118">
        <v>0</v>
      </c>
      <c r="G118">
        <v>0</v>
      </c>
      <c r="H118" s="24">
        <f t="shared" si="3"/>
        <v>0</v>
      </c>
    </row>
    <row r="119" spans="1:8" x14ac:dyDescent="0.25">
      <c r="A119" t="str">
        <f t="shared" si="2"/>
        <v>lpg</v>
      </c>
      <c r="B119" t="str">
        <f>IFERROR(INDEX(crosswalk!C:C,MATCH(D119,crosswalk!B:B,0)),"")</f>
        <v>textiles apparel and leather 13T15</v>
      </c>
      <c r="C119" t="s">
        <v>74</v>
      </c>
      <c r="D119" t="s">
        <v>9</v>
      </c>
      <c r="E119">
        <v>0</v>
      </c>
      <c r="F119">
        <v>0</v>
      </c>
      <c r="G119">
        <v>0</v>
      </c>
      <c r="H119" s="24">
        <f t="shared" si="3"/>
        <v>0</v>
      </c>
    </row>
    <row r="120" spans="1:8" x14ac:dyDescent="0.25">
      <c r="A120" t="str">
        <f t="shared" si="2"/>
        <v>lpg</v>
      </c>
      <c r="B120" t="str">
        <f>IFERROR(INDEX(crosswalk!C:C,MATCH(D120,crosswalk!B:B,0)),"")</f>
        <v>wood products 16</v>
      </c>
      <c r="C120" t="s">
        <v>74</v>
      </c>
      <c r="D120" t="s">
        <v>10</v>
      </c>
      <c r="E120">
        <v>0</v>
      </c>
      <c r="F120">
        <v>0</v>
      </c>
      <c r="G120">
        <v>0</v>
      </c>
      <c r="H120" s="24">
        <f t="shared" si="3"/>
        <v>0</v>
      </c>
    </row>
    <row r="121" spans="1:8" x14ac:dyDescent="0.25">
      <c r="A121">
        <f t="shared" si="2"/>
        <v>0</v>
      </c>
      <c r="B121" t="str">
        <f>IFERROR(INDEX(crosswalk!C:C,MATCH(D121,crosswalk!B:B,0)),"")</f>
        <v/>
      </c>
      <c r="H121" s="24">
        <f t="shared" si="3"/>
        <v>0</v>
      </c>
    </row>
    <row r="122" spans="1:8" x14ac:dyDescent="0.25">
      <c r="A122" t="str">
        <f t="shared" si="2"/>
        <v>residual fuel oil</v>
      </c>
      <c r="B122" t="str">
        <f>IFERROR(INDEX(crosswalk!C:C,MATCH(D122,crosswalk!B:B,0)),"")</f>
        <v>agriculture and forestry 01T03</v>
      </c>
      <c r="C122" t="s">
        <v>75</v>
      </c>
      <c r="D122" t="s">
        <v>71</v>
      </c>
      <c r="E122">
        <v>0</v>
      </c>
      <c r="F122">
        <v>0</v>
      </c>
      <c r="G122">
        <v>0</v>
      </c>
      <c r="H122" s="24">
        <f t="shared" si="3"/>
        <v>0</v>
      </c>
    </row>
    <row r="123" spans="1:8" x14ac:dyDescent="0.25">
      <c r="A123" t="str">
        <f t="shared" si="2"/>
        <v>residual fuel oil</v>
      </c>
      <c r="B123" t="str">
        <f>IFERROR(INDEX(crosswalk!C:C,MATCH(D123,crosswalk!B:B,0)),"")</f>
        <v>cement and other nonmetallic minerals 239</v>
      </c>
      <c r="C123" t="s">
        <v>75</v>
      </c>
      <c r="D123" t="s">
        <v>56</v>
      </c>
      <c r="E123">
        <v>14570531712000</v>
      </c>
      <c r="F123">
        <v>10930728960000</v>
      </c>
      <c r="G123">
        <v>8482056320000.001</v>
      </c>
      <c r="H123" s="24">
        <f t="shared" si="3"/>
        <v>9.87724757562429E-2</v>
      </c>
    </row>
    <row r="124" spans="1:8" x14ac:dyDescent="0.25">
      <c r="A124" t="str">
        <f t="shared" si="2"/>
        <v>residual fuel oil</v>
      </c>
      <c r="B124" t="str">
        <f>IFERROR(INDEX(crosswalk!C:C,MATCH(D124,crosswalk!B:B,0)),"")</f>
        <v>chemicals 20</v>
      </c>
      <c r="C124" t="s">
        <v>75</v>
      </c>
      <c r="D124" t="s">
        <v>51</v>
      </c>
      <c r="E124">
        <v>11639449472000</v>
      </c>
      <c r="F124">
        <v>8731833984000</v>
      </c>
      <c r="G124">
        <v>6775744896000</v>
      </c>
      <c r="H124" s="24">
        <f t="shared" si="3"/>
        <v>7.8902776168752228E-2</v>
      </c>
    </row>
    <row r="125" spans="1:8" x14ac:dyDescent="0.25">
      <c r="A125" t="str">
        <f t="shared" si="2"/>
        <v>residual fuel oil</v>
      </c>
      <c r="B125" t="str">
        <f>IFERROR(INDEX(crosswalk!C:C,MATCH(D125,crosswalk!B:B,0)),"")</f>
        <v>coal mining 05</v>
      </c>
      <c r="C125" t="s">
        <v>75</v>
      </c>
      <c r="D125" t="s">
        <v>5</v>
      </c>
      <c r="E125">
        <v>0</v>
      </c>
      <c r="F125">
        <v>0</v>
      </c>
      <c r="G125">
        <v>0</v>
      </c>
      <c r="H125" s="24">
        <f t="shared" si="3"/>
        <v>0</v>
      </c>
    </row>
    <row r="126" spans="1:8" x14ac:dyDescent="0.25">
      <c r="A126" t="str">
        <f t="shared" si="2"/>
        <v>residual fuel oil</v>
      </c>
      <c r="B126" t="str">
        <f>IFERROR(INDEX(crosswalk!C:C,MATCH(D126,crosswalk!B:B,0)),"")</f>
        <v>construction 41T43</v>
      </c>
      <c r="C126" t="s">
        <v>75</v>
      </c>
      <c r="D126" t="s">
        <v>28</v>
      </c>
      <c r="E126">
        <v>0</v>
      </c>
      <c r="F126">
        <v>0</v>
      </c>
      <c r="G126">
        <v>0</v>
      </c>
      <c r="H126" s="24">
        <f t="shared" si="3"/>
        <v>0</v>
      </c>
    </row>
    <row r="127" spans="1:8" x14ac:dyDescent="0.25">
      <c r="A127" t="str">
        <f t="shared" si="2"/>
        <v>residual fuel oil</v>
      </c>
      <c r="B127" t="str">
        <f>IFERROR(INDEX(crosswalk!C:C,MATCH(D127,crosswalk!B:B,0)),"")</f>
        <v>energy pipelines and gas processing 352T353</v>
      </c>
      <c r="C127" t="s">
        <v>75</v>
      </c>
      <c r="D127" t="s">
        <v>26</v>
      </c>
      <c r="E127">
        <v>0</v>
      </c>
      <c r="F127">
        <v>0</v>
      </c>
      <c r="G127">
        <v>0</v>
      </c>
      <c r="H127" s="24">
        <f t="shared" si="3"/>
        <v>0</v>
      </c>
    </row>
    <row r="128" spans="1:8" x14ac:dyDescent="0.25">
      <c r="A128" t="str">
        <f t="shared" si="2"/>
        <v>residual fuel oil</v>
      </c>
      <c r="B128" t="str">
        <f>IFERROR(INDEX(crosswalk!C:C,MATCH(D128,crosswalk!B:B,0)),"")</f>
        <v>food beverage and tobacco 10T12</v>
      </c>
      <c r="C128" t="s">
        <v>75</v>
      </c>
      <c r="D128" t="s">
        <v>40</v>
      </c>
      <c r="E128">
        <v>4502826880000</v>
      </c>
      <c r="F128">
        <v>3377986176000</v>
      </c>
      <c r="G128">
        <v>2621260800000</v>
      </c>
      <c r="H128" s="24">
        <f t="shared" si="3"/>
        <v>3.0524227514455146E-2</v>
      </c>
    </row>
    <row r="129" spans="1:8" x14ac:dyDescent="0.25">
      <c r="A129" t="str">
        <f t="shared" si="2"/>
        <v>residual fuel oil</v>
      </c>
      <c r="B129" t="str">
        <f>IFERROR(INDEX(crosswalk!C:C,MATCH(D129,crosswalk!B:B,0)),"")</f>
        <v>iron and steel 241</v>
      </c>
      <c r="C129" t="s">
        <v>75</v>
      </c>
      <c r="D129" t="s">
        <v>17</v>
      </c>
      <c r="E129">
        <v>18733550976000</v>
      </c>
      <c r="F129">
        <v>14053790976000</v>
      </c>
      <c r="G129">
        <v>10905468672000</v>
      </c>
      <c r="H129" s="24">
        <f t="shared" si="3"/>
        <v>0.12699315238169306</v>
      </c>
    </row>
    <row r="130" spans="1:8" x14ac:dyDescent="0.25">
      <c r="A130" t="str">
        <f t="shared" si="2"/>
        <v>residual fuel oil</v>
      </c>
      <c r="B130" t="str">
        <f>IFERROR(INDEX(crosswalk!C:C,MATCH(D130,crosswalk!B:B,0)),"")</f>
        <v/>
      </c>
      <c r="C130" t="s">
        <v>75</v>
      </c>
      <c r="D130" t="s">
        <v>72</v>
      </c>
      <c r="E130">
        <v>0</v>
      </c>
      <c r="F130">
        <v>0</v>
      </c>
      <c r="G130">
        <v>0</v>
      </c>
      <c r="H130" s="24">
        <f t="shared" si="3"/>
        <v>0</v>
      </c>
    </row>
    <row r="131" spans="1:8" x14ac:dyDescent="0.25">
      <c r="A131" t="str">
        <f t="shared" ref="A131:A161" si="4">C131</f>
        <v>residual fuel oil</v>
      </c>
      <c r="B131" t="str">
        <f>IFERROR(INDEX(crosswalk!C:C,MATCH(D131,crosswalk!B:B,0)),"")</f>
        <v>metal products except machinery and vehicles 25</v>
      </c>
      <c r="C131" t="s">
        <v>75</v>
      </c>
      <c r="D131" t="s">
        <v>59</v>
      </c>
      <c r="E131">
        <v>0</v>
      </c>
      <c r="F131">
        <v>0</v>
      </c>
      <c r="G131">
        <v>0</v>
      </c>
      <c r="H131" s="24">
        <f t="shared" ref="H131:H161" si="5">IFERROR(F131/SUMIFS(F:F,C:C,C131),0)</f>
        <v>0</v>
      </c>
    </row>
    <row r="132" spans="1:8" x14ac:dyDescent="0.25">
      <c r="A132" t="str">
        <f t="shared" si="4"/>
        <v>residual fuel oil</v>
      </c>
      <c r="B132" t="str">
        <f>IFERROR(INDEX(crosswalk!C:C,MATCH(D132,crosswalk!B:B,0)),"")</f>
        <v>oil and gas extraction 06</v>
      </c>
      <c r="C132" t="s">
        <v>75</v>
      </c>
      <c r="D132" t="s">
        <v>6</v>
      </c>
      <c r="E132">
        <v>0</v>
      </c>
      <c r="F132">
        <v>0</v>
      </c>
      <c r="G132">
        <v>0</v>
      </c>
      <c r="H132" s="24">
        <f t="shared" si="5"/>
        <v>0</v>
      </c>
    </row>
    <row r="133" spans="1:8" x14ac:dyDescent="0.25">
      <c r="A133" t="str">
        <f t="shared" si="4"/>
        <v>residual fuel oil</v>
      </c>
      <c r="B133" t="str">
        <f>IFERROR(INDEX(crosswalk!C:C,MATCH(D133,crosswalk!B:B,0)),"")</f>
        <v>other manufacturing 31T33</v>
      </c>
      <c r="C133" t="s">
        <v>75</v>
      </c>
      <c r="D133" t="s">
        <v>53</v>
      </c>
      <c r="E133">
        <v>10577394432000</v>
      </c>
      <c r="F133">
        <v>7935142912000</v>
      </c>
      <c r="G133">
        <v>6157510656000</v>
      </c>
      <c r="H133" s="24">
        <f t="shared" si="5"/>
        <v>7.1703700070323825E-2</v>
      </c>
    </row>
    <row r="134" spans="1:8" x14ac:dyDescent="0.25">
      <c r="A134" t="str">
        <f t="shared" si="4"/>
        <v>residual fuel oil</v>
      </c>
      <c r="B134" t="str">
        <f>IFERROR(INDEX(crosswalk!C:C,MATCH(D134,crosswalk!B:B,0)),"")</f>
        <v>other metals 242</v>
      </c>
      <c r="C134" t="s">
        <v>75</v>
      </c>
      <c r="D134" t="s">
        <v>18</v>
      </c>
      <c r="E134">
        <v>0</v>
      </c>
      <c r="F134">
        <v>0</v>
      </c>
      <c r="G134">
        <v>0</v>
      </c>
      <c r="H134" s="24">
        <f t="shared" si="5"/>
        <v>0</v>
      </c>
    </row>
    <row r="135" spans="1:8" x14ac:dyDescent="0.25">
      <c r="A135" t="str">
        <f t="shared" si="4"/>
        <v>residual fuel oil</v>
      </c>
      <c r="B135" t="str">
        <f>IFERROR(INDEX(crosswalk!C:C,MATCH(D135,crosswalk!B:B,0)),"")</f>
        <v>other mining and quarrying 07T08</v>
      </c>
      <c r="C135" t="s">
        <v>75</v>
      </c>
      <c r="D135" t="s">
        <v>73</v>
      </c>
      <c r="E135">
        <v>3355888384000</v>
      </c>
      <c r="F135">
        <v>2517553152000</v>
      </c>
      <c r="G135">
        <v>1953573375999.9998</v>
      </c>
      <c r="H135" s="24">
        <f t="shared" si="5"/>
        <v>2.2749165090538748E-2</v>
      </c>
    </row>
    <row r="136" spans="1:8" x14ac:dyDescent="0.25">
      <c r="A136" t="str">
        <f t="shared" si="4"/>
        <v>residual fuel oil</v>
      </c>
      <c r="B136" t="str">
        <f>IFERROR(INDEX(crosswalk!C:C,MATCH(D136,crosswalk!B:B,0)),"")</f>
        <v>pulp paper and printing 17T18</v>
      </c>
      <c r="C136" t="s">
        <v>75</v>
      </c>
      <c r="D136" t="s">
        <v>11</v>
      </c>
      <c r="E136">
        <v>0</v>
      </c>
      <c r="F136">
        <v>0</v>
      </c>
      <c r="G136">
        <v>0</v>
      </c>
      <c r="H136" s="24">
        <f t="shared" si="5"/>
        <v>0</v>
      </c>
    </row>
    <row r="137" spans="1:8" x14ac:dyDescent="0.25">
      <c r="A137" t="str">
        <f t="shared" si="4"/>
        <v>residual fuel oil</v>
      </c>
      <c r="B137" t="str">
        <f>IFERROR(INDEX(crosswalk!C:C,MATCH(D137,crosswalk!B:B,0)),"")</f>
        <v>refined petroleum and coke 19</v>
      </c>
      <c r="C137" t="s">
        <v>75</v>
      </c>
      <c r="D137" t="s">
        <v>12</v>
      </c>
      <c r="E137">
        <v>59253655936000</v>
      </c>
      <c r="F137">
        <v>59581345280000</v>
      </c>
      <c r="G137">
        <v>54334788224000</v>
      </c>
      <c r="H137" s="24">
        <f t="shared" si="5"/>
        <v>0.53839016626692915</v>
      </c>
    </row>
    <row r="138" spans="1:8" x14ac:dyDescent="0.25">
      <c r="A138" t="str">
        <f t="shared" si="4"/>
        <v>residual fuel oil</v>
      </c>
      <c r="B138" t="str">
        <f>IFERROR(INDEX(crosswalk!C:C,MATCH(D138,crosswalk!B:B,0)),"")</f>
        <v>road vehicles 29</v>
      </c>
      <c r="C138" t="s">
        <v>75</v>
      </c>
      <c r="D138" t="s">
        <v>64</v>
      </c>
      <c r="E138">
        <v>0</v>
      </c>
      <c r="F138">
        <v>0</v>
      </c>
      <c r="G138">
        <v>0</v>
      </c>
      <c r="H138" s="24">
        <f t="shared" si="5"/>
        <v>0</v>
      </c>
    </row>
    <row r="139" spans="1:8" x14ac:dyDescent="0.25">
      <c r="A139" t="str">
        <f t="shared" si="4"/>
        <v>residual fuel oil</v>
      </c>
      <c r="B139" t="str">
        <f>IFERROR(INDEX(crosswalk!C:C,MATCH(D139,crosswalk!B:B,0)),"")</f>
        <v>textiles apparel and leather 13T15</v>
      </c>
      <c r="C139" t="s">
        <v>75</v>
      </c>
      <c r="D139" t="s">
        <v>9</v>
      </c>
      <c r="E139">
        <v>4715229952000</v>
      </c>
      <c r="F139">
        <v>3537356928000</v>
      </c>
      <c r="G139">
        <v>2744931456000</v>
      </c>
      <c r="H139" s="24">
        <f t="shared" si="5"/>
        <v>3.1964336751064942E-2</v>
      </c>
    </row>
    <row r="140" spans="1:8" x14ac:dyDescent="0.25">
      <c r="A140" t="str">
        <f t="shared" si="4"/>
        <v>residual fuel oil</v>
      </c>
      <c r="B140" t="str">
        <f>IFERROR(INDEX(crosswalk!C:C,MATCH(D140,crosswalk!B:B,0)),"")</f>
        <v>wood products 16</v>
      </c>
      <c r="C140" t="s">
        <v>75</v>
      </c>
      <c r="D140" t="s">
        <v>10</v>
      </c>
      <c r="E140">
        <v>0</v>
      </c>
      <c r="F140">
        <v>0</v>
      </c>
      <c r="G140">
        <v>0</v>
      </c>
      <c r="H140" s="24">
        <f t="shared" si="5"/>
        <v>0</v>
      </c>
    </row>
    <row r="141" spans="1:8" x14ac:dyDescent="0.25">
      <c r="A141">
        <f t="shared" si="4"/>
        <v>0</v>
      </c>
      <c r="B141" t="str">
        <f>IFERROR(INDEX(crosswalk!C:C,MATCH(D141,crosswalk!B:B,0)),"")</f>
        <v/>
      </c>
      <c r="H141" s="24">
        <f t="shared" si="5"/>
        <v>0</v>
      </c>
    </row>
    <row r="142" spans="1:8" x14ac:dyDescent="0.25">
      <c r="A142">
        <f t="shared" si="4"/>
        <v>0</v>
      </c>
      <c r="B142" t="str">
        <f>IFERROR(INDEX(crosswalk!C:C,MATCH(D142,crosswalk!B:B,0)),"")</f>
        <v/>
      </c>
      <c r="H142" s="24">
        <f t="shared" si="5"/>
        <v>0</v>
      </c>
    </row>
    <row r="143" spans="1:8" x14ac:dyDescent="0.25">
      <c r="A143" t="str">
        <f t="shared" si="4"/>
        <v>electricity</v>
      </c>
      <c r="B143" t="str">
        <f>IFERROR(INDEX(crosswalk!C:C,MATCH(D143,crosswalk!B:B,0)),"")</f>
        <v>agriculture and forestry 01T03</v>
      </c>
      <c r="C143" t="s">
        <v>30</v>
      </c>
      <c r="D143" t="s">
        <v>71</v>
      </c>
      <c r="E143">
        <v>8383415808000</v>
      </c>
      <c r="F143">
        <v>8383415808000</v>
      </c>
      <c r="G143">
        <v>8383415808000</v>
      </c>
      <c r="H143" s="24">
        <f t="shared" si="5"/>
        <v>2.4594840514771607E-2</v>
      </c>
    </row>
    <row r="144" spans="1:8" x14ac:dyDescent="0.25">
      <c r="A144" t="str">
        <f t="shared" si="4"/>
        <v>electricity</v>
      </c>
      <c r="B144" t="str">
        <f>IFERROR(INDEX(crosswalk!C:C,MATCH(D144,crosswalk!B:B,0)),"")</f>
        <v>cement and other nonmetallic minerals 239</v>
      </c>
      <c r="C144" t="s">
        <v>30</v>
      </c>
      <c r="D144" t="s">
        <v>56</v>
      </c>
      <c r="E144">
        <v>0</v>
      </c>
      <c r="F144">
        <v>0</v>
      </c>
      <c r="G144">
        <v>0</v>
      </c>
      <c r="H144" s="24">
        <f t="shared" si="5"/>
        <v>0</v>
      </c>
    </row>
    <row r="145" spans="1:8" x14ac:dyDescent="0.25">
      <c r="A145" t="str">
        <f t="shared" si="4"/>
        <v>electricity</v>
      </c>
      <c r="B145" t="str">
        <f>IFERROR(INDEX(crosswalk!C:C,MATCH(D145,crosswalk!B:B,0)),"")</f>
        <v>chemicals 20</v>
      </c>
      <c r="C145" t="s">
        <v>30</v>
      </c>
      <c r="D145" t="s">
        <v>51</v>
      </c>
      <c r="E145">
        <v>0</v>
      </c>
      <c r="F145">
        <v>0</v>
      </c>
      <c r="G145">
        <v>0</v>
      </c>
      <c r="H145" s="24">
        <f t="shared" si="5"/>
        <v>0</v>
      </c>
    </row>
    <row r="146" spans="1:8" x14ac:dyDescent="0.25">
      <c r="A146" t="str">
        <f t="shared" si="4"/>
        <v>electricity</v>
      </c>
      <c r="B146" t="str">
        <f>IFERROR(INDEX(crosswalk!C:C,MATCH(D146,crosswalk!B:B,0)),"")</f>
        <v>coal mining 05</v>
      </c>
      <c r="C146" t="s">
        <v>30</v>
      </c>
      <c r="D146" t="s">
        <v>5</v>
      </c>
      <c r="E146">
        <v>0</v>
      </c>
      <c r="F146">
        <v>0</v>
      </c>
      <c r="G146">
        <v>0</v>
      </c>
      <c r="H146" s="24">
        <f t="shared" si="5"/>
        <v>0</v>
      </c>
    </row>
    <row r="147" spans="1:8" x14ac:dyDescent="0.25">
      <c r="A147" t="str">
        <f t="shared" si="4"/>
        <v>electricity</v>
      </c>
      <c r="B147" t="str">
        <f>IFERROR(INDEX(crosswalk!C:C,MATCH(D147,crosswalk!B:B,0)),"")</f>
        <v>construction 41T43</v>
      </c>
      <c r="C147" t="s">
        <v>30</v>
      </c>
      <c r="D147" t="s">
        <v>28</v>
      </c>
      <c r="E147">
        <v>0</v>
      </c>
      <c r="F147">
        <v>0</v>
      </c>
      <c r="G147">
        <v>0</v>
      </c>
      <c r="H147" s="24">
        <f t="shared" si="5"/>
        <v>0</v>
      </c>
    </row>
    <row r="148" spans="1:8" x14ac:dyDescent="0.25">
      <c r="A148" t="str">
        <f t="shared" si="4"/>
        <v>electricity</v>
      </c>
      <c r="B148" t="str">
        <f>IFERROR(INDEX(crosswalk!C:C,MATCH(D148,crosswalk!B:B,0)),"")</f>
        <v>energy pipelines and gas processing 352T353</v>
      </c>
      <c r="C148" t="s">
        <v>30</v>
      </c>
      <c r="D148" t="s">
        <v>26</v>
      </c>
      <c r="E148">
        <v>0</v>
      </c>
      <c r="F148">
        <v>0</v>
      </c>
      <c r="G148">
        <v>0</v>
      </c>
      <c r="H148" s="24">
        <f t="shared" si="5"/>
        <v>0</v>
      </c>
    </row>
    <row r="149" spans="1:8" x14ac:dyDescent="0.25">
      <c r="A149" t="str">
        <f t="shared" si="4"/>
        <v>electricity</v>
      </c>
      <c r="B149" t="str">
        <f>IFERROR(INDEX(crosswalk!C:C,MATCH(D149,crosswalk!B:B,0)),"")</f>
        <v>food beverage and tobacco 10T12</v>
      </c>
      <c r="C149" t="s">
        <v>30</v>
      </c>
      <c r="D149" t="s">
        <v>40</v>
      </c>
      <c r="E149">
        <v>0</v>
      </c>
      <c r="F149">
        <v>0</v>
      </c>
      <c r="G149">
        <v>0</v>
      </c>
      <c r="H149" s="24">
        <f t="shared" si="5"/>
        <v>0</v>
      </c>
    </row>
    <row r="150" spans="1:8" x14ac:dyDescent="0.25">
      <c r="A150" t="str">
        <f t="shared" si="4"/>
        <v>electricity</v>
      </c>
      <c r="B150" t="str">
        <f>IFERROR(INDEX(crosswalk!C:C,MATCH(D150,crosswalk!B:B,0)),"")</f>
        <v>iron and steel 241</v>
      </c>
      <c r="C150" t="s">
        <v>30</v>
      </c>
      <c r="D150" t="s">
        <v>17</v>
      </c>
      <c r="E150">
        <v>0</v>
      </c>
      <c r="F150">
        <v>0</v>
      </c>
      <c r="G150">
        <v>0</v>
      </c>
      <c r="H150" s="24">
        <f t="shared" si="5"/>
        <v>0</v>
      </c>
    </row>
    <row r="151" spans="1:8" x14ac:dyDescent="0.25">
      <c r="A151" t="str">
        <f t="shared" si="4"/>
        <v>electricity</v>
      </c>
      <c r="B151" t="str">
        <f>IFERROR(INDEX(crosswalk!C:C,MATCH(D151,crosswalk!B:B,0)),"")</f>
        <v/>
      </c>
      <c r="C151" t="s">
        <v>30</v>
      </c>
      <c r="D151" t="s">
        <v>72</v>
      </c>
      <c r="E151">
        <v>0</v>
      </c>
      <c r="F151">
        <v>0</v>
      </c>
      <c r="G151">
        <v>0</v>
      </c>
      <c r="H151" s="24">
        <f t="shared" si="5"/>
        <v>0</v>
      </c>
    </row>
    <row r="152" spans="1:8" x14ac:dyDescent="0.25">
      <c r="A152" t="str">
        <f t="shared" si="4"/>
        <v>electricity</v>
      </c>
      <c r="B152" t="str">
        <f>IFERROR(INDEX(crosswalk!C:C,MATCH(D152,crosswalk!B:B,0)),"")</f>
        <v>metal products except machinery and vehicles 25</v>
      </c>
      <c r="C152" t="s">
        <v>30</v>
      </c>
      <c r="D152" t="s">
        <v>59</v>
      </c>
      <c r="E152">
        <v>0</v>
      </c>
      <c r="F152">
        <v>0</v>
      </c>
      <c r="G152">
        <v>0</v>
      </c>
      <c r="H152" s="24">
        <f t="shared" si="5"/>
        <v>0</v>
      </c>
    </row>
    <row r="153" spans="1:8" x14ac:dyDescent="0.25">
      <c r="A153" t="str">
        <f t="shared" si="4"/>
        <v>electricity</v>
      </c>
      <c r="B153" t="str">
        <f>IFERROR(INDEX(crosswalk!C:C,MATCH(D153,crosswalk!B:B,0)),"")</f>
        <v>oil and gas extraction 06</v>
      </c>
      <c r="C153" t="s">
        <v>30</v>
      </c>
      <c r="D153" t="s">
        <v>6</v>
      </c>
      <c r="E153">
        <v>0</v>
      </c>
      <c r="F153">
        <v>0</v>
      </c>
      <c r="G153">
        <v>0</v>
      </c>
      <c r="H153" s="24">
        <f t="shared" si="5"/>
        <v>0</v>
      </c>
    </row>
    <row r="154" spans="1:8" x14ac:dyDescent="0.25">
      <c r="A154" t="str">
        <f t="shared" si="4"/>
        <v>electricity</v>
      </c>
      <c r="B154" t="str">
        <f>IFERROR(INDEX(crosswalk!C:C,MATCH(D154,crosswalk!B:B,0)),"")</f>
        <v>other manufacturing 31T33</v>
      </c>
      <c r="C154" t="s">
        <v>30</v>
      </c>
      <c r="D154" t="s">
        <v>53</v>
      </c>
      <c r="E154">
        <v>332448344960000</v>
      </c>
      <c r="F154">
        <v>332477335168000</v>
      </c>
      <c r="G154">
        <v>314160987648000</v>
      </c>
      <c r="H154" s="24">
        <f t="shared" si="5"/>
        <v>0.97540515948522843</v>
      </c>
    </row>
    <row r="155" spans="1:8" x14ac:dyDescent="0.25">
      <c r="A155" t="str">
        <f t="shared" si="4"/>
        <v>electricity</v>
      </c>
      <c r="B155" t="str">
        <f>IFERROR(INDEX(crosswalk!C:C,MATCH(D155,crosswalk!B:B,0)),"")</f>
        <v>other metals 242</v>
      </c>
      <c r="C155" t="s">
        <v>30</v>
      </c>
      <c r="D155" t="s">
        <v>18</v>
      </c>
      <c r="E155">
        <v>0</v>
      </c>
      <c r="F155">
        <v>0</v>
      </c>
      <c r="G155">
        <v>0</v>
      </c>
      <c r="H155" s="24">
        <f t="shared" si="5"/>
        <v>0</v>
      </c>
    </row>
    <row r="156" spans="1:8" x14ac:dyDescent="0.25">
      <c r="A156" t="str">
        <f t="shared" si="4"/>
        <v>electricity</v>
      </c>
      <c r="B156" t="str">
        <f>IFERROR(INDEX(crosswalk!C:C,MATCH(D156,crosswalk!B:B,0)),"")</f>
        <v>other mining and quarrying 07T08</v>
      </c>
      <c r="C156" t="s">
        <v>30</v>
      </c>
      <c r="D156" t="s">
        <v>73</v>
      </c>
      <c r="E156">
        <v>0</v>
      </c>
      <c r="F156">
        <v>0</v>
      </c>
      <c r="G156">
        <v>0</v>
      </c>
      <c r="H156" s="24">
        <f t="shared" si="5"/>
        <v>0</v>
      </c>
    </row>
    <row r="157" spans="1:8" x14ac:dyDescent="0.25">
      <c r="A157" t="str">
        <f t="shared" si="4"/>
        <v>electricity</v>
      </c>
      <c r="B157" t="str">
        <f>IFERROR(INDEX(crosswalk!C:C,MATCH(D157,crosswalk!B:B,0)),"")</f>
        <v>pulp paper and printing 17T18</v>
      </c>
      <c r="C157" t="s">
        <v>30</v>
      </c>
      <c r="D157" t="s">
        <v>11</v>
      </c>
      <c r="E157">
        <v>0</v>
      </c>
      <c r="F157">
        <v>0</v>
      </c>
      <c r="G157">
        <v>0</v>
      </c>
      <c r="H157" s="24">
        <f t="shared" si="5"/>
        <v>0</v>
      </c>
    </row>
    <row r="158" spans="1:8" x14ac:dyDescent="0.25">
      <c r="A158" t="str">
        <f t="shared" si="4"/>
        <v>electricity</v>
      </c>
      <c r="B158" t="str">
        <f>IFERROR(INDEX(crosswalk!C:C,MATCH(D158,crosswalk!B:B,0)),"")</f>
        <v>refined petroleum and coke 19</v>
      </c>
      <c r="C158" t="s">
        <v>30</v>
      </c>
      <c r="D158" t="s">
        <v>12</v>
      </c>
      <c r="E158">
        <v>0</v>
      </c>
      <c r="F158">
        <v>0</v>
      </c>
      <c r="G158">
        <v>0</v>
      </c>
      <c r="H158" s="24">
        <f t="shared" si="5"/>
        <v>0</v>
      </c>
    </row>
    <row r="159" spans="1:8" x14ac:dyDescent="0.25">
      <c r="A159" t="str">
        <f t="shared" si="4"/>
        <v>electricity</v>
      </c>
      <c r="B159" t="str">
        <f>IFERROR(INDEX(crosswalk!C:C,MATCH(D159,crosswalk!B:B,0)),"")</f>
        <v>road vehicles 29</v>
      </c>
      <c r="C159" t="s">
        <v>30</v>
      </c>
      <c r="D159" t="s">
        <v>64</v>
      </c>
      <c r="E159">
        <v>0</v>
      </c>
      <c r="F159">
        <v>0</v>
      </c>
      <c r="G159">
        <v>0</v>
      </c>
      <c r="H159" s="24">
        <f t="shared" si="5"/>
        <v>0</v>
      </c>
    </row>
    <row r="160" spans="1:8" x14ac:dyDescent="0.25">
      <c r="A160" t="str">
        <f t="shared" si="4"/>
        <v>electricity</v>
      </c>
      <c r="B160" t="str">
        <f>IFERROR(INDEX(crosswalk!C:C,MATCH(D160,crosswalk!B:B,0)),"")</f>
        <v>textiles apparel and leather 13T15</v>
      </c>
      <c r="C160" t="s">
        <v>30</v>
      </c>
      <c r="D160" t="s">
        <v>9</v>
      </c>
      <c r="E160">
        <v>0</v>
      </c>
      <c r="F160">
        <v>0</v>
      </c>
      <c r="G160">
        <v>0</v>
      </c>
      <c r="H160" s="24">
        <f t="shared" si="5"/>
        <v>0</v>
      </c>
    </row>
    <row r="161" spans="1:8" x14ac:dyDescent="0.25">
      <c r="A161" t="str">
        <f t="shared" si="4"/>
        <v>electricity</v>
      </c>
      <c r="B161" t="str">
        <f>IFERROR(INDEX(crosswalk!C:C,MATCH(D161,crosswalk!B:B,0)),"")</f>
        <v>wood products 16</v>
      </c>
      <c r="C161" t="s">
        <v>30</v>
      </c>
      <c r="D161" t="s">
        <v>10</v>
      </c>
      <c r="E161">
        <v>0</v>
      </c>
      <c r="F161">
        <v>0</v>
      </c>
      <c r="G161">
        <v>0</v>
      </c>
      <c r="H161" s="24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DE4A-5520-4BA1-BDED-F9157B97A70C}">
  <dimension ref="A1:E153"/>
  <sheetViews>
    <sheetView workbookViewId="0"/>
  </sheetViews>
  <sheetFormatPr defaultRowHeight="15" x14ac:dyDescent="0.25"/>
  <cols>
    <col min="1" max="5" width="11.140625" customWidth="1"/>
  </cols>
  <sheetData>
    <row r="1" spans="1:5" x14ac:dyDescent="0.25">
      <c r="A1" s="48" t="s">
        <v>90</v>
      </c>
      <c r="B1" s="48" t="s">
        <v>89</v>
      </c>
      <c r="C1" t="s">
        <v>104</v>
      </c>
      <c r="D1" t="s">
        <v>105</v>
      </c>
      <c r="E1">
        <v>2020</v>
      </c>
    </row>
    <row r="2" spans="1:5" x14ac:dyDescent="0.25">
      <c r="A2" t="str">
        <f>C2</f>
        <v>hard coal</v>
      </c>
      <c r="B2" t="str">
        <f>IFERROR(INDEX(crosswalk!C:C,MATCH(D2,crosswalk!B:B,0)),"")</f>
        <v>agriculture and forestry 01T03</v>
      </c>
      <c r="C2" t="s">
        <v>31</v>
      </c>
      <c r="D2" t="s">
        <v>71</v>
      </c>
      <c r="E2">
        <v>0</v>
      </c>
    </row>
    <row r="3" spans="1:5" x14ac:dyDescent="0.25">
      <c r="A3" t="str">
        <f t="shared" ref="A3:A66" si="0">C3</f>
        <v>hard coal</v>
      </c>
      <c r="B3" t="str">
        <f>IFERROR(INDEX(crosswalk!C:C,MATCH(D3,crosswalk!B:B,0)),"")</f>
        <v>cement and other nonmetallic minerals 239</v>
      </c>
      <c r="C3" t="s">
        <v>31</v>
      </c>
      <c r="D3" t="s">
        <v>56</v>
      </c>
      <c r="E3">
        <v>0</v>
      </c>
    </row>
    <row r="4" spans="1:5" x14ac:dyDescent="0.25">
      <c r="A4" t="str">
        <f t="shared" si="0"/>
        <v>hard coal</v>
      </c>
      <c r="B4" t="str">
        <f>IFERROR(INDEX(crosswalk!C:C,MATCH(D4,crosswalk!B:B,0)),"")</f>
        <v>chemicals 20</v>
      </c>
      <c r="C4" t="s">
        <v>31</v>
      </c>
      <c r="D4" t="s">
        <v>51</v>
      </c>
      <c r="E4">
        <v>0</v>
      </c>
    </row>
    <row r="5" spans="1:5" x14ac:dyDescent="0.25">
      <c r="A5" t="str">
        <f t="shared" si="0"/>
        <v>hard coal</v>
      </c>
      <c r="B5" t="str">
        <f>IFERROR(INDEX(crosswalk!C:C,MATCH(D5,crosswalk!B:B,0)),"")</f>
        <v>coal mining 05</v>
      </c>
      <c r="C5" t="s">
        <v>31</v>
      </c>
      <c r="D5" t="s">
        <v>5</v>
      </c>
      <c r="E5">
        <v>0</v>
      </c>
    </row>
    <row r="6" spans="1:5" x14ac:dyDescent="0.25">
      <c r="A6" t="str">
        <f t="shared" si="0"/>
        <v>hard coal</v>
      </c>
      <c r="B6" t="str">
        <f>IFERROR(INDEX(crosswalk!C:C,MATCH(D6,crosswalk!B:B,0)),"")</f>
        <v>construction 41T43</v>
      </c>
      <c r="C6" t="s">
        <v>31</v>
      </c>
      <c r="D6" t="s">
        <v>28</v>
      </c>
      <c r="E6">
        <v>0</v>
      </c>
    </row>
    <row r="7" spans="1:5" x14ac:dyDescent="0.25">
      <c r="A7" t="str">
        <f t="shared" si="0"/>
        <v>hard coal</v>
      </c>
      <c r="B7" t="str">
        <f>IFERROR(INDEX(crosswalk!C:C,MATCH(D7,crosswalk!B:B,0)),"")</f>
        <v>energy pipelines and gas processing 352T353</v>
      </c>
      <c r="C7" t="s">
        <v>31</v>
      </c>
      <c r="D7" t="s">
        <v>26</v>
      </c>
      <c r="E7">
        <v>0</v>
      </c>
    </row>
    <row r="8" spans="1:5" x14ac:dyDescent="0.25">
      <c r="A8" t="str">
        <f t="shared" si="0"/>
        <v>hard coal</v>
      </c>
      <c r="B8" t="str">
        <f>IFERROR(INDEX(crosswalk!C:C,MATCH(D8,crosswalk!B:B,0)),"")</f>
        <v>food beverage and tobacco 10T12</v>
      </c>
      <c r="C8" t="s">
        <v>31</v>
      </c>
      <c r="D8" t="s">
        <v>40</v>
      </c>
      <c r="E8">
        <v>0</v>
      </c>
    </row>
    <row r="9" spans="1:5" x14ac:dyDescent="0.25">
      <c r="A9" t="str">
        <f t="shared" si="0"/>
        <v>hard coal</v>
      </c>
      <c r="B9" t="str">
        <f>IFERROR(INDEX(crosswalk!C:C,MATCH(D9,crosswalk!B:B,0)),"")</f>
        <v>iron and steel 241</v>
      </c>
      <c r="C9" t="s">
        <v>31</v>
      </c>
      <c r="D9" t="s">
        <v>17</v>
      </c>
      <c r="E9">
        <v>0</v>
      </c>
    </row>
    <row r="10" spans="1:5" x14ac:dyDescent="0.25">
      <c r="A10" t="str">
        <f t="shared" si="0"/>
        <v>hard coal</v>
      </c>
      <c r="B10" t="str">
        <f>IFERROR(INDEX(crosswalk!C:C,MATCH(D10,crosswalk!B:B,0)),"")</f>
        <v>metal products except machinery and vehicles 25</v>
      </c>
      <c r="C10" t="s">
        <v>31</v>
      </c>
      <c r="D10" t="s">
        <v>59</v>
      </c>
      <c r="E10">
        <v>0</v>
      </c>
    </row>
    <row r="11" spans="1:5" x14ac:dyDescent="0.25">
      <c r="A11" t="str">
        <f t="shared" si="0"/>
        <v>hard coal</v>
      </c>
      <c r="B11" t="str">
        <f>IFERROR(INDEX(crosswalk!C:C,MATCH(D11,crosswalk!B:B,0)),"")</f>
        <v>oil and gas extraction 06</v>
      </c>
      <c r="C11" t="s">
        <v>31</v>
      </c>
      <c r="D11" t="s">
        <v>6</v>
      </c>
      <c r="E11">
        <v>0</v>
      </c>
    </row>
    <row r="12" spans="1:5" x14ac:dyDescent="0.25">
      <c r="A12" t="str">
        <f t="shared" si="0"/>
        <v>hard coal</v>
      </c>
      <c r="B12" t="str">
        <f>IFERROR(INDEX(crosswalk!C:C,MATCH(D12,crosswalk!B:B,0)),"")</f>
        <v>other manufacturing 31T33</v>
      </c>
      <c r="C12" t="s">
        <v>31</v>
      </c>
      <c r="D12" t="s">
        <v>53</v>
      </c>
      <c r="E12">
        <v>0</v>
      </c>
    </row>
    <row r="13" spans="1:5" x14ac:dyDescent="0.25">
      <c r="A13" t="str">
        <f t="shared" si="0"/>
        <v>hard coal</v>
      </c>
      <c r="B13" t="str">
        <f>IFERROR(INDEX(crosswalk!C:C,MATCH(D13,crosswalk!B:B,0)),"")</f>
        <v>other metals 242</v>
      </c>
      <c r="C13" t="s">
        <v>31</v>
      </c>
      <c r="D13" t="s">
        <v>18</v>
      </c>
      <c r="E13">
        <v>0</v>
      </c>
    </row>
    <row r="14" spans="1:5" x14ac:dyDescent="0.25">
      <c r="A14" t="str">
        <f t="shared" si="0"/>
        <v>hard coal</v>
      </c>
      <c r="B14" t="str">
        <f>IFERROR(INDEX(crosswalk!C:C,MATCH(D14,crosswalk!B:B,0)),"")</f>
        <v>other mining and quarrying 07T08</v>
      </c>
      <c r="C14" t="s">
        <v>31</v>
      </c>
      <c r="D14" t="s">
        <v>73</v>
      </c>
      <c r="E14">
        <v>0</v>
      </c>
    </row>
    <row r="15" spans="1:5" x14ac:dyDescent="0.25">
      <c r="A15" t="str">
        <f t="shared" si="0"/>
        <v>hard coal</v>
      </c>
      <c r="B15" t="str">
        <f>IFERROR(INDEX(crosswalk!C:C,MATCH(D15,crosswalk!B:B,0)),"")</f>
        <v>pulp paper and printing 17T18</v>
      </c>
      <c r="C15" t="s">
        <v>31</v>
      </c>
      <c r="D15" t="s">
        <v>11</v>
      </c>
      <c r="E15">
        <v>0</v>
      </c>
    </row>
    <row r="16" spans="1:5" x14ac:dyDescent="0.25">
      <c r="A16" t="str">
        <f t="shared" si="0"/>
        <v>hard coal</v>
      </c>
      <c r="B16" t="str">
        <f>IFERROR(INDEX(crosswalk!C:C,MATCH(D16,crosswalk!B:B,0)),"")</f>
        <v>refined petroleum and coke 19</v>
      </c>
      <c r="C16" t="s">
        <v>31</v>
      </c>
      <c r="D16" t="s">
        <v>12</v>
      </c>
      <c r="E16">
        <v>0</v>
      </c>
    </row>
    <row r="17" spans="1:5" x14ac:dyDescent="0.25">
      <c r="A17" t="str">
        <f t="shared" si="0"/>
        <v>hard coal</v>
      </c>
      <c r="B17" t="str">
        <f>IFERROR(INDEX(crosswalk!C:C,MATCH(D17,crosswalk!B:B,0)),"")</f>
        <v>road vehicles 29</v>
      </c>
      <c r="C17" t="s">
        <v>31</v>
      </c>
      <c r="D17" t="s">
        <v>64</v>
      </c>
      <c r="E17">
        <v>0</v>
      </c>
    </row>
    <row r="18" spans="1:5" x14ac:dyDescent="0.25">
      <c r="A18" t="str">
        <f t="shared" si="0"/>
        <v>hard coal</v>
      </c>
      <c r="B18" t="str">
        <f>IFERROR(INDEX(crosswalk!C:C,MATCH(D18,crosswalk!B:B,0)),"")</f>
        <v>textiles apparel and leather 13T15</v>
      </c>
      <c r="C18" t="s">
        <v>31</v>
      </c>
      <c r="D18" t="s">
        <v>9</v>
      </c>
      <c r="E18">
        <v>0</v>
      </c>
    </row>
    <row r="19" spans="1:5" x14ac:dyDescent="0.25">
      <c r="A19" t="str">
        <f t="shared" si="0"/>
        <v>hard coal</v>
      </c>
      <c r="B19" t="str">
        <f>IFERROR(INDEX(crosswalk!C:C,MATCH(D19,crosswalk!B:B,0)),"")</f>
        <v>wood products 16</v>
      </c>
      <c r="C19" t="s">
        <v>31</v>
      </c>
      <c r="D19" t="s">
        <v>10</v>
      </c>
      <c r="E19">
        <v>0</v>
      </c>
    </row>
    <row r="20" spans="1:5" x14ac:dyDescent="0.25">
      <c r="A20">
        <f t="shared" si="0"/>
        <v>0</v>
      </c>
      <c r="B20" t="str">
        <f>IFERROR(INDEX(crosswalk!C:C,MATCH(D20,crosswalk!B:B,0)),"")</f>
        <v/>
      </c>
    </row>
    <row r="21" spans="1:5" x14ac:dyDescent="0.25">
      <c r="A21" t="str">
        <f t="shared" si="0"/>
        <v>natural gas</v>
      </c>
      <c r="B21" t="str">
        <f>IFERROR(INDEX(crosswalk!C:C,MATCH(D21,crosswalk!B:B,0)),"")</f>
        <v>agriculture and forestry 01T03</v>
      </c>
      <c r="C21" t="s">
        <v>32</v>
      </c>
      <c r="D21" t="s">
        <v>71</v>
      </c>
      <c r="E21">
        <v>0</v>
      </c>
    </row>
    <row r="22" spans="1:5" x14ac:dyDescent="0.25">
      <c r="A22" t="str">
        <f t="shared" si="0"/>
        <v>natural gas</v>
      </c>
      <c r="B22" t="str">
        <f>IFERROR(INDEX(crosswalk!C:C,MATCH(D22,crosswalk!B:B,0)),"")</f>
        <v>cement and other nonmetallic minerals 239</v>
      </c>
      <c r="C22" t="s">
        <v>32</v>
      </c>
      <c r="D22" t="s">
        <v>56</v>
      </c>
      <c r="E22">
        <v>0</v>
      </c>
    </row>
    <row r="23" spans="1:5" x14ac:dyDescent="0.25">
      <c r="A23" t="str">
        <f t="shared" si="0"/>
        <v>natural gas</v>
      </c>
      <c r="B23" t="str">
        <f>IFERROR(INDEX(crosswalk!C:C,MATCH(D23,crosswalk!B:B,0)),"")</f>
        <v>chemicals 20</v>
      </c>
      <c r="C23" t="s">
        <v>32</v>
      </c>
      <c r="D23" t="s">
        <v>51</v>
      </c>
      <c r="E23">
        <v>134404568191999.98</v>
      </c>
    </row>
    <row r="24" spans="1:5" x14ac:dyDescent="0.25">
      <c r="A24" t="str">
        <f t="shared" si="0"/>
        <v>natural gas</v>
      </c>
      <c r="B24" t="str">
        <f>IFERROR(INDEX(crosswalk!C:C,MATCH(D24,crosswalk!B:B,0)),"")</f>
        <v>coal mining 05</v>
      </c>
      <c r="C24" t="s">
        <v>32</v>
      </c>
      <c r="D24" t="s">
        <v>5</v>
      </c>
      <c r="E24">
        <v>0</v>
      </c>
    </row>
    <row r="25" spans="1:5" x14ac:dyDescent="0.25">
      <c r="A25" t="str">
        <f t="shared" si="0"/>
        <v>natural gas</v>
      </c>
      <c r="B25" t="str">
        <f>IFERROR(INDEX(crosswalk!C:C,MATCH(D25,crosswalk!B:B,0)),"")</f>
        <v>construction 41T43</v>
      </c>
      <c r="C25" t="s">
        <v>32</v>
      </c>
      <c r="D25" t="s">
        <v>28</v>
      </c>
      <c r="E25">
        <v>0</v>
      </c>
    </row>
    <row r="26" spans="1:5" x14ac:dyDescent="0.25">
      <c r="A26" t="str">
        <f t="shared" si="0"/>
        <v>natural gas</v>
      </c>
      <c r="B26" t="str">
        <f>IFERROR(INDEX(crosswalk!C:C,MATCH(D26,crosswalk!B:B,0)),"")</f>
        <v>energy pipelines and gas processing 352T353</v>
      </c>
      <c r="C26" t="s">
        <v>32</v>
      </c>
      <c r="D26" t="s">
        <v>26</v>
      </c>
      <c r="E26">
        <v>0</v>
      </c>
    </row>
    <row r="27" spans="1:5" x14ac:dyDescent="0.25">
      <c r="A27" t="str">
        <f t="shared" si="0"/>
        <v>natural gas</v>
      </c>
      <c r="B27" t="str">
        <f>IFERROR(INDEX(crosswalk!C:C,MATCH(D27,crosswalk!B:B,0)),"")</f>
        <v>food beverage and tobacco 10T12</v>
      </c>
      <c r="C27" t="s">
        <v>32</v>
      </c>
      <c r="D27" t="s">
        <v>40</v>
      </c>
      <c r="E27">
        <v>0</v>
      </c>
    </row>
    <row r="28" spans="1:5" x14ac:dyDescent="0.25">
      <c r="A28" t="str">
        <f t="shared" si="0"/>
        <v>natural gas</v>
      </c>
      <c r="B28" t="str">
        <f>IFERROR(INDEX(crosswalk!C:C,MATCH(D28,crosswalk!B:B,0)),"")</f>
        <v>iron and steel 241</v>
      </c>
      <c r="C28" t="s">
        <v>32</v>
      </c>
      <c r="D28" t="s">
        <v>17</v>
      </c>
      <c r="E28">
        <v>0</v>
      </c>
    </row>
    <row r="29" spans="1:5" x14ac:dyDescent="0.25">
      <c r="A29" t="str">
        <f t="shared" si="0"/>
        <v>natural gas</v>
      </c>
      <c r="B29" t="str">
        <f>IFERROR(INDEX(crosswalk!C:C,MATCH(D29,crosswalk!B:B,0)),"")</f>
        <v>metal products except machinery and vehicles 25</v>
      </c>
      <c r="C29" t="s">
        <v>32</v>
      </c>
      <c r="D29" t="s">
        <v>59</v>
      </c>
      <c r="E29">
        <v>0</v>
      </c>
    </row>
    <row r="30" spans="1:5" x14ac:dyDescent="0.25">
      <c r="A30" t="str">
        <f t="shared" si="0"/>
        <v>natural gas</v>
      </c>
      <c r="B30" t="str">
        <f>IFERROR(INDEX(crosswalk!C:C,MATCH(D30,crosswalk!B:B,0)),"")</f>
        <v>oil and gas extraction 06</v>
      </c>
      <c r="C30" t="s">
        <v>32</v>
      </c>
      <c r="D30" t="s">
        <v>6</v>
      </c>
      <c r="E30">
        <v>0</v>
      </c>
    </row>
    <row r="31" spans="1:5" x14ac:dyDescent="0.25">
      <c r="A31" t="str">
        <f t="shared" si="0"/>
        <v>natural gas</v>
      </c>
      <c r="B31" t="str">
        <f>IFERROR(INDEX(crosswalk!C:C,MATCH(D31,crosswalk!B:B,0)),"")</f>
        <v>other manufacturing 31T33</v>
      </c>
      <c r="C31" t="s">
        <v>32</v>
      </c>
      <c r="D31" t="s">
        <v>53</v>
      </c>
      <c r="E31">
        <v>0</v>
      </c>
    </row>
    <row r="32" spans="1:5" x14ac:dyDescent="0.25">
      <c r="A32" t="str">
        <f t="shared" si="0"/>
        <v>natural gas</v>
      </c>
      <c r="B32" t="str">
        <f>IFERROR(INDEX(crosswalk!C:C,MATCH(D32,crosswalk!B:B,0)),"")</f>
        <v>other metals 242</v>
      </c>
      <c r="C32" t="s">
        <v>32</v>
      </c>
      <c r="D32" t="s">
        <v>18</v>
      </c>
      <c r="E32">
        <v>0</v>
      </c>
    </row>
    <row r="33" spans="1:5" x14ac:dyDescent="0.25">
      <c r="A33" t="str">
        <f t="shared" si="0"/>
        <v>natural gas</v>
      </c>
      <c r="B33" t="str">
        <f>IFERROR(INDEX(crosswalk!C:C,MATCH(D33,crosswalk!B:B,0)),"")</f>
        <v>other mining and quarrying 07T08</v>
      </c>
      <c r="C33" t="s">
        <v>32</v>
      </c>
      <c r="D33" t="s">
        <v>73</v>
      </c>
      <c r="E33">
        <v>0</v>
      </c>
    </row>
    <row r="34" spans="1:5" x14ac:dyDescent="0.25">
      <c r="A34" t="str">
        <f t="shared" si="0"/>
        <v>natural gas</v>
      </c>
      <c r="B34" t="str">
        <f>IFERROR(INDEX(crosswalk!C:C,MATCH(D34,crosswalk!B:B,0)),"")</f>
        <v>pulp paper and printing 17T18</v>
      </c>
      <c r="C34" t="s">
        <v>32</v>
      </c>
      <c r="D34" t="s">
        <v>11</v>
      </c>
      <c r="E34">
        <v>0</v>
      </c>
    </row>
    <row r="35" spans="1:5" x14ac:dyDescent="0.25">
      <c r="A35" t="str">
        <f t="shared" si="0"/>
        <v>natural gas</v>
      </c>
      <c r="B35" t="str">
        <f>IFERROR(INDEX(crosswalk!C:C,MATCH(D35,crosswalk!B:B,0)),"")</f>
        <v>refined petroleum and coke 19</v>
      </c>
      <c r="C35" t="s">
        <v>32</v>
      </c>
      <c r="D35" t="s">
        <v>12</v>
      </c>
      <c r="E35">
        <v>0</v>
      </c>
    </row>
    <row r="36" spans="1:5" x14ac:dyDescent="0.25">
      <c r="A36" t="str">
        <f t="shared" si="0"/>
        <v>natural gas</v>
      </c>
      <c r="B36" t="str">
        <f>IFERROR(INDEX(crosswalk!C:C,MATCH(D36,crosswalk!B:B,0)),"")</f>
        <v>road vehicles 29</v>
      </c>
      <c r="C36" t="s">
        <v>32</v>
      </c>
      <c r="D36" t="s">
        <v>64</v>
      </c>
      <c r="E36">
        <v>0</v>
      </c>
    </row>
    <row r="37" spans="1:5" x14ac:dyDescent="0.25">
      <c r="A37" t="str">
        <f t="shared" si="0"/>
        <v>natural gas</v>
      </c>
      <c r="B37" t="str">
        <f>IFERROR(INDEX(crosswalk!C:C,MATCH(D37,crosswalk!B:B,0)),"")</f>
        <v>textiles apparel and leather 13T15</v>
      </c>
      <c r="C37" t="s">
        <v>32</v>
      </c>
      <c r="D37" t="s">
        <v>9</v>
      </c>
      <c r="E37">
        <v>0</v>
      </c>
    </row>
    <row r="38" spans="1:5" x14ac:dyDescent="0.25">
      <c r="A38" t="str">
        <f t="shared" si="0"/>
        <v>natural gas</v>
      </c>
      <c r="B38" t="str">
        <f>IFERROR(INDEX(crosswalk!C:C,MATCH(D38,crosswalk!B:B,0)),"")</f>
        <v>wood products 16</v>
      </c>
      <c r="C38" t="s">
        <v>32</v>
      </c>
      <c r="D38" t="s">
        <v>10</v>
      </c>
      <c r="E38">
        <v>0</v>
      </c>
    </row>
    <row r="39" spans="1:5" x14ac:dyDescent="0.25">
      <c r="A39">
        <f t="shared" si="0"/>
        <v>0</v>
      </c>
      <c r="B39" t="str">
        <f>IFERROR(INDEX(crosswalk!C:C,MATCH(D39,crosswalk!B:B,0)),"")</f>
        <v/>
      </c>
    </row>
    <row r="40" spans="1:5" x14ac:dyDescent="0.25">
      <c r="A40" t="str">
        <f t="shared" si="0"/>
        <v>crude oil</v>
      </c>
      <c r="B40" t="str">
        <f>IFERROR(INDEX(crosswalk!C:C,MATCH(D40,crosswalk!B:B,0)),"")</f>
        <v>agriculture and forestry 01T03</v>
      </c>
      <c r="C40" t="s">
        <v>34</v>
      </c>
      <c r="D40" t="s">
        <v>71</v>
      </c>
      <c r="E40">
        <v>0</v>
      </c>
    </row>
    <row r="41" spans="1:5" x14ac:dyDescent="0.25">
      <c r="A41" t="str">
        <f t="shared" si="0"/>
        <v>crude oil</v>
      </c>
      <c r="B41" t="str">
        <f>IFERROR(INDEX(crosswalk!C:C,MATCH(D41,crosswalk!B:B,0)),"")</f>
        <v>cement and other nonmetallic minerals 239</v>
      </c>
      <c r="C41" t="s">
        <v>34</v>
      </c>
      <c r="D41" t="s">
        <v>56</v>
      </c>
      <c r="E41">
        <v>0</v>
      </c>
    </row>
    <row r="42" spans="1:5" x14ac:dyDescent="0.25">
      <c r="A42" t="str">
        <f t="shared" si="0"/>
        <v>crude oil</v>
      </c>
      <c r="B42" t="str">
        <f>IFERROR(INDEX(crosswalk!C:C,MATCH(D42,crosswalk!B:B,0)),"")</f>
        <v>chemicals 20</v>
      </c>
      <c r="C42" t="s">
        <v>34</v>
      </c>
      <c r="D42" t="s">
        <v>51</v>
      </c>
      <c r="E42">
        <v>86482790144000</v>
      </c>
    </row>
    <row r="43" spans="1:5" x14ac:dyDescent="0.25">
      <c r="A43" t="str">
        <f t="shared" si="0"/>
        <v>crude oil</v>
      </c>
      <c r="B43" t="str">
        <f>IFERROR(INDEX(crosswalk!C:C,MATCH(D43,crosswalk!B:B,0)),"")</f>
        <v>coal mining 05</v>
      </c>
      <c r="C43" t="s">
        <v>34</v>
      </c>
      <c r="D43" t="s">
        <v>5</v>
      </c>
      <c r="E43">
        <v>0</v>
      </c>
    </row>
    <row r="44" spans="1:5" x14ac:dyDescent="0.25">
      <c r="A44" t="str">
        <f t="shared" si="0"/>
        <v>crude oil</v>
      </c>
      <c r="B44" t="str">
        <f>IFERROR(INDEX(crosswalk!C:C,MATCH(D44,crosswalk!B:B,0)),"")</f>
        <v>construction 41T43</v>
      </c>
      <c r="C44" t="s">
        <v>34</v>
      </c>
      <c r="D44" t="s">
        <v>28</v>
      </c>
      <c r="E44">
        <v>0</v>
      </c>
    </row>
    <row r="45" spans="1:5" x14ac:dyDescent="0.25">
      <c r="A45" t="str">
        <f t="shared" si="0"/>
        <v>crude oil</v>
      </c>
      <c r="B45" t="str">
        <f>IFERROR(INDEX(crosswalk!C:C,MATCH(D45,crosswalk!B:B,0)),"")</f>
        <v>energy pipelines and gas processing 352T353</v>
      </c>
      <c r="C45" t="s">
        <v>34</v>
      </c>
      <c r="D45" t="s">
        <v>26</v>
      </c>
      <c r="E45">
        <v>0</v>
      </c>
    </row>
    <row r="46" spans="1:5" x14ac:dyDescent="0.25">
      <c r="A46" t="str">
        <f t="shared" si="0"/>
        <v>crude oil</v>
      </c>
      <c r="B46" t="str">
        <f>IFERROR(INDEX(crosswalk!C:C,MATCH(D46,crosswalk!B:B,0)),"")</f>
        <v>food beverage and tobacco 10T12</v>
      </c>
      <c r="C46" t="s">
        <v>34</v>
      </c>
      <c r="D46" t="s">
        <v>40</v>
      </c>
      <c r="E46">
        <v>0</v>
      </c>
    </row>
    <row r="47" spans="1:5" x14ac:dyDescent="0.25">
      <c r="A47" t="str">
        <f t="shared" si="0"/>
        <v>crude oil</v>
      </c>
      <c r="B47" t="str">
        <f>IFERROR(INDEX(crosswalk!C:C,MATCH(D47,crosswalk!B:B,0)),"")</f>
        <v>iron and steel 241</v>
      </c>
      <c r="C47" t="s">
        <v>34</v>
      </c>
      <c r="D47" t="s">
        <v>17</v>
      </c>
      <c r="E47">
        <v>0</v>
      </c>
    </row>
    <row r="48" spans="1:5" x14ac:dyDescent="0.25">
      <c r="A48" t="str">
        <f t="shared" si="0"/>
        <v>crude oil</v>
      </c>
      <c r="B48" t="str">
        <f>IFERROR(INDEX(crosswalk!C:C,MATCH(D48,crosswalk!B:B,0)),"")</f>
        <v>metal products except machinery and vehicles 25</v>
      </c>
      <c r="C48" t="s">
        <v>34</v>
      </c>
      <c r="D48" t="s">
        <v>59</v>
      </c>
      <c r="E48">
        <v>0</v>
      </c>
    </row>
    <row r="49" spans="1:5" x14ac:dyDescent="0.25">
      <c r="A49" t="str">
        <f t="shared" si="0"/>
        <v>crude oil</v>
      </c>
      <c r="B49" t="str">
        <f>IFERROR(INDEX(crosswalk!C:C,MATCH(D49,crosswalk!B:B,0)),"")</f>
        <v>oil and gas extraction 06</v>
      </c>
      <c r="C49" t="s">
        <v>34</v>
      </c>
      <c r="D49" t="s">
        <v>6</v>
      </c>
      <c r="E49">
        <v>0</v>
      </c>
    </row>
    <row r="50" spans="1:5" x14ac:dyDescent="0.25">
      <c r="A50" t="str">
        <f t="shared" si="0"/>
        <v>crude oil</v>
      </c>
      <c r="B50" t="str">
        <f>IFERROR(INDEX(crosswalk!C:C,MATCH(D50,crosswalk!B:B,0)),"")</f>
        <v>other manufacturing 31T33</v>
      </c>
      <c r="C50" t="s">
        <v>34</v>
      </c>
      <c r="D50" t="s">
        <v>53</v>
      </c>
      <c r="E50">
        <v>0</v>
      </c>
    </row>
    <row r="51" spans="1:5" x14ac:dyDescent="0.25">
      <c r="A51" t="str">
        <f t="shared" si="0"/>
        <v>crude oil</v>
      </c>
      <c r="B51" t="str">
        <f>IFERROR(INDEX(crosswalk!C:C,MATCH(D51,crosswalk!B:B,0)),"")</f>
        <v>other metals 242</v>
      </c>
      <c r="C51" t="s">
        <v>34</v>
      </c>
      <c r="D51" t="s">
        <v>18</v>
      </c>
      <c r="E51">
        <v>0</v>
      </c>
    </row>
    <row r="52" spans="1:5" x14ac:dyDescent="0.25">
      <c r="A52" t="str">
        <f t="shared" si="0"/>
        <v>crude oil</v>
      </c>
      <c r="B52" t="str">
        <f>IFERROR(INDEX(crosswalk!C:C,MATCH(D52,crosswalk!B:B,0)),"")</f>
        <v>other mining and quarrying 07T08</v>
      </c>
      <c r="C52" t="s">
        <v>34</v>
      </c>
      <c r="D52" t="s">
        <v>73</v>
      </c>
      <c r="E52">
        <v>0</v>
      </c>
    </row>
    <row r="53" spans="1:5" x14ac:dyDescent="0.25">
      <c r="A53" t="str">
        <f t="shared" si="0"/>
        <v>crude oil</v>
      </c>
      <c r="B53" t="str">
        <f>IFERROR(INDEX(crosswalk!C:C,MATCH(D53,crosswalk!B:B,0)),"")</f>
        <v>pulp paper and printing 17T18</v>
      </c>
      <c r="C53" t="s">
        <v>34</v>
      </c>
      <c r="D53" t="s">
        <v>11</v>
      </c>
      <c r="E53">
        <v>0</v>
      </c>
    </row>
    <row r="54" spans="1:5" x14ac:dyDescent="0.25">
      <c r="A54" t="str">
        <f t="shared" si="0"/>
        <v>crude oil</v>
      </c>
      <c r="B54" t="str">
        <f>IFERROR(INDEX(crosswalk!C:C,MATCH(D54,crosswalk!B:B,0)),"")</f>
        <v>refined petroleum and coke 19</v>
      </c>
      <c r="C54" t="s">
        <v>34</v>
      </c>
      <c r="D54" t="s">
        <v>12</v>
      </c>
      <c r="E54">
        <v>0</v>
      </c>
    </row>
    <row r="55" spans="1:5" x14ac:dyDescent="0.25">
      <c r="A55" t="str">
        <f t="shared" si="0"/>
        <v>crude oil</v>
      </c>
      <c r="B55" t="str">
        <f>IFERROR(INDEX(crosswalk!C:C,MATCH(D55,crosswalk!B:B,0)),"")</f>
        <v>road vehicles 29</v>
      </c>
      <c r="C55" t="s">
        <v>34</v>
      </c>
      <c r="D55" t="s">
        <v>64</v>
      </c>
      <c r="E55">
        <v>0</v>
      </c>
    </row>
    <row r="56" spans="1:5" x14ac:dyDescent="0.25">
      <c r="A56" t="str">
        <f t="shared" si="0"/>
        <v>crude oil</v>
      </c>
      <c r="B56" t="str">
        <f>IFERROR(INDEX(crosswalk!C:C,MATCH(D56,crosswalk!B:B,0)),"")</f>
        <v>textiles apparel and leather 13T15</v>
      </c>
      <c r="C56" t="s">
        <v>34</v>
      </c>
      <c r="D56" t="s">
        <v>9</v>
      </c>
      <c r="E56">
        <v>0</v>
      </c>
    </row>
    <row r="57" spans="1:5" x14ac:dyDescent="0.25">
      <c r="A57" t="str">
        <f t="shared" si="0"/>
        <v>crude oil</v>
      </c>
      <c r="B57" t="str">
        <f>IFERROR(INDEX(crosswalk!C:C,MATCH(D57,crosswalk!B:B,0)),"")</f>
        <v>wood products 16</v>
      </c>
      <c r="C57" t="s">
        <v>34</v>
      </c>
      <c r="D57" t="s">
        <v>10</v>
      </c>
      <c r="E57">
        <v>0</v>
      </c>
    </row>
    <row r="58" spans="1:5" x14ac:dyDescent="0.25">
      <c r="A58">
        <f t="shared" si="0"/>
        <v>0</v>
      </c>
      <c r="B58" t="str">
        <f>IFERROR(INDEX(crosswalk!C:C,MATCH(D58,crosswalk!B:B,0)),"")</f>
        <v/>
      </c>
    </row>
    <row r="59" spans="1:5" x14ac:dyDescent="0.25">
      <c r="A59" t="str">
        <f t="shared" si="0"/>
        <v>biomass</v>
      </c>
      <c r="B59" t="str">
        <f>IFERROR(INDEX(crosswalk!C:C,MATCH(D59,crosswalk!B:B,0)),"")</f>
        <v>agriculture and forestry 01T03</v>
      </c>
      <c r="C59" t="s">
        <v>3</v>
      </c>
      <c r="D59" t="s">
        <v>71</v>
      </c>
      <c r="E59">
        <v>0</v>
      </c>
    </row>
    <row r="60" spans="1:5" x14ac:dyDescent="0.25">
      <c r="A60" t="str">
        <f t="shared" si="0"/>
        <v>biomass</v>
      </c>
      <c r="B60" t="str">
        <f>IFERROR(INDEX(crosswalk!C:C,MATCH(D60,crosswalk!B:B,0)),"")</f>
        <v>cement and other nonmetallic minerals 239</v>
      </c>
      <c r="C60" t="s">
        <v>3</v>
      </c>
      <c r="D60" t="s">
        <v>56</v>
      </c>
      <c r="E60">
        <v>0</v>
      </c>
    </row>
    <row r="61" spans="1:5" x14ac:dyDescent="0.25">
      <c r="A61" t="str">
        <f t="shared" si="0"/>
        <v>biomass</v>
      </c>
      <c r="B61" t="str">
        <f>IFERROR(INDEX(crosswalk!C:C,MATCH(D61,crosswalk!B:B,0)),"")</f>
        <v>chemicals 20</v>
      </c>
      <c r="C61" t="s">
        <v>3</v>
      </c>
      <c r="D61" t="s">
        <v>51</v>
      </c>
      <c r="E61">
        <v>0</v>
      </c>
    </row>
    <row r="62" spans="1:5" x14ac:dyDescent="0.25">
      <c r="A62" t="str">
        <f t="shared" si="0"/>
        <v>biomass</v>
      </c>
      <c r="B62" t="str">
        <f>IFERROR(INDEX(crosswalk!C:C,MATCH(D62,crosswalk!B:B,0)),"")</f>
        <v>coal mining 05</v>
      </c>
      <c r="C62" t="s">
        <v>3</v>
      </c>
      <c r="D62" t="s">
        <v>5</v>
      </c>
      <c r="E62">
        <v>0</v>
      </c>
    </row>
    <row r="63" spans="1:5" x14ac:dyDescent="0.25">
      <c r="A63" t="str">
        <f t="shared" si="0"/>
        <v>biomass</v>
      </c>
      <c r="B63" t="str">
        <f>IFERROR(INDEX(crosswalk!C:C,MATCH(D63,crosswalk!B:B,0)),"")</f>
        <v>construction 41T43</v>
      </c>
      <c r="C63" t="s">
        <v>3</v>
      </c>
      <c r="D63" t="s">
        <v>28</v>
      </c>
      <c r="E63">
        <v>0</v>
      </c>
    </row>
    <row r="64" spans="1:5" x14ac:dyDescent="0.25">
      <c r="A64" t="str">
        <f t="shared" si="0"/>
        <v>biomass</v>
      </c>
      <c r="B64" t="str">
        <f>IFERROR(INDEX(crosswalk!C:C,MATCH(D64,crosswalk!B:B,0)),"")</f>
        <v>energy pipelines and gas processing 352T353</v>
      </c>
      <c r="C64" t="s">
        <v>3</v>
      </c>
      <c r="D64" t="s">
        <v>26</v>
      </c>
      <c r="E64">
        <v>0</v>
      </c>
    </row>
    <row r="65" spans="1:5" x14ac:dyDescent="0.25">
      <c r="A65" t="str">
        <f t="shared" si="0"/>
        <v>biomass</v>
      </c>
      <c r="B65" t="str">
        <f>IFERROR(INDEX(crosswalk!C:C,MATCH(D65,crosswalk!B:B,0)),"")</f>
        <v>food beverage and tobacco 10T12</v>
      </c>
      <c r="C65" t="s">
        <v>3</v>
      </c>
      <c r="D65" t="s">
        <v>40</v>
      </c>
      <c r="E65">
        <v>0</v>
      </c>
    </row>
    <row r="66" spans="1:5" x14ac:dyDescent="0.25">
      <c r="A66" t="str">
        <f t="shared" si="0"/>
        <v>biomass</v>
      </c>
      <c r="B66" t="str">
        <f>IFERROR(INDEX(crosswalk!C:C,MATCH(D66,crosswalk!B:B,0)),"")</f>
        <v>iron and steel 241</v>
      </c>
      <c r="C66" t="s">
        <v>3</v>
      </c>
      <c r="D66" t="s">
        <v>17</v>
      </c>
      <c r="E66">
        <v>0</v>
      </c>
    </row>
    <row r="67" spans="1:5" x14ac:dyDescent="0.25">
      <c r="A67" t="str">
        <f t="shared" ref="A67:A130" si="1">C67</f>
        <v>biomass</v>
      </c>
      <c r="B67" t="str">
        <f>IFERROR(INDEX(crosswalk!C:C,MATCH(D67,crosswalk!B:B,0)),"")</f>
        <v>metal products except machinery and vehicles 25</v>
      </c>
      <c r="C67" t="s">
        <v>3</v>
      </c>
      <c r="D67" t="s">
        <v>59</v>
      </c>
      <c r="E67">
        <v>0</v>
      </c>
    </row>
    <row r="68" spans="1:5" x14ac:dyDescent="0.25">
      <c r="A68" t="str">
        <f t="shared" si="1"/>
        <v>biomass</v>
      </c>
      <c r="B68" t="str">
        <f>IFERROR(INDEX(crosswalk!C:C,MATCH(D68,crosswalk!B:B,0)),"")</f>
        <v>oil and gas extraction 06</v>
      </c>
      <c r="C68" t="s">
        <v>3</v>
      </c>
      <c r="D68" t="s">
        <v>6</v>
      </c>
      <c r="E68">
        <v>0</v>
      </c>
    </row>
    <row r="69" spans="1:5" x14ac:dyDescent="0.25">
      <c r="A69" t="str">
        <f t="shared" si="1"/>
        <v>biomass</v>
      </c>
      <c r="B69" t="str">
        <f>IFERROR(INDEX(crosswalk!C:C,MATCH(D69,crosswalk!B:B,0)),"")</f>
        <v>other manufacturing 31T33</v>
      </c>
      <c r="C69" t="s">
        <v>3</v>
      </c>
      <c r="D69" t="s">
        <v>53</v>
      </c>
      <c r="E69">
        <v>0</v>
      </c>
    </row>
    <row r="70" spans="1:5" x14ac:dyDescent="0.25">
      <c r="A70" t="str">
        <f t="shared" si="1"/>
        <v>biomass</v>
      </c>
      <c r="B70" t="str">
        <f>IFERROR(INDEX(crosswalk!C:C,MATCH(D70,crosswalk!B:B,0)),"")</f>
        <v>other metals 242</v>
      </c>
      <c r="C70" t="s">
        <v>3</v>
      </c>
      <c r="D70" t="s">
        <v>18</v>
      </c>
      <c r="E70">
        <v>0</v>
      </c>
    </row>
    <row r="71" spans="1:5" x14ac:dyDescent="0.25">
      <c r="A71" t="str">
        <f t="shared" si="1"/>
        <v>biomass</v>
      </c>
      <c r="B71" t="str">
        <f>IFERROR(INDEX(crosswalk!C:C,MATCH(D71,crosswalk!B:B,0)),"")</f>
        <v>other mining and quarrying 07T08</v>
      </c>
      <c r="C71" t="s">
        <v>3</v>
      </c>
      <c r="D71" t="s">
        <v>73</v>
      </c>
      <c r="E71">
        <v>0</v>
      </c>
    </row>
    <row r="72" spans="1:5" x14ac:dyDescent="0.25">
      <c r="A72" t="str">
        <f t="shared" si="1"/>
        <v>biomass</v>
      </c>
      <c r="B72" t="str">
        <f>IFERROR(INDEX(crosswalk!C:C,MATCH(D72,crosswalk!B:B,0)),"")</f>
        <v>pulp paper and printing 17T18</v>
      </c>
      <c r="C72" t="s">
        <v>3</v>
      </c>
      <c r="D72" t="s">
        <v>11</v>
      </c>
      <c r="E72">
        <v>0</v>
      </c>
    </row>
    <row r="73" spans="1:5" x14ac:dyDescent="0.25">
      <c r="A73" t="str">
        <f t="shared" si="1"/>
        <v>biomass</v>
      </c>
      <c r="B73" t="str">
        <f>IFERROR(INDEX(crosswalk!C:C,MATCH(D73,crosswalk!B:B,0)),"")</f>
        <v>refined petroleum and coke 19</v>
      </c>
      <c r="C73" t="s">
        <v>3</v>
      </c>
      <c r="D73" t="s">
        <v>12</v>
      </c>
      <c r="E73">
        <v>0</v>
      </c>
    </row>
    <row r="74" spans="1:5" x14ac:dyDescent="0.25">
      <c r="A74" t="str">
        <f t="shared" si="1"/>
        <v>biomass</v>
      </c>
      <c r="B74" t="str">
        <f>IFERROR(INDEX(crosswalk!C:C,MATCH(D74,crosswalk!B:B,0)),"")</f>
        <v>road vehicles 29</v>
      </c>
      <c r="C74" t="s">
        <v>3</v>
      </c>
      <c r="D74" t="s">
        <v>64</v>
      </c>
      <c r="E74">
        <v>0</v>
      </c>
    </row>
    <row r="75" spans="1:5" x14ac:dyDescent="0.25">
      <c r="A75" t="str">
        <f t="shared" si="1"/>
        <v>biomass</v>
      </c>
      <c r="B75" t="str">
        <f>IFERROR(INDEX(crosswalk!C:C,MATCH(D75,crosswalk!B:B,0)),"")</f>
        <v>textiles apparel and leather 13T15</v>
      </c>
      <c r="C75" t="s">
        <v>3</v>
      </c>
      <c r="D75" t="s">
        <v>9</v>
      </c>
      <c r="E75">
        <v>0</v>
      </c>
    </row>
    <row r="76" spans="1:5" x14ac:dyDescent="0.25">
      <c r="A76" t="str">
        <f t="shared" si="1"/>
        <v>biomass</v>
      </c>
      <c r="B76" t="str">
        <f>IFERROR(INDEX(crosswalk!C:C,MATCH(D76,crosswalk!B:B,0)),"")</f>
        <v>wood products 16</v>
      </c>
      <c r="C76" t="s">
        <v>3</v>
      </c>
      <c r="D76" t="s">
        <v>10</v>
      </c>
      <c r="E76">
        <v>0</v>
      </c>
    </row>
    <row r="77" spans="1:5" x14ac:dyDescent="0.25">
      <c r="A77">
        <f t="shared" si="1"/>
        <v>0</v>
      </c>
      <c r="B77" t="str">
        <f>IFERROR(INDEX(crosswalk!C:C,MATCH(D77,crosswalk!B:B,0)),"")</f>
        <v/>
      </c>
    </row>
    <row r="78" spans="1:5" x14ac:dyDescent="0.25">
      <c r="A78" t="str">
        <f t="shared" si="1"/>
        <v>petroleum diesel</v>
      </c>
      <c r="B78" t="str">
        <f>IFERROR(INDEX(crosswalk!C:C,MATCH(D78,crosswalk!B:B,0)),"")</f>
        <v>agriculture and forestry 01T03</v>
      </c>
      <c r="C78" t="s">
        <v>33</v>
      </c>
      <c r="D78" t="s">
        <v>71</v>
      </c>
      <c r="E78">
        <v>0</v>
      </c>
    </row>
    <row r="79" spans="1:5" x14ac:dyDescent="0.25">
      <c r="A79" t="str">
        <f t="shared" si="1"/>
        <v>petroleum diesel</v>
      </c>
      <c r="B79" t="str">
        <f>IFERROR(INDEX(crosswalk!C:C,MATCH(D79,crosswalk!B:B,0)),"")</f>
        <v>cement and other nonmetallic minerals 239</v>
      </c>
      <c r="C79" t="s">
        <v>33</v>
      </c>
      <c r="D79" t="s">
        <v>56</v>
      </c>
      <c r="E79">
        <v>0</v>
      </c>
    </row>
    <row r="80" spans="1:5" x14ac:dyDescent="0.25">
      <c r="A80" t="str">
        <f t="shared" si="1"/>
        <v>petroleum diesel</v>
      </c>
      <c r="B80" t="str">
        <f>IFERROR(INDEX(crosswalk!C:C,MATCH(D80,crosswalk!B:B,0)),"")</f>
        <v>chemicals 20</v>
      </c>
      <c r="C80" t="s">
        <v>33</v>
      </c>
      <c r="D80" t="s">
        <v>51</v>
      </c>
      <c r="E80">
        <v>77951494912000</v>
      </c>
    </row>
    <row r="81" spans="1:5" x14ac:dyDescent="0.25">
      <c r="A81" t="str">
        <f t="shared" si="1"/>
        <v>petroleum diesel</v>
      </c>
      <c r="B81" t="str">
        <f>IFERROR(INDEX(crosswalk!C:C,MATCH(D81,crosswalk!B:B,0)),"")</f>
        <v>coal mining 05</v>
      </c>
      <c r="C81" t="s">
        <v>33</v>
      </c>
      <c r="D81" t="s">
        <v>5</v>
      </c>
      <c r="E81">
        <v>0</v>
      </c>
    </row>
    <row r="82" spans="1:5" x14ac:dyDescent="0.25">
      <c r="A82" t="str">
        <f t="shared" si="1"/>
        <v>petroleum diesel</v>
      </c>
      <c r="B82" t="str">
        <f>IFERROR(INDEX(crosswalk!C:C,MATCH(D82,crosswalk!B:B,0)),"")</f>
        <v>construction 41T43</v>
      </c>
      <c r="C82" t="s">
        <v>33</v>
      </c>
      <c r="D82" t="s">
        <v>28</v>
      </c>
      <c r="E82">
        <v>0</v>
      </c>
    </row>
    <row r="83" spans="1:5" x14ac:dyDescent="0.25">
      <c r="A83" t="str">
        <f t="shared" si="1"/>
        <v>petroleum diesel</v>
      </c>
      <c r="B83" t="str">
        <f>IFERROR(INDEX(crosswalk!C:C,MATCH(D83,crosswalk!B:B,0)),"")</f>
        <v>energy pipelines and gas processing 352T353</v>
      </c>
      <c r="C83" t="s">
        <v>33</v>
      </c>
      <c r="D83" t="s">
        <v>26</v>
      </c>
      <c r="E83">
        <v>0</v>
      </c>
    </row>
    <row r="84" spans="1:5" x14ac:dyDescent="0.25">
      <c r="A84" t="str">
        <f t="shared" si="1"/>
        <v>petroleum diesel</v>
      </c>
      <c r="B84" t="str">
        <f>IFERROR(INDEX(crosswalk!C:C,MATCH(D84,crosswalk!B:B,0)),"")</f>
        <v>food beverage and tobacco 10T12</v>
      </c>
      <c r="C84" t="s">
        <v>33</v>
      </c>
      <c r="D84" t="s">
        <v>40</v>
      </c>
      <c r="E84">
        <v>0</v>
      </c>
    </row>
    <row r="85" spans="1:5" x14ac:dyDescent="0.25">
      <c r="A85" t="str">
        <f t="shared" si="1"/>
        <v>petroleum diesel</v>
      </c>
      <c r="B85" t="str">
        <f>IFERROR(INDEX(crosswalk!C:C,MATCH(D85,crosswalk!B:B,0)),"")</f>
        <v>iron and steel 241</v>
      </c>
      <c r="C85" t="s">
        <v>33</v>
      </c>
      <c r="D85" t="s">
        <v>17</v>
      </c>
      <c r="E85">
        <v>0</v>
      </c>
    </row>
    <row r="86" spans="1:5" x14ac:dyDescent="0.25">
      <c r="A86" t="str">
        <f t="shared" si="1"/>
        <v>petroleum diesel</v>
      </c>
      <c r="B86" t="str">
        <f>IFERROR(INDEX(crosswalk!C:C,MATCH(D86,crosswalk!B:B,0)),"")</f>
        <v>metal products except machinery and vehicles 25</v>
      </c>
      <c r="C86" t="s">
        <v>33</v>
      </c>
      <c r="D86" t="s">
        <v>59</v>
      </c>
      <c r="E86">
        <v>0</v>
      </c>
    </row>
    <row r="87" spans="1:5" x14ac:dyDescent="0.25">
      <c r="A87" t="str">
        <f t="shared" si="1"/>
        <v>petroleum diesel</v>
      </c>
      <c r="B87" t="str">
        <f>IFERROR(INDEX(crosswalk!C:C,MATCH(D87,crosswalk!B:B,0)),"")</f>
        <v>oil and gas extraction 06</v>
      </c>
      <c r="C87" t="s">
        <v>33</v>
      </c>
      <c r="D87" t="s">
        <v>6</v>
      </c>
      <c r="E87">
        <v>0</v>
      </c>
    </row>
    <row r="88" spans="1:5" x14ac:dyDescent="0.25">
      <c r="A88" t="str">
        <f t="shared" si="1"/>
        <v>petroleum diesel</v>
      </c>
      <c r="B88" t="str">
        <f>IFERROR(INDEX(crosswalk!C:C,MATCH(D88,crosswalk!B:B,0)),"")</f>
        <v>other manufacturing 31T33</v>
      </c>
      <c r="C88" t="s">
        <v>33</v>
      </c>
      <c r="D88" t="s">
        <v>53</v>
      </c>
      <c r="E88">
        <v>0</v>
      </c>
    </row>
    <row r="89" spans="1:5" x14ac:dyDescent="0.25">
      <c r="A89" t="str">
        <f t="shared" si="1"/>
        <v>petroleum diesel</v>
      </c>
      <c r="B89" t="str">
        <f>IFERROR(INDEX(crosswalk!C:C,MATCH(D89,crosswalk!B:B,0)),"")</f>
        <v>other metals 242</v>
      </c>
      <c r="C89" t="s">
        <v>33</v>
      </c>
      <c r="D89" t="s">
        <v>18</v>
      </c>
      <c r="E89">
        <v>0</v>
      </c>
    </row>
    <row r="90" spans="1:5" x14ac:dyDescent="0.25">
      <c r="A90" t="str">
        <f t="shared" si="1"/>
        <v>petroleum diesel</v>
      </c>
      <c r="B90" t="str">
        <f>IFERROR(INDEX(crosswalk!C:C,MATCH(D90,crosswalk!B:B,0)),"")</f>
        <v>other mining and quarrying 07T08</v>
      </c>
      <c r="C90" t="s">
        <v>33</v>
      </c>
      <c r="D90" t="s">
        <v>73</v>
      </c>
      <c r="E90">
        <v>0</v>
      </c>
    </row>
    <row r="91" spans="1:5" x14ac:dyDescent="0.25">
      <c r="A91" t="str">
        <f t="shared" si="1"/>
        <v>petroleum diesel</v>
      </c>
      <c r="B91" t="str">
        <f>IFERROR(INDEX(crosswalk!C:C,MATCH(D91,crosswalk!B:B,0)),"")</f>
        <v>pulp paper and printing 17T18</v>
      </c>
      <c r="C91" t="s">
        <v>33</v>
      </c>
      <c r="D91" t="s">
        <v>11</v>
      </c>
      <c r="E91">
        <v>0</v>
      </c>
    </row>
    <row r="92" spans="1:5" x14ac:dyDescent="0.25">
      <c r="A92" t="str">
        <f t="shared" si="1"/>
        <v>petroleum diesel</v>
      </c>
      <c r="B92" t="str">
        <f>IFERROR(INDEX(crosswalk!C:C,MATCH(D92,crosswalk!B:B,0)),"")</f>
        <v>refined petroleum and coke 19</v>
      </c>
      <c r="C92" t="s">
        <v>33</v>
      </c>
      <c r="D92" t="s">
        <v>12</v>
      </c>
      <c r="E92">
        <v>16707621119999.998</v>
      </c>
    </row>
    <row r="93" spans="1:5" x14ac:dyDescent="0.25">
      <c r="A93" t="str">
        <f t="shared" si="1"/>
        <v>petroleum diesel</v>
      </c>
      <c r="B93" t="str">
        <f>IFERROR(INDEX(crosswalk!C:C,MATCH(D93,crosswalk!B:B,0)),"")</f>
        <v>road vehicles 29</v>
      </c>
      <c r="C93" t="s">
        <v>33</v>
      </c>
      <c r="D93" t="s">
        <v>64</v>
      </c>
      <c r="E93">
        <v>0</v>
      </c>
    </row>
    <row r="94" spans="1:5" x14ac:dyDescent="0.25">
      <c r="A94" t="str">
        <f t="shared" si="1"/>
        <v>petroleum diesel</v>
      </c>
      <c r="B94" t="str">
        <f>IFERROR(INDEX(crosswalk!C:C,MATCH(D94,crosswalk!B:B,0)),"")</f>
        <v>textiles apparel and leather 13T15</v>
      </c>
      <c r="C94" t="s">
        <v>33</v>
      </c>
      <c r="D94" t="s">
        <v>9</v>
      </c>
      <c r="E94">
        <v>0</v>
      </c>
    </row>
    <row r="95" spans="1:5" x14ac:dyDescent="0.25">
      <c r="A95" t="str">
        <f t="shared" si="1"/>
        <v>petroleum diesel</v>
      </c>
      <c r="B95" t="str">
        <f>IFERROR(INDEX(crosswalk!C:C,MATCH(D95,crosswalk!B:B,0)),"")</f>
        <v>wood products 16</v>
      </c>
      <c r="C95" t="s">
        <v>33</v>
      </c>
      <c r="D95" t="s">
        <v>10</v>
      </c>
      <c r="E95">
        <v>0</v>
      </c>
    </row>
    <row r="96" spans="1:5" x14ac:dyDescent="0.25">
      <c r="A96">
        <f t="shared" si="1"/>
        <v>0</v>
      </c>
      <c r="B96" t="str">
        <f>IFERROR(INDEX(crosswalk!C:C,MATCH(D96,crosswalk!B:B,0)),"")</f>
        <v/>
      </c>
    </row>
    <row r="97" spans="1:5" x14ac:dyDescent="0.25">
      <c r="A97" t="str">
        <f t="shared" si="1"/>
        <v>lpg</v>
      </c>
      <c r="B97" t="str">
        <f>IFERROR(INDEX(crosswalk!C:C,MATCH(D97,crosswalk!B:B,0)),"")</f>
        <v>agriculture and forestry 01T03</v>
      </c>
      <c r="C97" t="s">
        <v>74</v>
      </c>
      <c r="D97" t="s">
        <v>71</v>
      </c>
      <c r="E97">
        <v>0</v>
      </c>
    </row>
    <row r="98" spans="1:5" x14ac:dyDescent="0.25">
      <c r="A98" t="str">
        <f t="shared" si="1"/>
        <v>lpg</v>
      </c>
      <c r="B98" t="str">
        <f>IFERROR(INDEX(crosswalk!C:C,MATCH(D98,crosswalk!B:B,0)),"")</f>
        <v>cement and other nonmetallic minerals 239</v>
      </c>
      <c r="C98" t="s">
        <v>74</v>
      </c>
      <c r="D98" t="s">
        <v>56</v>
      </c>
      <c r="E98">
        <v>0</v>
      </c>
    </row>
    <row r="99" spans="1:5" x14ac:dyDescent="0.25">
      <c r="A99" t="str">
        <f t="shared" si="1"/>
        <v>lpg</v>
      </c>
      <c r="B99" t="str">
        <f>IFERROR(INDEX(crosswalk!C:C,MATCH(D99,crosswalk!B:B,0)),"")</f>
        <v>chemicals 20</v>
      </c>
      <c r="C99" t="s">
        <v>74</v>
      </c>
      <c r="D99" t="s">
        <v>51</v>
      </c>
      <c r="E99">
        <v>0</v>
      </c>
    </row>
    <row r="100" spans="1:5" x14ac:dyDescent="0.25">
      <c r="A100" t="str">
        <f t="shared" si="1"/>
        <v>lpg</v>
      </c>
      <c r="B100" t="str">
        <f>IFERROR(INDEX(crosswalk!C:C,MATCH(D100,crosswalk!B:B,0)),"")</f>
        <v>coal mining 05</v>
      </c>
      <c r="C100" t="s">
        <v>74</v>
      </c>
      <c r="D100" t="s">
        <v>5</v>
      </c>
      <c r="E100">
        <v>0</v>
      </c>
    </row>
    <row r="101" spans="1:5" x14ac:dyDescent="0.25">
      <c r="A101" t="str">
        <f t="shared" si="1"/>
        <v>lpg</v>
      </c>
      <c r="B101" t="str">
        <f>IFERROR(INDEX(crosswalk!C:C,MATCH(D101,crosswalk!B:B,0)),"")</f>
        <v>construction 41T43</v>
      </c>
      <c r="C101" t="s">
        <v>74</v>
      </c>
      <c r="D101" t="s">
        <v>28</v>
      </c>
      <c r="E101">
        <v>0</v>
      </c>
    </row>
    <row r="102" spans="1:5" x14ac:dyDescent="0.25">
      <c r="A102" t="str">
        <f t="shared" si="1"/>
        <v>lpg</v>
      </c>
      <c r="B102" t="str">
        <f>IFERROR(INDEX(crosswalk!C:C,MATCH(D102,crosswalk!B:B,0)),"")</f>
        <v>energy pipelines and gas processing 352T353</v>
      </c>
      <c r="C102" t="s">
        <v>74</v>
      </c>
      <c r="D102" t="s">
        <v>26</v>
      </c>
      <c r="E102">
        <v>0</v>
      </c>
    </row>
    <row r="103" spans="1:5" x14ac:dyDescent="0.25">
      <c r="A103" t="str">
        <f t="shared" si="1"/>
        <v>lpg</v>
      </c>
      <c r="B103" t="str">
        <f>IFERROR(INDEX(crosswalk!C:C,MATCH(D103,crosswalk!B:B,0)),"")</f>
        <v>food beverage and tobacco 10T12</v>
      </c>
      <c r="C103" t="s">
        <v>74</v>
      </c>
      <c r="D103" t="s">
        <v>40</v>
      </c>
      <c r="E103">
        <v>0</v>
      </c>
    </row>
    <row r="104" spans="1:5" x14ac:dyDescent="0.25">
      <c r="A104" t="str">
        <f t="shared" si="1"/>
        <v>lpg</v>
      </c>
      <c r="B104" t="str">
        <f>IFERROR(INDEX(crosswalk!C:C,MATCH(D104,crosswalk!B:B,0)),"")</f>
        <v>iron and steel 241</v>
      </c>
      <c r="C104" t="s">
        <v>74</v>
      </c>
      <c r="D104" t="s">
        <v>17</v>
      </c>
      <c r="E104">
        <v>0</v>
      </c>
    </row>
    <row r="105" spans="1:5" x14ac:dyDescent="0.25">
      <c r="A105" t="str">
        <f t="shared" si="1"/>
        <v>lpg</v>
      </c>
      <c r="B105" t="str">
        <f>IFERROR(INDEX(crosswalk!C:C,MATCH(D105,crosswalk!B:B,0)),"")</f>
        <v>metal products except machinery and vehicles 25</v>
      </c>
      <c r="C105" t="s">
        <v>74</v>
      </c>
      <c r="D105" t="s">
        <v>59</v>
      </c>
      <c r="E105">
        <v>0</v>
      </c>
    </row>
    <row r="106" spans="1:5" x14ac:dyDescent="0.25">
      <c r="A106" t="str">
        <f t="shared" si="1"/>
        <v>lpg</v>
      </c>
      <c r="B106" t="str">
        <f>IFERROR(INDEX(crosswalk!C:C,MATCH(D106,crosswalk!B:B,0)),"")</f>
        <v>oil and gas extraction 06</v>
      </c>
      <c r="C106" t="s">
        <v>74</v>
      </c>
      <c r="D106" t="s">
        <v>6</v>
      </c>
      <c r="E106">
        <v>0</v>
      </c>
    </row>
    <row r="107" spans="1:5" x14ac:dyDescent="0.25">
      <c r="A107" t="str">
        <f t="shared" si="1"/>
        <v>lpg</v>
      </c>
      <c r="B107" t="str">
        <f>IFERROR(INDEX(crosswalk!C:C,MATCH(D107,crosswalk!B:B,0)),"")</f>
        <v>other manufacturing 31T33</v>
      </c>
      <c r="C107" t="s">
        <v>74</v>
      </c>
      <c r="D107" t="s">
        <v>53</v>
      </c>
      <c r="E107">
        <v>0</v>
      </c>
    </row>
    <row r="108" spans="1:5" x14ac:dyDescent="0.25">
      <c r="A108" t="str">
        <f t="shared" si="1"/>
        <v>lpg</v>
      </c>
      <c r="B108" t="str">
        <f>IFERROR(INDEX(crosswalk!C:C,MATCH(D108,crosswalk!B:B,0)),"")</f>
        <v>other metals 242</v>
      </c>
      <c r="C108" t="s">
        <v>74</v>
      </c>
      <c r="D108" t="s">
        <v>18</v>
      </c>
      <c r="E108">
        <v>0</v>
      </c>
    </row>
    <row r="109" spans="1:5" x14ac:dyDescent="0.25">
      <c r="A109" t="str">
        <f t="shared" si="1"/>
        <v>lpg</v>
      </c>
      <c r="B109" t="str">
        <f>IFERROR(INDEX(crosswalk!C:C,MATCH(D109,crosswalk!B:B,0)),"")</f>
        <v>other mining and quarrying 07T08</v>
      </c>
      <c r="C109" t="s">
        <v>74</v>
      </c>
      <c r="D109" t="s">
        <v>73</v>
      </c>
      <c r="E109">
        <v>0</v>
      </c>
    </row>
    <row r="110" spans="1:5" x14ac:dyDescent="0.25">
      <c r="A110" t="str">
        <f t="shared" si="1"/>
        <v>lpg</v>
      </c>
      <c r="B110" t="str">
        <f>IFERROR(INDEX(crosswalk!C:C,MATCH(D110,crosswalk!B:B,0)),"")</f>
        <v>pulp paper and printing 17T18</v>
      </c>
      <c r="C110" t="s">
        <v>74</v>
      </c>
      <c r="D110" t="s">
        <v>11</v>
      </c>
      <c r="E110">
        <v>0</v>
      </c>
    </row>
    <row r="111" spans="1:5" x14ac:dyDescent="0.25">
      <c r="A111" t="str">
        <f t="shared" si="1"/>
        <v>lpg</v>
      </c>
      <c r="B111" t="str">
        <f>IFERROR(INDEX(crosswalk!C:C,MATCH(D111,crosswalk!B:B,0)),"")</f>
        <v>refined petroleum and coke 19</v>
      </c>
      <c r="C111" t="s">
        <v>74</v>
      </c>
      <c r="D111" t="s">
        <v>12</v>
      </c>
      <c r="E111">
        <v>0</v>
      </c>
    </row>
    <row r="112" spans="1:5" x14ac:dyDescent="0.25">
      <c r="A112" t="str">
        <f t="shared" si="1"/>
        <v>lpg</v>
      </c>
      <c r="B112" t="str">
        <f>IFERROR(INDEX(crosswalk!C:C,MATCH(D112,crosswalk!B:B,0)),"")</f>
        <v>road vehicles 29</v>
      </c>
      <c r="C112" t="s">
        <v>74</v>
      </c>
      <c r="D112" t="s">
        <v>64</v>
      </c>
      <c r="E112">
        <v>0</v>
      </c>
    </row>
    <row r="113" spans="1:5" x14ac:dyDescent="0.25">
      <c r="A113" t="str">
        <f t="shared" si="1"/>
        <v>lpg</v>
      </c>
      <c r="B113" t="str">
        <f>IFERROR(INDEX(crosswalk!C:C,MATCH(D113,crosswalk!B:B,0)),"")</f>
        <v>textiles apparel and leather 13T15</v>
      </c>
      <c r="C113" t="s">
        <v>74</v>
      </c>
      <c r="D113" t="s">
        <v>9</v>
      </c>
      <c r="E113">
        <v>0</v>
      </c>
    </row>
    <row r="114" spans="1:5" x14ac:dyDescent="0.25">
      <c r="A114" t="str">
        <f t="shared" si="1"/>
        <v>lpg</v>
      </c>
      <c r="B114" t="str">
        <f>IFERROR(INDEX(crosswalk!C:C,MATCH(D114,crosswalk!B:B,0)),"")</f>
        <v>wood products 16</v>
      </c>
      <c r="C114" t="s">
        <v>74</v>
      </c>
      <c r="D114" t="s">
        <v>10</v>
      </c>
      <c r="E114">
        <v>0</v>
      </c>
    </row>
    <row r="115" spans="1:5" x14ac:dyDescent="0.25">
      <c r="A115">
        <f t="shared" si="1"/>
        <v>0</v>
      </c>
      <c r="B115" t="str">
        <f>IFERROR(INDEX(crosswalk!C:C,MATCH(D115,crosswalk!B:B,0)),"")</f>
        <v/>
      </c>
    </row>
    <row r="116" spans="1:5" x14ac:dyDescent="0.25">
      <c r="A116" t="str">
        <f t="shared" si="1"/>
        <v>residual fuel oil</v>
      </c>
      <c r="B116" t="str">
        <f>IFERROR(INDEX(crosswalk!C:C,MATCH(D116,crosswalk!B:B,0)),"")</f>
        <v>agriculture and forestry 01T03</v>
      </c>
      <c r="C116" t="s">
        <v>75</v>
      </c>
      <c r="D116" t="s">
        <v>71</v>
      </c>
      <c r="E116">
        <v>0</v>
      </c>
    </row>
    <row r="117" spans="1:5" x14ac:dyDescent="0.25">
      <c r="A117" t="str">
        <f t="shared" si="1"/>
        <v>residual fuel oil</v>
      </c>
      <c r="B117" t="str">
        <f>IFERROR(INDEX(crosswalk!C:C,MATCH(D117,crosswalk!B:B,0)),"")</f>
        <v>cement and other nonmetallic minerals 239</v>
      </c>
      <c r="C117" t="s">
        <v>75</v>
      </c>
      <c r="D117" t="s">
        <v>56</v>
      </c>
      <c r="E117">
        <v>0</v>
      </c>
    </row>
    <row r="118" spans="1:5" x14ac:dyDescent="0.25">
      <c r="A118" t="str">
        <f t="shared" si="1"/>
        <v>residual fuel oil</v>
      </c>
      <c r="B118" t="str">
        <f>IFERROR(INDEX(crosswalk!C:C,MATCH(D118,crosswalk!B:B,0)),"")</f>
        <v>chemicals 20</v>
      </c>
      <c r="C118" t="s">
        <v>75</v>
      </c>
      <c r="D118" t="s">
        <v>51</v>
      </c>
      <c r="E118">
        <v>0</v>
      </c>
    </row>
    <row r="119" spans="1:5" x14ac:dyDescent="0.25">
      <c r="A119" t="str">
        <f t="shared" si="1"/>
        <v>residual fuel oil</v>
      </c>
      <c r="B119" t="str">
        <f>IFERROR(INDEX(crosswalk!C:C,MATCH(D119,crosswalk!B:B,0)),"")</f>
        <v>coal mining 05</v>
      </c>
      <c r="C119" t="s">
        <v>75</v>
      </c>
      <c r="D119" t="s">
        <v>5</v>
      </c>
      <c r="E119">
        <v>0</v>
      </c>
    </row>
    <row r="120" spans="1:5" x14ac:dyDescent="0.25">
      <c r="A120" t="str">
        <f t="shared" si="1"/>
        <v>residual fuel oil</v>
      </c>
      <c r="B120" t="str">
        <f>IFERROR(INDEX(crosswalk!C:C,MATCH(D120,crosswalk!B:B,0)),"")</f>
        <v>construction 41T43</v>
      </c>
      <c r="C120" t="s">
        <v>75</v>
      </c>
      <c r="D120" t="s">
        <v>28</v>
      </c>
      <c r="E120">
        <v>0</v>
      </c>
    </row>
    <row r="121" spans="1:5" x14ac:dyDescent="0.25">
      <c r="A121" t="str">
        <f t="shared" si="1"/>
        <v>residual fuel oil</v>
      </c>
      <c r="B121" t="str">
        <f>IFERROR(INDEX(crosswalk!C:C,MATCH(D121,crosswalk!B:B,0)),"")</f>
        <v>energy pipelines and gas processing 352T353</v>
      </c>
      <c r="C121" t="s">
        <v>75</v>
      </c>
      <c r="D121" t="s">
        <v>26</v>
      </c>
      <c r="E121">
        <v>0</v>
      </c>
    </row>
    <row r="122" spans="1:5" x14ac:dyDescent="0.25">
      <c r="A122" t="str">
        <f t="shared" si="1"/>
        <v>residual fuel oil</v>
      </c>
      <c r="B122" t="str">
        <f>IFERROR(INDEX(crosswalk!C:C,MATCH(D122,crosswalk!B:B,0)),"")</f>
        <v>food beverage and tobacco 10T12</v>
      </c>
      <c r="C122" t="s">
        <v>75</v>
      </c>
      <c r="D122" t="s">
        <v>40</v>
      </c>
      <c r="E122">
        <v>0</v>
      </c>
    </row>
    <row r="123" spans="1:5" x14ac:dyDescent="0.25">
      <c r="A123" t="str">
        <f t="shared" si="1"/>
        <v>residual fuel oil</v>
      </c>
      <c r="B123" t="str">
        <f>IFERROR(INDEX(crosswalk!C:C,MATCH(D123,crosswalk!B:B,0)),"")</f>
        <v>iron and steel 241</v>
      </c>
      <c r="C123" t="s">
        <v>75</v>
      </c>
      <c r="D123" t="s">
        <v>17</v>
      </c>
      <c r="E123">
        <v>0</v>
      </c>
    </row>
    <row r="124" spans="1:5" x14ac:dyDescent="0.25">
      <c r="A124" t="str">
        <f t="shared" si="1"/>
        <v>residual fuel oil</v>
      </c>
      <c r="B124" t="str">
        <f>IFERROR(INDEX(crosswalk!C:C,MATCH(D124,crosswalk!B:B,0)),"")</f>
        <v>metal products except machinery and vehicles 25</v>
      </c>
      <c r="C124" t="s">
        <v>75</v>
      </c>
      <c r="D124" t="s">
        <v>59</v>
      </c>
      <c r="E124">
        <v>0</v>
      </c>
    </row>
    <row r="125" spans="1:5" x14ac:dyDescent="0.25">
      <c r="A125" t="str">
        <f t="shared" si="1"/>
        <v>residual fuel oil</v>
      </c>
      <c r="B125" t="str">
        <f>IFERROR(INDEX(crosswalk!C:C,MATCH(D125,crosswalk!B:B,0)),"")</f>
        <v>oil and gas extraction 06</v>
      </c>
      <c r="C125" t="s">
        <v>75</v>
      </c>
      <c r="D125" t="s">
        <v>6</v>
      </c>
      <c r="E125">
        <v>0</v>
      </c>
    </row>
    <row r="126" spans="1:5" x14ac:dyDescent="0.25">
      <c r="A126" t="str">
        <f t="shared" si="1"/>
        <v>residual fuel oil</v>
      </c>
      <c r="B126" t="str">
        <f>IFERROR(INDEX(crosswalk!C:C,MATCH(D126,crosswalk!B:B,0)),"")</f>
        <v>other manufacturing 31T33</v>
      </c>
      <c r="C126" t="s">
        <v>75</v>
      </c>
      <c r="D126" t="s">
        <v>53</v>
      </c>
      <c r="E126">
        <v>0</v>
      </c>
    </row>
    <row r="127" spans="1:5" x14ac:dyDescent="0.25">
      <c r="A127" t="str">
        <f t="shared" si="1"/>
        <v>residual fuel oil</v>
      </c>
      <c r="B127" t="str">
        <f>IFERROR(INDEX(crosswalk!C:C,MATCH(D127,crosswalk!B:B,0)),"")</f>
        <v>other metals 242</v>
      </c>
      <c r="C127" t="s">
        <v>75</v>
      </c>
      <c r="D127" t="s">
        <v>18</v>
      </c>
      <c r="E127">
        <v>0</v>
      </c>
    </row>
    <row r="128" spans="1:5" x14ac:dyDescent="0.25">
      <c r="A128" t="str">
        <f t="shared" si="1"/>
        <v>residual fuel oil</v>
      </c>
      <c r="B128" t="str">
        <f>IFERROR(INDEX(crosswalk!C:C,MATCH(D128,crosswalk!B:B,0)),"")</f>
        <v>other mining and quarrying 07T08</v>
      </c>
      <c r="C128" t="s">
        <v>75</v>
      </c>
      <c r="D128" t="s">
        <v>73</v>
      </c>
      <c r="E128">
        <v>0</v>
      </c>
    </row>
    <row r="129" spans="1:5" x14ac:dyDescent="0.25">
      <c r="A129" t="str">
        <f t="shared" si="1"/>
        <v>residual fuel oil</v>
      </c>
      <c r="B129" t="str">
        <f>IFERROR(INDEX(crosswalk!C:C,MATCH(D129,crosswalk!B:B,0)),"")</f>
        <v>pulp paper and printing 17T18</v>
      </c>
      <c r="C129" t="s">
        <v>75</v>
      </c>
      <c r="D129" t="s">
        <v>11</v>
      </c>
      <c r="E129">
        <v>0</v>
      </c>
    </row>
    <row r="130" spans="1:5" x14ac:dyDescent="0.25">
      <c r="A130" t="str">
        <f t="shared" si="1"/>
        <v>residual fuel oil</v>
      </c>
      <c r="B130" t="str">
        <f>IFERROR(INDEX(crosswalk!C:C,MATCH(D130,crosswalk!B:B,0)),"")</f>
        <v>refined petroleum and coke 19</v>
      </c>
      <c r="C130" t="s">
        <v>75</v>
      </c>
      <c r="D130" t="s">
        <v>12</v>
      </c>
      <c r="E130">
        <v>0</v>
      </c>
    </row>
    <row r="131" spans="1:5" x14ac:dyDescent="0.25">
      <c r="A131" t="str">
        <f t="shared" ref="A131:A153" si="2">C131</f>
        <v>residual fuel oil</v>
      </c>
      <c r="B131" t="str">
        <f>IFERROR(INDEX(crosswalk!C:C,MATCH(D131,crosswalk!B:B,0)),"")</f>
        <v>road vehicles 29</v>
      </c>
      <c r="C131" t="s">
        <v>75</v>
      </c>
      <c r="D131" t="s">
        <v>64</v>
      </c>
      <c r="E131">
        <v>0</v>
      </c>
    </row>
    <row r="132" spans="1:5" x14ac:dyDescent="0.25">
      <c r="A132" t="str">
        <f t="shared" si="2"/>
        <v>residual fuel oil</v>
      </c>
      <c r="B132" t="str">
        <f>IFERROR(INDEX(crosswalk!C:C,MATCH(D132,crosswalk!B:B,0)),"")</f>
        <v>textiles apparel and leather 13T15</v>
      </c>
      <c r="C132" t="s">
        <v>75</v>
      </c>
      <c r="D132" t="s">
        <v>9</v>
      </c>
      <c r="E132">
        <v>0</v>
      </c>
    </row>
    <row r="133" spans="1:5" x14ac:dyDescent="0.25">
      <c r="A133" t="str">
        <f t="shared" si="2"/>
        <v>residual fuel oil</v>
      </c>
      <c r="B133" t="str">
        <f>IFERROR(INDEX(crosswalk!C:C,MATCH(D133,crosswalk!B:B,0)),"")</f>
        <v>wood products 16</v>
      </c>
      <c r="C133" t="s">
        <v>75</v>
      </c>
      <c r="D133" t="s">
        <v>10</v>
      </c>
      <c r="E133">
        <v>0</v>
      </c>
    </row>
    <row r="134" spans="1:5" x14ac:dyDescent="0.25">
      <c r="A134">
        <f t="shared" si="2"/>
        <v>0</v>
      </c>
      <c r="B134" t="str">
        <f>IFERROR(INDEX(crosswalk!C:C,MATCH(D134,crosswalk!B:B,0)),"")</f>
        <v/>
      </c>
    </row>
    <row r="135" spans="1:5" x14ac:dyDescent="0.25">
      <c r="A135">
        <f t="shared" si="2"/>
        <v>0</v>
      </c>
      <c r="B135" t="str">
        <f>IFERROR(INDEX(crosswalk!C:C,MATCH(D135,crosswalk!B:B,0)),"")</f>
        <v/>
      </c>
    </row>
    <row r="136" spans="1:5" x14ac:dyDescent="0.25">
      <c r="A136" t="str">
        <f t="shared" si="2"/>
        <v>electricity</v>
      </c>
      <c r="B136" t="str">
        <f>IFERROR(INDEX(crosswalk!C:C,MATCH(D136,crosswalk!B:B,0)),"")</f>
        <v>agriculture and forestry 01T03</v>
      </c>
      <c r="C136" t="s">
        <v>30</v>
      </c>
      <c r="D136" t="s">
        <v>71</v>
      </c>
      <c r="E136">
        <v>0</v>
      </c>
    </row>
    <row r="137" spans="1:5" x14ac:dyDescent="0.25">
      <c r="A137" t="str">
        <f t="shared" si="2"/>
        <v>electricity</v>
      </c>
      <c r="B137" t="str">
        <f>IFERROR(INDEX(crosswalk!C:C,MATCH(D137,crosswalk!B:B,0)),"")</f>
        <v>cement and other nonmetallic minerals 239</v>
      </c>
      <c r="C137" t="s">
        <v>30</v>
      </c>
      <c r="D137" t="s">
        <v>56</v>
      </c>
      <c r="E137">
        <v>0</v>
      </c>
    </row>
    <row r="138" spans="1:5" x14ac:dyDescent="0.25">
      <c r="A138" t="str">
        <f t="shared" si="2"/>
        <v>electricity</v>
      </c>
      <c r="B138" t="str">
        <f>IFERROR(INDEX(crosswalk!C:C,MATCH(D138,crosswalk!B:B,0)),"")</f>
        <v>chemicals 20</v>
      </c>
      <c r="C138" t="s">
        <v>30</v>
      </c>
      <c r="D138" t="s">
        <v>51</v>
      </c>
      <c r="E138">
        <v>0</v>
      </c>
    </row>
    <row r="139" spans="1:5" x14ac:dyDescent="0.25">
      <c r="A139" t="str">
        <f t="shared" si="2"/>
        <v>electricity</v>
      </c>
      <c r="B139" t="str">
        <f>IFERROR(INDEX(crosswalk!C:C,MATCH(D139,crosswalk!B:B,0)),"")</f>
        <v>coal mining 05</v>
      </c>
      <c r="C139" t="s">
        <v>30</v>
      </c>
      <c r="D139" t="s">
        <v>5</v>
      </c>
      <c r="E139">
        <v>0</v>
      </c>
    </row>
    <row r="140" spans="1:5" x14ac:dyDescent="0.25">
      <c r="A140" t="str">
        <f t="shared" si="2"/>
        <v>electricity</v>
      </c>
      <c r="B140" t="str">
        <f>IFERROR(INDEX(crosswalk!C:C,MATCH(D140,crosswalk!B:B,0)),"")</f>
        <v>construction 41T43</v>
      </c>
      <c r="C140" t="s">
        <v>30</v>
      </c>
      <c r="D140" t="s">
        <v>28</v>
      </c>
      <c r="E140">
        <v>0</v>
      </c>
    </row>
    <row r="141" spans="1:5" x14ac:dyDescent="0.25">
      <c r="A141" t="str">
        <f t="shared" si="2"/>
        <v>electricity</v>
      </c>
      <c r="B141" t="str">
        <f>IFERROR(INDEX(crosswalk!C:C,MATCH(D141,crosswalk!B:B,0)),"")</f>
        <v>energy pipelines and gas processing 352T353</v>
      </c>
      <c r="C141" t="s">
        <v>30</v>
      </c>
      <c r="D141" t="s">
        <v>26</v>
      </c>
      <c r="E141">
        <v>0</v>
      </c>
    </row>
    <row r="142" spans="1:5" x14ac:dyDescent="0.25">
      <c r="A142" t="str">
        <f t="shared" si="2"/>
        <v>electricity</v>
      </c>
      <c r="B142" t="str">
        <f>IFERROR(INDEX(crosswalk!C:C,MATCH(D142,crosswalk!B:B,0)),"")</f>
        <v>food beverage and tobacco 10T12</v>
      </c>
      <c r="C142" t="s">
        <v>30</v>
      </c>
      <c r="D142" t="s">
        <v>40</v>
      </c>
      <c r="E142">
        <v>0</v>
      </c>
    </row>
    <row r="143" spans="1:5" x14ac:dyDescent="0.25">
      <c r="A143" t="str">
        <f t="shared" si="2"/>
        <v>electricity</v>
      </c>
      <c r="B143" t="str">
        <f>IFERROR(INDEX(crosswalk!C:C,MATCH(D143,crosswalk!B:B,0)),"")</f>
        <v>iron and steel 241</v>
      </c>
      <c r="C143" t="s">
        <v>30</v>
      </c>
      <c r="D143" t="s">
        <v>17</v>
      </c>
      <c r="E143">
        <v>0</v>
      </c>
    </row>
    <row r="144" spans="1:5" x14ac:dyDescent="0.25">
      <c r="A144" t="str">
        <f t="shared" si="2"/>
        <v>electricity</v>
      </c>
      <c r="B144" t="str">
        <f>IFERROR(INDEX(crosswalk!C:C,MATCH(D144,crosswalk!B:B,0)),"")</f>
        <v>metal products except machinery and vehicles 25</v>
      </c>
      <c r="C144" t="s">
        <v>30</v>
      </c>
      <c r="D144" t="s">
        <v>59</v>
      </c>
      <c r="E144">
        <v>0</v>
      </c>
    </row>
    <row r="145" spans="1:5" x14ac:dyDescent="0.25">
      <c r="A145" t="str">
        <f t="shared" si="2"/>
        <v>electricity</v>
      </c>
      <c r="B145" t="str">
        <f>IFERROR(INDEX(crosswalk!C:C,MATCH(D145,crosswalk!B:B,0)),"")</f>
        <v>oil and gas extraction 06</v>
      </c>
      <c r="C145" t="s">
        <v>30</v>
      </c>
      <c r="D145" t="s">
        <v>6</v>
      </c>
      <c r="E145">
        <v>0</v>
      </c>
    </row>
    <row r="146" spans="1:5" x14ac:dyDescent="0.25">
      <c r="A146" t="str">
        <f t="shared" si="2"/>
        <v>electricity</v>
      </c>
      <c r="B146" t="str">
        <f>IFERROR(INDEX(crosswalk!C:C,MATCH(D146,crosswalk!B:B,0)),"")</f>
        <v>other manufacturing 31T33</v>
      </c>
      <c r="C146" t="s">
        <v>30</v>
      </c>
      <c r="D146" t="s">
        <v>53</v>
      </c>
      <c r="E146">
        <v>0</v>
      </c>
    </row>
    <row r="147" spans="1:5" x14ac:dyDescent="0.25">
      <c r="A147" t="str">
        <f t="shared" si="2"/>
        <v>electricity</v>
      </c>
      <c r="B147" t="str">
        <f>IFERROR(INDEX(crosswalk!C:C,MATCH(D147,crosswalk!B:B,0)),"")</f>
        <v>other metals 242</v>
      </c>
      <c r="C147" t="s">
        <v>30</v>
      </c>
      <c r="D147" t="s">
        <v>18</v>
      </c>
      <c r="E147">
        <v>0</v>
      </c>
    </row>
    <row r="148" spans="1:5" x14ac:dyDescent="0.25">
      <c r="A148" t="str">
        <f t="shared" si="2"/>
        <v>electricity</v>
      </c>
      <c r="B148" t="str">
        <f>IFERROR(INDEX(crosswalk!C:C,MATCH(D148,crosswalk!B:B,0)),"")</f>
        <v>other mining and quarrying 07T08</v>
      </c>
      <c r="C148" t="s">
        <v>30</v>
      </c>
      <c r="D148" t="s">
        <v>73</v>
      </c>
      <c r="E148">
        <v>0</v>
      </c>
    </row>
    <row r="149" spans="1:5" x14ac:dyDescent="0.25">
      <c r="A149" t="str">
        <f t="shared" si="2"/>
        <v>electricity</v>
      </c>
      <c r="B149" t="str">
        <f>IFERROR(INDEX(crosswalk!C:C,MATCH(D149,crosswalk!B:B,0)),"")</f>
        <v>pulp paper and printing 17T18</v>
      </c>
      <c r="C149" t="s">
        <v>30</v>
      </c>
      <c r="D149" t="s">
        <v>11</v>
      </c>
      <c r="E149">
        <v>0</v>
      </c>
    </row>
    <row r="150" spans="1:5" x14ac:dyDescent="0.25">
      <c r="A150" t="str">
        <f t="shared" si="2"/>
        <v>electricity</v>
      </c>
      <c r="B150" t="str">
        <f>IFERROR(INDEX(crosswalk!C:C,MATCH(D150,crosswalk!B:B,0)),"")</f>
        <v>refined petroleum and coke 19</v>
      </c>
      <c r="C150" t="s">
        <v>30</v>
      </c>
      <c r="D150" t="s">
        <v>12</v>
      </c>
      <c r="E150">
        <v>0</v>
      </c>
    </row>
    <row r="151" spans="1:5" x14ac:dyDescent="0.25">
      <c r="A151" t="str">
        <f t="shared" si="2"/>
        <v>electricity</v>
      </c>
      <c r="B151" t="str">
        <f>IFERROR(INDEX(crosswalk!C:C,MATCH(D151,crosswalk!B:B,0)),"")</f>
        <v>road vehicles 29</v>
      </c>
      <c r="C151" t="s">
        <v>30</v>
      </c>
      <c r="D151" t="s">
        <v>64</v>
      </c>
      <c r="E151">
        <v>0</v>
      </c>
    </row>
    <row r="152" spans="1:5" x14ac:dyDescent="0.25">
      <c r="A152" t="str">
        <f t="shared" si="2"/>
        <v>electricity</v>
      </c>
      <c r="B152" t="str">
        <f>IFERROR(INDEX(crosswalk!C:C,MATCH(D152,crosswalk!B:B,0)),"")</f>
        <v>textiles apparel and leather 13T15</v>
      </c>
      <c r="C152" t="s">
        <v>30</v>
      </c>
      <c r="D152" t="s">
        <v>9</v>
      </c>
      <c r="E152">
        <v>0</v>
      </c>
    </row>
    <row r="153" spans="1:5" x14ac:dyDescent="0.25">
      <c r="A153" t="str">
        <f t="shared" si="2"/>
        <v>electricity</v>
      </c>
      <c r="B153" t="str">
        <f>IFERROR(INDEX(crosswalk!C:C,MATCH(D153,crosswalk!B:B,0)),"")</f>
        <v>wood products 16</v>
      </c>
      <c r="C153" t="s">
        <v>30</v>
      </c>
      <c r="D153" t="s">
        <v>10</v>
      </c>
      <c r="E1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C1C7-2F0E-48B9-A5A6-48C522394D55}">
  <sheetPr>
    <tabColor theme="8" tint="-0.499984740745262"/>
  </sheetPr>
  <dimension ref="A1:AH179"/>
  <sheetViews>
    <sheetView workbookViewId="0"/>
  </sheetViews>
  <sheetFormatPr defaultRowHeight="15" x14ac:dyDescent="0.25"/>
  <cols>
    <col min="1" max="1" width="19.28515625" customWidth="1"/>
    <col min="2" max="2" width="12" customWidth="1"/>
    <col min="3" max="3" width="45.42578125" bestFit="1" customWidth="1"/>
    <col min="4" max="6" width="13.42578125" customWidth="1"/>
  </cols>
  <sheetData>
    <row r="1" spans="1:34" x14ac:dyDescent="0.25">
      <c r="D1" t="s">
        <v>160</v>
      </c>
      <c r="E1" t="s">
        <v>161</v>
      </c>
    </row>
    <row r="2" spans="1:34" x14ac:dyDescent="0.25">
      <c r="C2" s="29"/>
      <c r="D2" s="29">
        <v>2020</v>
      </c>
      <c r="E2" s="29">
        <v>2020</v>
      </c>
      <c r="F2" s="29"/>
      <c r="G2" s="1" t="s">
        <v>162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61" t="s">
        <v>110</v>
      </c>
      <c r="B3" s="61" t="s">
        <v>31</v>
      </c>
      <c r="C3" s="61" t="s">
        <v>4</v>
      </c>
      <c r="D3" s="61">
        <f>SUMIFS(BIFUBC_IEA_Output_energy!G:G,BIFUBC_IEA_Output_energy!A:A,B3,BIFUBC_IEA_Output_energy!B:B,C3)</f>
        <v>0</v>
      </c>
      <c r="E3" s="61">
        <f>SUMIFS(BIFUBC_IEA_Output_nonenergy!E:E,BIFUBC_IEA_Output_nonenergy!A:A,B3,BIFUBC_IEA_Output_nonenergy!B:B,C3)</f>
        <v>0</v>
      </c>
      <c r="F3" s="61" t="b">
        <f>SUM(D3:E3)=calcs!D28</f>
        <v>1</v>
      </c>
      <c r="G3" s="64">
        <f>IFERROR(E3/SUM(D3:E3),0)</f>
        <v>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x14ac:dyDescent="0.25">
      <c r="A4" t="s">
        <v>111</v>
      </c>
      <c r="B4" t="s">
        <v>31</v>
      </c>
      <c r="C4" t="s">
        <v>5</v>
      </c>
      <c r="D4">
        <f>SUMIFS(BIFUBC_IEA_Output_energy!G:G,BIFUBC_IEA_Output_energy!A:A,B4,BIFUBC_IEA_Output_energy!B:B,C4)</f>
        <v>0</v>
      </c>
      <c r="E4">
        <f>SUMIFS(BIFUBC_IEA_Output_nonenergy!E:E,BIFUBC_IEA_Output_nonenergy!A:A,B4,BIFUBC_IEA_Output_nonenergy!B:B,C4)</f>
        <v>0</v>
      </c>
      <c r="F4" t="b">
        <f>SUM(D4:E4)=calcs!D29</f>
        <v>1</v>
      </c>
      <c r="G4" s="64">
        <f t="shared" ref="G4:G67" si="0">IFERROR(E4/SUM(D4:E4),0)</f>
        <v>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x14ac:dyDescent="0.25">
      <c r="A5" t="s">
        <v>112</v>
      </c>
      <c r="B5" t="s">
        <v>31</v>
      </c>
      <c r="C5" t="s">
        <v>6</v>
      </c>
      <c r="D5">
        <f>SUMIFS(BIFUBC_IEA_Output_energy!G:G,BIFUBC_IEA_Output_energy!A:A,B5,BIFUBC_IEA_Output_energy!B:B,C5)</f>
        <v>0</v>
      </c>
      <c r="E5">
        <f>SUMIFS(BIFUBC_IEA_Output_nonenergy!E:E,BIFUBC_IEA_Output_nonenergy!A:A,B5,BIFUBC_IEA_Output_nonenergy!B:B,C5)</f>
        <v>0</v>
      </c>
      <c r="F5" t="b">
        <f>SUM(D5:E5)=calcs!D30</f>
        <v>1</v>
      </c>
      <c r="G5" s="64">
        <f t="shared" si="0"/>
        <v>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x14ac:dyDescent="0.25">
      <c r="A6" t="s">
        <v>113</v>
      </c>
      <c r="B6" t="s">
        <v>31</v>
      </c>
      <c r="C6" t="s">
        <v>7</v>
      </c>
      <c r="D6">
        <f>SUMIFS(BIFUBC_IEA_Output_energy!G:G,BIFUBC_IEA_Output_energy!A:A,B6,BIFUBC_IEA_Output_energy!B:B,C6)</f>
        <v>0</v>
      </c>
      <c r="E6">
        <f>SUMIFS(BIFUBC_IEA_Output_nonenergy!E:E,BIFUBC_IEA_Output_nonenergy!A:A,B6,BIFUBC_IEA_Output_nonenergy!B:B,C6)</f>
        <v>0</v>
      </c>
      <c r="F6" t="b">
        <f>SUM(D6:E6)=calcs!D31</f>
        <v>1</v>
      </c>
      <c r="G6" s="64">
        <f t="shared" si="0"/>
        <v>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x14ac:dyDescent="0.25">
      <c r="A7" t="s">
        <v>115</v>
      </c>
      <c r="B7" t="s">
        <v>31</v>
      </c>
      <c r="C7" t="s">
        <v>8</v>
      </c>
      <c r="D7">
        <f>SUMIFS(BIFUBC_IEA_Output_energy!G:G,BIFUBC_IEA_Output_energy!A:A,B7,BIFUBC_IEA_Output_energy!B:B,C7)</f>
        <v>0</v>
      </c>
      <c r="E7">
        <f>SUMIFS(BIFUBC_IEA_Output_nonenergy!E:E,BIFUBC_IEA_Output_nonenergy!A:A,B7,BIFUBC_IEA_Output_nonenergy!B:B,C7)</f>
        <v>0</v>
      </c>
      <c r="F7" t="b">
        <f>SUM(D7:E7)=calcs!D32</f>
        <v>1</v>
      </c>
      <c r="G7" s="64">
        <f t="shared" si="0"/>
        <v>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 x14ac:dyDescent="0.25">
      <c r="A8" t="s">
        <v>116</v>
      </c>
      <c r="B8" t="s">
        <v>31</v>
      </c>
      <c r="C8" t="s">
        <v>9</v>
      </c>
      <c r="D8">
        <f>SUMIFS(BIFUBC_IEA_Output_energy!G:G,BIFUBC_IEA_Output_energy!A:A,B8,BIFUBC_IEA_Output_energy!B:B,C8)</f>
        <v>0</v>
      </c>
      <c r="E8">
        <f>SUMIFS(BIFUBC_IEA_Output_nonenergy!E:E,BIFUBC_IEA_Output_nonenergy!A:A,B8,BIFUBC_IEA_Output_nonenergy!B:B,C8)</f>
        <v>0</v>
      </c>
      <c r="F8" t="b">
        <f>SUM(D8:E8)=calcs!D33</f>
        <v>1</v>
      </c>
      <c r="G8" s="64">
        <f t="shared" si="0"/>
        <v>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x14ac:dyDescent="0.25">
      <c r="A9" t="s">
        <v>117</v>
      </c>
      <c r="B9" t="s">
        <v>31</v>
      </c>
      <c r="C9" t="s">
        <v>10</v>
      </c>
      <c r="D9">
        <f>SUMIFS(BIFUBC_IEA_Output_energy!G:G,BIFUBC_IEA_Output_energy!A:A,B9,BIFUBC_IEA_Output_energy!B:B,C9)</f>
        <v>0</v>
      </c>
      <c r="E9">
        <f>SUMIFS(BIFUBC_IEA_Output_nonenergy!E:E,BIFUBC_IEA_Output_nonenergy!A:A,B9,BIFUBC_IEA_Output_nonenergy!B:B,C9)</f>
        <v>0</v>
      </c>
      <c r="F9" t="b">
        <f>SUM(D9:E9)=calcs!D34</f>
        <v>1</v>
      </c>
      <c r="G9" s="64">
        <f t="shared" si="0"/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x14ac:dyDescent="0.25">
      <c r="A10" t="s">
        <v>118</v>
      </c>
      <c r="B10" t="s">
        <v>31</v>
      </c>
      <c r="C10" t="s">
        <v>11</v>
      </c>
      <c r="D10">
        <f>SUMIFS(BIFUBC_IEA_Output_energy!G:G,BIFUBC_IEA_Output_energy!A:A,B10,BIFUBC_IEA_Output_energy!B:B,C10)</f>
        <v>35604022784000</v>
      </c>
      <c r="E10">
        <f>SUMIFS(BIFUBC_IEA_Output_nonenergy!E:E,BIFUBC_IEA_Output_nonenergy!A:A,B10,BIFUBC_IEA_Output_nonenergy!B:B,C10)</f>
        <v>0</v>
      </c>
      <c r="F10" t="b">
        <f>SUM(D10:E10)=calcs!D35</f>
        <v>0</v>
      </c>
      <c r="G10" s="64">
        <f t="shared" si="0"/>
        <v>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x14ac:dyDescent="0.25">
      <c r="A11" t="s">
        <v>119</v>
      </c>
      <c r="B11" t="s">
        <v>31</v>
      </c>
      <c r="C11" t="s">
        <v>12</v>
      </c>
      <c r="D11">
        <f>SUMIFS(BIFUBC_IEA_Output_energy!G:G,BIFUBC_IEA_Output_energy!A:A,B11,BIFUBC_IEA_Output_energy!B:B,C11)</f>
        <v>0</v>
      </c>
      <c r="E11">
        <f>SUMIFS(BIFUBC_IEA_Output_nonenergy!E:E,BIFUBC_IEA_Output_nonenergy!A:A,B11,BIFUBC_IEA_Output_nonenergy!B:B,C11)</f>
        <v>0</v>
      </c>
      <c r="F11" t="b">
        <f>SUM(D11:E11)=calcs!D36</f>
        <v>1</v>
      </c>
      <c r="G11" s="64">
        <f t="shared" si="0"/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25">
      <c r="A12" t="s">
        <v>120</v>
      </c>
      <c r="B12" t="s">
        <v>31</v>
      </c>
      <c r="C12" t="s">
        <v>13</v>
      </c>
      <c r="D12">
        <f>SUMIFS(BIFUBC_IEA_Output_energy!G:G,BIFUBC_IEA_Output_energy!A:A,B12,BIFUBC_IEA_Output_energy!B:B,C12)</f>
        <v>0</v>
      </c>
      <c r="E12">
        <f>SUMIFS(BIFUBC_IEA_Output_nonenergy!E:E,BIFUBC_IEA_Output_nonenergy!A:A,B12,BIFUBC_IEA_Output_nonenergy!B:B,C12)</f>
        <v>0</v>
      </c>
      <c r="F12" t="b">
        <f>SUM(D12:E12)=calcs!D37</f>
        <v>1</v>
      </c>
      <c r="G12" s="64">
        <f t="shared" si="0"/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x14ac:dyDescent="0.25">
      <c r="A13" t="s">
        <v>122</v>
      </c>
      <c r="B13" t="s">
        <v>31</v>
      </c>
      <c r="C13" t="s">
        <v>14</v>
      </c>
      <c r="D13">
        <f>SUMIFS(BIFUBC_IEA_Output_energy!G:G,BIFUBC_IEA_Output_energy!A:A,B13,BIFUBC_IEA_Output_energy!B:B,C13)</f>
        <v>0</v>
      </c>
      <c r="E13">
        <f>SUMIFS(BIFUBC_IEA_Output_nonenergy!E:E,BIFUBC_IEA_Output_nonenergy!A:A,B13,BIFUBC_IEA_Output_nonenergy!B:B,C13)</f>
        <v>0</v>
      </c>
      <c r="F13" t="b">
        <f>SUM(D13:E13)=calcs!D38</f>
        <v>1</v>
      </c>
      <c r="G13" s="64">
        <f t="shared" si="0"/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x14ac:dyDescent="0.25">
      <c r="A14" t="s">
        <v>123</v>
      </c>
      <c r="B14" t="s">
        <v>31</v>
      </c>
      <c r="C14" t="s">
        <v>15</v>
      </c>
      <c r="D14">
        <f>SUMIFS(BIFUBC_IEA_Output_energy!G:G,BIFUBC_IEA_Output_energy!A:A,B14,BIFUBC_IEA_Output_energy!B:B,C14)</f>
        <v>0</v>
      </c>
      <c r="E14">
        <f>SUMIFS(BIFUBC_IEA_Output_nonenergy!E:E,BIFUBC_IEA_Output_nonenergy!A:A,B14,BIFUBC_IEA_Output_nonenergy!B:B,C14)</f>
        <v>0</v>
      </c>
      <c r="F14" t="b">
        <f>SUM(D14:E14)=calcs!D39</f>
        <v>1</v>
      </c>
      <c r="G14" s="64">
        <f t="shared" si="0"/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25">
      <c r="A15" t="s">
        <v>124</v>
      </c>
      <c r="B15" t="s">
        <v>31</v>
      </c>
      <c r="C15" t="s">
        <v>16</v>
      </c>
      <c r="D15">
        <f>SUMIFS(BIFUBC_IEA_Output_energy!G:G,BIFUBC_IEA_Output_energy!A:A,B15,BIFUBC_IEA_Output_energy!B:B,C15)</f>
        <v>115903236480000</v>
      </c>
      <c r="E15">
        <f>SUMIFS(BIFUBC_IEA_Output_nonenergy!E:E,BIFUBC_IEA_Output_nonenergy!A:A,B15,BIFUBC_IEA_Output_nonenergy!B:B,C15)</f>
        <v>0</v>
      </c>
      <c r="F15" t="b">
        <f>SUM(D15:E15)=calcs!D40</f>
        <v>0</v>
      </c>
      <c r="G15" s="64">
        <f t="shared" si="0"/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x14ac:dyDescent="0.25">
      <c r="A16" t="s">
        <v>125</v>
      </c>
      <c r="B16" t="s">
        <v>31</v>
      </c>
      <c r="C16" t="s">
        <v>17</v>
      </c>
      <c r="D16">
        <f>SUMIFS(BIFUBC_IEA_Output_energy!G:G,BIFUBC_IEA_Output_energy!A:A,B16,BIFUBC_IEA_Output_energy!B:B,C16)</f>
        <v>368405579264000</v>
      </c>
      <c r="E16">
        <f>SUMIFS(BIFUBC_IEA_Output_nonenergy!E:E,BIFUBC_IEA_Output_nonenergy!A:A,B16,BIFUBC_IEA_Output_nonenergy!B:B,C16)</f>
        <v>0</v>
      </c>
      <c r="F16" t="b">
        <f>SUM(D16:E16)=calcs!D41</f>
        <v>0</v>
      </c>
      <c r="G16" s="64">
        <f t="shared" si="0"/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x14ac:dyDescent="0.25">
      <c r="A17" t="s">
        <v>126</v>
      </c>
      <c r="B17" t="s">
        <v>31</v>
      </c>
      <c r="C17" t="s">
        <v>18</v>
      </c>
      <c r="D17">
        <f>SUMIFS(BIFUBC_IEA_Output_energy!G:G,BIFUBC_IEA_Output_energy!A:A,B17,BIFUBC_IEA_Output_energy!B:B,C17)</f>
        <v>188640783360000</v>
      </c>
      <c r="E17">
        <f>SUMIFS(BIFUBC_IEA_Output_nonenergy!E:E,BIFUBC_IEA_Output_nonenergy!A:A,B17,BIFUBC_IEA_Output_nonenergy!B:B,C17)</f>
        <v>0</v>
      </c>
      <c r="F17" t="b">
        <f>SUM(D17:E17)=calcs!D42</f>
        <v>0</v>
      </c>
      <c r="G17" s="64">
        <f t="shared" si="0"/>
        <v>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x14ac:dyDescent="0.25">
      <c r="A18" t="s">
        <v>127</v>
      </c>
      <c r="B18" t="s">
        <v>31</v>
      </c>
      <c r="C18" t="s">
        <v>19</v>
      </c>
      <c r="D18">
        <f>SUMIFS(BIFUBC_IEA_Output_energy!G:G,BIFUBC_IEA_Output_energy!A:A,B18,BIFUBC_IEA_Output_energy!B:B,C18)</f>
        <v>0</v>
      </c>
      <c r="E18">
        <f>SUMIFS(BIFUBC_IEA_Output_nonenergy!E:E,BIFUBC_IEA_Output_nonenergy!A:A,B18,BIFUBC_IEA_Output_nonenergy!B:B,C18)</f>
        <v>0</v>
      </c>
      <c r="F18" t="b">
        <f>SUM(D18:E18)=calcs!D43</f>
        <v>1</v>
      </c>
      <c r="G18" s="64">
        <f t="shared" si="0"/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spans="1:34" x14ac:dyDescent="0.25">
      <c r="A19" t="s">
        <v>128</v>
      </c>
      <c r="B19" t="s">
        <v>31</v>
      </c>
      <c r="C19" t="s">
        <v>20</v>
      </c>
      <c r="D19">
        <f>SUMIFS(BIFUBC_IEA_Output_energy!G:G,BIFUBC_IEA_Output_energy!A:A,B19,BIFUBC_IEA_Output_energy!B:B,C19)</f>
        <v>0</v>
      </c>
      <c r="E19">
        <f>SUMIFS(BIFUBC_IEA_Output_nonenergy!E:E,BIFUBC_IEA_Output_nonenergy!A:A,B19,BIFUBC_IEA_Output_nonenergy!B:B,C19)</f>
        <v>0</v>
      </c>
      <c r="F19" t="b">
        <f>SUM(D19:E19)=calcs!D44</f>
        <v>1</v>
      </c>
      <c r="G19" s="64">
        <f t="shared" si="0"/>
        <v>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x14ac:dyDescent="0.25">
      <c r="A20" t="s">
        <v>129</v>
      </c>
      <c r="B20" t="s">
        <v>31</v>
      </c>
      <c r="C20" t="s">
        <v>21</v>
      </c>
      <c r="D20">
        <f>SUMIFS(BIFUBC_IEA_Output_energy!G:G,BIFUBC_IEA_Output_energy!A:A,B20,BIFUBC_IEA_Output_energy!B:B,C20)</f>
        <v>0</v>
      </c>
      <c r="E20">
        <f>SUMIFS(BIFUBC_IEA_Output_nonenergy!E:E,BIFUBC_IEA_Output_nonenergy!A:A,B20,BIFUBC_IEA_Output_nonenergy!B:B,C20)</f>
        <v>0</v>
      </c>
      <c r="F20" t="b">
        <f>SUM(D20:E20)=calcs!D45</f>
        <v>1</v>
      </c>
      <c r="G20" s="64">
        <f t="shared" si="0"/>
        <v>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" x14ac:dyDescent="0.25">
      <c r="A21" t="s">
        <v>130</v>
      </c>
      <c r="B21" t="s">
        <v>31</v>
      </c>
      <c r="C21" t="s">
        <v>22</v>
      </c>
      <c r="D21">
        <f>SUMIFS(BIFUBC_IEA_Output_energy!G:G,BIFUBC_IEA_Output_energy!A:A,B21,BIFUBC_IEA_Output_energy!B:B,C21)</f>
        <v>0</v>
      </c>
      <c r="E21">
        <f>SUMIFS(BIFUBC_IEA_Output_nonenergy!E:E,BIFUBC_IEA_Output_nonenergy!A:A,B21,BIFUBC_IEA_Output_nonenergy!B:B,C21)</f>
        <v>0</v>
      </c>
      <c r="F21" t="b">
        <f>SUM(D21:E21)=calcs!D46</f>
        <v>1</v>
      </c>
      <c r="G21" s="64">
        <f t="shared" si="0"/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x14ac:dyDescent="0.25">
      <c r="A22" t="s">
        <v>131</v>
      </c>
      <c r="B22" t="s">
        <v>31</v>
      </c>
      <c r="C22" t="s">
        <v>23</v>
      </c>
      <c r="D22">
        <f>SUMIFS(BIFUBC_IEA_Output_energy!G:G,BIFUBC_IEA_Output_energy!A:A,B22,BIFUBC_IEA_Output_energy!B:B,C22)</f>
        <v>0</v>
      </c>
      <c r="E22">
        <f>SUMIFS(BIFUBC_IEA_Output_nonenergy!E:E,BIFUBC_IEA_Output_nonenergy!A:A,B22,BIFUBC_IEA_Output_nonenergy!B:B,C22)</f>
        <v>0</v>
      </c>
      <c r="F22" t="b">
        <f>SUM(D22:E22)=calcs!D47</f>
        <v>1</v>
      </c>
      <c r="G22" s="64">
        <f t="shared" si="0"/>
        <v>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x14ac:dyDescent="0.25">
      <c r="A23" t="s">
        <v>132</v>
      </c>
      <c r="B23" t="s">
        <v>31</v>
      </c>
      <c r="C23" t="s">
        <v>24</v>
      </c>
      <c r="D23">
        <f>SUMIFS(BIFUBC_IEA_Output_energy!G:G,BIFUBC_IEA_Output_energy!A:A,B23,BIFUBC_IEA_Output_energy!B:B,C23)</f>
        <v>0</v>
      </c>
      <c r="E23">
        <f>SUMIFS(BIFUBC_IEA_Output_nonenergy!E:E,BIFUBC_IEA_Output_nonenergy!A:A,B23,BIFUBC_IEA_Output_nonenergy!B:B,C23)</f>
        <v>0</v>
      </c>
      <c r="F23" t="b">
        <f>SUM(D23:E23)=calcs!D48</f>
        <v>1</v>
      </c>
      <c r="G23" s="64">
        <f t="shared" si="0"/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1:34" x14ac:dyDescent="0.25">
      <c r="A24" t="s">
        <v>133</v>
      </c>
      <c r="B24" t="s">
        <v>31</v>
      </c>
      <c r="C24" t="s">
        <v>25</v>
      </c>
      <c r="D24">
        <f>SUMIFS(BIFUBC_IEA_Output_energy!G:G,BIFUBC_IEA_Output_energy!A:A,B24,BIFUBC_IEA_Output_energy!B:B,C24)</f>
        <v>95000368000000</v>
      </c>
      <c r="E24">
        <f>SUMIFS(BIFUBC_IEA_Output_nonenergy!E:E,BIFUBC_IEA_Output_nonenergy!A:A,B24,BIFUBC_IEA_Output_nonenergy!B:B,C24)</f>
        <v>0</v>
      </c>
      <c r="F24" t="b">
        <f>SUM(D24:E24)=calcs!D49</f>
        <v>0</v>
      </c>
      <c r="G24" s="64">
        <f t="shared" si="0"/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" x14ac:dyDescent="0.25">
      <c r="A25" t="s">
        <v>135</v>
      </c>
      <c r="B25" t="s">
        <v>31</v>
      </c>
      <c r="C25" t="s">
        <v>26</v>
      </c>
      <c r="D25">
        <f>SUMIFS(BIFUBC_IEA_Output_energy!G:G,BIFUBC_IEA_Output_energy!A:A,B25,BIFUBC_IEA_Output_energy!B:B,C25)</f>
        <v>0</v>
      </c>
      <c r="E25">
        <f>SUMIFS(BIFUBC_IEA_Output_nonenergy!E:E,BIFUBC_IEA_Output_nonenergy!A:A,B25,BIFUBC_IEA_Output_nonenergy!B:B,C25)</f>
        <v>0</v>
      </c>
      <c r="F25" t="b">
        <f>SUM(D25:E25)=calcs!D50</f>
        <v>1</v>
      </c>
      <c r="G25" s="64">
        <f t="shared" si="0"/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4" x14ac:dyDescent="0.25">
      <c r="A26" t="s">
        <v>136</v>
      </c>
      <c r="B26" t="s">
        <v>31</v>
      </c>
      <c r="C26" t="s">
        <v>27</v>
      </c>
      <c r="D26">
        <f>SUMIFS(BIFUBC_IEA_Output_energy!G:G,BIFUBC_IEA_Output_energy!A:A,B26,BIFUBC_IEA_Output_energy!B:B,C26)</f>
        <v>0</v>
      </c>
      <c r="E26">
        <f>SUMIFS(BIFUBC_IEA_Output_nonenergy!E:E,BIFUBC_IEA_Output_nonenergy!A:A,B26,BIFUBC_IEA_Output_nonenergy!B:B,C26)</f>
        <v>0</v>
      </c>
      <c r="F26" t="b">
        <f>SUM(D26:E26)=calcs!D51</f>
        <v>1</v>
      </c>
      <c r="G26" s="64">
        <f t="shared" si="0"/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spans="1:34" x14ac:dyDescent="0.25">
      <c r="A27" s="54" t="s">
        <v>137</v>
      </c>
      <c r="B27" s="54" t="s">
        <v>31</v>
      </c>
      <c r="C27" s="54" t="s">
        <v>28</v>
      </c>
      <c r="D27" s="54">
        <f>SUMIFS(BIFUBC_IEA_Output_energy!G:G,BIFUBC_IEA_Output_energy!A:A,B27,BIFUBC_IEA_Output_energy!B:B,C27)</f>
        <v>0</v>
      </c>
      <c r="E27" s="54">
        <f>SUMIFS(BIFUBC_IEA_Output_nonenergy!E:E,BIFUBC_IEA_Output_nonenergy!A:A,B27,BIFUBC_IEA_Output_nonenergy!B:B,C27)</f>
        <v>0</v>
      </c>
      <c r="F27" s="54" t="b">
        <f>SUM(D27:E27)=calcs!D52</f>
        <v>1</v>
      </c>
      <c r="G27" s="64">
        <f t="shared" si="0"/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 x14ac:dyDescent="0.25">
      <c r="A28" s="61" t="s">
        <v>110</v>
      </c>
      <c r="B28" s="61" t="s">
        <v>32</v>
      </c>
      <c r="C28" s="61" t="s">
        <v>4</v>
      </c>
      <c r="D28" s="61">
        <f>SUMIFS(BIFUBC_IEA_Output_energy!G:G,BIFUBC_IEA_Output_energy!A:A,B28,BIFUBC_IEA_Output_energy!B:B,C28)</f>
        <v>0</v>
      </c>
      <c r="E28" s="61">
        <f>SUMIFS(BIFUBC_IEA_Output_nonenergy!E:E,BIFUBC_IEA_Output_nonenergy!A:A,B28,BIFUBC_IEA_Output_nonenergy!B:B,C28)</f>
        <v>0</v>
      </c>
      <c r="F28" s="61" t="b">
        <f>SUM(D28:E28)=calcs!D53</f>
        <v>1</v>
      </c>
      <c r="G28" s="64">
        <f t="shared" si="0"/>
        <v>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 x14ac:dyDescent="0.25">
      <c r="A29" t="s">
        <v>111</v>
      </c>
      <c r="B29" t="s">
        <v>32</v>
      </c>
      <c r="C29" t="s">
        <v>5</v>
      </c>
      <c r="D29">
        <f>SUMIFS(BIFUBC_IEA_Output_energy!G:G,BIFUBC_IEA_Output_energy!A:A,B29,BIFUBC_IEA_Output_energy!B:B,C29)</f>
        <v>0</v>
      </c>
      <c r="E29">
        <f>SUMIFS(BIFUBC_IEA_Output_nonenergy!E:E,BIFUBC_IEA_Output_nonenergy!A:A,B29,BIFUBC_IEA_Output_nonenergy!B:B,C29)</f>
        <v>0</v>
      </c>
      <c r="F29" t="b">
        <f>SUM(D29:E29)=calcs!D54</f>
        <v>1</v>
      </c>
      <c r="G29" s="64">
        <f t="shared" si="0"/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x14ac:dyDescent="0.25">
      <c r="A30" t="s">
        <v>112</v>
      </c>
      <c r="B30" t="s">
        <v>32</v>
      </c>
      <c r="C30" t="s">
        <v>6</v>
      </c>
      <c r="D30">
        <f>SUMIFS(BIFUBC_IEA_Output_energy!G:G,BIFUBC_IEA_Output_energy!A:A,B30,BIFUBC_IEA_Output_energy!B:B,C30)</f>
        <v>157525151872000</v>
      </c>
      <c r="E30">
        <f>SUMIFS(BIFUBC_IEA_Output_nonenergy!E:E,BIFUBC_IEA_Output_nonenergy!A:A,B30,BIFUBC_IEA_Output_nonenergy!B:B,C30)</f>
        <v>0</v>
      </c>
      <c r="F30" t="b">
        <f>SUM(D30:E30)=calcs!D55</f>
        <v>0</v>
      </c>
      <c r="G30" s="64">
        <f t="shared" si="0"/>
        <v>0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 x14ac:dyDescent="0.25">
      <c r="A31" t="s">
        <v>113</v>
      </c>
      <c r="B31" t="s">
        <v>32</v>
      </c>
      <c r="C31" t="s">
        <v>7</v>
      </c>
      <c r="D31">
        <f>SUMIFS(BIFUBC_IEA_Output_energy!G:G,BIFUBC_IEA_Output_energy!A:A,B31,BIFUBC_IEA_Output_energy!B:B,C31)</f>
        <v>0</v>
      </c>
      <c r="E31">
        <f>SUMIFS(BIFUBC_IEA_Output_nonenergy!E:E,BIFUBC_IEA_Output_nonenergy!A:A,B31,BIFUBC_IEA_Output_nonenergy!B:B,C31)</f>
        <v>0</v>
      </c>
      <c r="F31" t="b">
        <f>SUM(D31:E31)=calcs!D56</f>
        <v>1</v>
      </c>
      <c r="G31" s="64">
        <f t="shared" si="0"/>
        <v>0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 x14ac:dyDescent="0.25">
      <c r="A32" t="s">
        <v>115</v>
      </c>
      <c r="B32" t="s">
        <v>32</v>
      </c>
      <c r="C32" t="s">
        <v>8</v>
      </c>
      <c r="D32">
        <f>SUMIFS(BIFUBC_IEA_Output_energy!G:G,BIFUBC_IEA_Output_energy!A:A,B32,BIFUBC_IEA_Output_energy!B:B,C32)</f>
        <v>0</v>
      </c>
      <c r="E32">
        <f>SUMIFS(BIFUBC_IEA_Output_nonenergy!E:E,BIFUBC_IEA_Output_nonenergy!A:A,B32,BIFUBC_IEA_Output_nonenergy!B:B,C32)</f>
        <v>0</v>
      </c>
      <c r="F32" t="b">
        <f>SUM(D32:E32)=calcs!D57</f>
        <v>1</v>
      </c>
      <c r="G32" s="64">
        <f t="shared" si="0"/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x14ac:dyDescent="0.25">
      <c r="A33" t="s">
        <v>116</v>
      </c>
      <c r="B33" t="s">
        <v>32</v>
      </c>
      <c r="C33" t="s">
        <v>9</v>
      </c>
      <c r="D33">
        <f>SUMIFS(BIFUBC_IEA_Output_energy!G:G,BIFUBC_IEA_Output_energy!A:A,B33,BIFUBC_IEA_Output_energy!B:B,C33)</f>
        <v>0</v>
      </c>
      <c r="E33">
        <f>SUMIFS(BIFUBC_IEA_Output_nonenergy!E:E,BIFUBC_IEA_Output_nonenergy!A:A,B33,BIFUBC_IEA_Output_nonenergy!B:B,C33)</f>
        <v>0</v>
      </c>
      <c r="F33" t="b">
        <f>SUM(D33:E33)=calcs!D58</f>
        <v>1</v>
      </c>
      <c r="G33" s="64">
        <f t="shared" si="0"/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x14ac:dyDescent="0.25">
      <c r="A34" t="s">
        <v>117</v>
      </c>
      <c r="B34" t="s">
        <v>32</v>
      </c>
      <c r="C34" t="s">
        <v>10</v>
      </c>
      <c r="D34">
        <f>SUMIFS(BIFUBC_IEA_Output_energy!G:G,BIFUBC_IEA_Output_energy!A:A,B34,BIFUBC_IEA_Output_energy!B:B,C34)</f>
        <v>0</v>
      </c>
      <c r="E34">
        <f>SUMIFS(BIFUBC_IEA_Output_nonenergy!E:E,BIFUBC_IEA_Output_nonenergy!A:A,B34,BIFUBC_IEA_Output_nonenergy!B:B,C34)</f>
        <v>0</v>
      </c>
      <c r="F34" t="b">
        <f>SUM(D34:E34)=calcs!D59</f>
        <v>1</v>
      </c>
      <c r="G34" s="64">
        <f t="shared" si="0"/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x14ac:dyDescent="0.25">
      <c r="A35" t="s">
        <v>118</v>
      </c>
      <c r="B35" t="s">
        <v>32</v>
      </c>
      <c r="C35" t="s">
        <v>11</v>
      </c>
      <c r="D35">
        <f>SUMIFS(BIFUBC_IEA_Output_energy!G:G,BIFUBC_IEA_Output_energy!A:A,B35,BIFUBC_IEA_Output_energy!B:B,C35)</f>
        <v>0</v>
      </c>
      <c r="E35">
        <f>SUMIFS(BIFUBC_IEA_Output_nonenergy!E:E,BIFUBC_IEA_Output_nonenergy!A:A,B35,BIFUBC_IEA_Output_nonenergy!B:B,C35)</f>
        <v>0</v>
      </c>
      <c r="F35" t="b">
        <f>SUM(D35:E35)=calcs!D60</f>
        <v>1</v>
      </c>
      <c r="G35" s="64">
        <f t="shared" si="0"/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x14ac:dyDescent="0.25">
      <c r="A36" t="s">
        <v>119</v>
      </c>
      <c r="B36" t="s">
        <v>32</v>
      </c>
      <c r="C36" t="s">
        <v>12</v>
      </c>
      <c r="D36">
        <f>SUMIFS(BIFUBC_IEA_Output_energy!G:G,BIFUBC_IEA_Output_energy!A:A,B36,BIFUBC_IEA_Output_energy!B:B,C36)</f>
        <v>34895119744000</v>
      </c>
      <c r="E36">
        <f>SUMIFS(BIFUBC_IEA_Output_nonenergy!E:E,BIFUBC_IEA_Output_nonenergy!A:A,B36,BIFUBC_IEA_Output_nonenergy!B:B,C36)</f>
        <v>0</v>
      </c>
      <c r="F36" t="b">
        <f>SUM(D36:E36)=calcs!D61</f>
        <v>0</v>
      </c>
      <c r="G36" s="64">
        <f t="shared" si="0"/>
        <v>0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x14ac:dyDescent="0.25">
      <c r="A37" t="s">
        <v>120</v>
      </c>
      <c r="B37" t="s">
        <v>32</v>
      </c>
      <c r="C37" t="s">
        <v>13</v>
      </c>
      <c r="D37">
        <f>SUMIFS(BIFUBC_IEA_Output_energy!G:G,BIFUBC_IEA_Output_energy!A:A,B37,BIFUBC_IEA_Output_energy!B:B,C37)</f>
        <v>123197968000000</v>
      </c>
      <c r="E37">
        <f>SUMIFS(BIFUBC_IEA_Output_nonenergy!E:E,BIFUBC_IEA_Output_nonenergy!A:A,B37,BIFUBC_IEA_Output_nonenergy!B:B,C37)</f>
        <v>134404568191999.98</v>
      </c>
      <c r="F37" t="b">
        <f>SUM(D37:E37)=calcs!D62</f>
        <v>0</v>
      </c>
      <c r="G37" s="64">
        <f t="shared" si="0"/>
        <v>0.52175172721057239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x14ac:dyDescent="0.25">
      <c r="A38" t="s">
        <v>122</v>
      </c>
      <c r="B38" t="s">
        <v>32</v>
      </c>
      <c r="C38" t="s">
        <v>14</v>
      </c>
      <c r="D38">
        <f>SUMIFS(BIFUBC_IEA_Output_energy!G:G,BIFUBC_IEA_Output_energy!A:A,B38,BIFUBC_IEA_Output_energy!B:B,C38)</f>
        <v>0</v>
      </c>
      <c r="E38">
        <f>SUMIFS(BIFUBC_IEA_Output_nonenergy!E:E,BIFUBC_IEA_Output_nonenergy!A:A,B38,BIFUBC_IEA_Output_nonenergy!B:B,C38)</f>
        <v>0</v>
      </c>
      <c r="F38" t="b">
        <f>SUM(D38:E38)=calcs!D63</f>
        <v>1</v>
      </c>
      <c r="G38" s="64">
        <f t="shared" si="0"/>
        <v>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x14ac:dyDescent="0.25">
      <c r="A39" t="s">
        <v>123</v>
      </c>
      <c r="B39" t="s">
        <v>32</v>
      </c>
      <c r="C39" t="s">
        <v>15</v>
      </c>
      <c r="D39">
        <f>SUMIFS(BIFUBC_IEA_Output_energy!G:G,BIFUBC_IEA_Output_energy!A:A,B39,BIFUBC_IEA_Output_energy!B:B,C39)</f>
        <v>0</v>
      </c>
      <c r="E39">
        <f>SUMIFS(BIFUBC_IEA_Output_nonenergy!E:E,BIFUBC_IEA_Output_nonenergy!A:A,B39,BIFUBC_IEA_Output_nonenergy!B:B,C39)</f>
        <v>0</v>
      </c>
      <c r="F39" t="b">
        <f>SUM(D39:E39)=calcs!D64</f>
        <v>1</v>
      </c>
      <c r="G39" s="64">
        <f t="shared" si="0"/>
        <v>0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 x14ac:dyDescent="0.25">
      <c r="A40" t="s">
        <v>124</v>
      </c>
      <c r="B40" t="s">
        <v>32</v>
      </c>
      <c r="C40" t="s">
        <v>16</v>
      </c>
      <c r="D40">
        <f>SUMIFS(BIFUBC_IEA_Output_energy!G:G,BIFUBC_IEA_Output_energy!A:A,B40,BIFUBC_IEA_Output_energy!B:B,C40)</f>
        <v>0</v>
      </c>
      <c r="E40">
        <f>SUMIFS(BIFUBC_IEA_Output_nonenergy!E:E,BIFUBC_IEA_Output_nonenergy!A:A,B40,BIFUBC_IEA_Output_nonenergy!B:B,C40)</f>
        <v>0</v>
      </c>
      <c r="F40" t="b">
        <f>SUM(D40:E40)=calcs!D65</f>
        <v>1</v>
      </c>
      <c r="G40" s="64">
        <f t="shared" si="0"/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 x14ac:dyDescent="0.25">
      <c r="A41" t="s">
        <v>125</v>
      </c>
      <c r="B41" t="s">
        <v>32</v>
      </c>
      <c r="C41" t="s">
        <v>17</v>
      </c>
      <c r="D41">
        <f>SUMIFS(BIFUBC_IEA_Output_energy!G:G,BIFUBC_IEA_Output_energy!A:A,B41,BIFUBC_IEA_Output_energy!B:B,C41)</f>
        <v>9297111296000</v>
      </c>
      <c r="E41">
        <f>SUMIFS(BIFUBC_IEA_Output_nonenergy!E:E,BIFUBC_IEA_Output_nonenergy!A:A,B41,BIFUBC_IEA_Output_nonenergy!B:B,C41)</f>
        <v>0</v>
      </c>
      <c r="F41" t="b">
        <f>SUM(D41:E41)=calcs!D66</f>
        <v>0</v>
      </c>
      <c r="G41" s="64">
        <f t="shared" si="0"/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 x14ac:dyDescent="0.25">
      <c r="A42" t="s">
        <v>126</v>
      </c>
      <c r="B42" t="s">
        <v>32</v>
      </c>
      <c r="C42" t="s">
        <v>18</v>
      </c>
      <c r="D42">
        <f>SUMIFS(BIFUBC_IEA_Output_energy!G:G,BIFUBC_IEA_Output_energy!A:A,B42,BIFUBC_IEA_Output_energy!B:B,C42)</f>
        <v>0</v>
      </c>
      <c r="E42">
        <f>SUMIFS(BIFUBC_IEA_Output_nonenergy!E:E,BIFUBC_IEA_Output_nonenergy!A:A,B42,BIFUBC_IEA_Output_nonenergy!B:B,C42)</f>
        <v>0</v>
      </c>
      <c r="F42" t="b">
        <f>SUM(D42:E42)=calcs!D67</f>
        <v>1</v>
      </c>
      <c r="G42" s="64">
        <f t="shared" si="0"/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x14ac:dyDescent="0.25">
      <c r="A43" t="s">
        <v>127</v>
      </c>
      <c r="B43" t="s">
        <v>32</v>
      </c>
      <c r="C43" t="s">
        <v>19</v>
      </c>
      <c r="D43">
        <f>SUMIFS(BIFUBC_IEA_Output_energy!G:G,BIFUBC_IEA_Output_energy!A:A,B43,BIFUBC_IEA_Output_energy!B:B,C43)</f>
        <v>0</v>
      </c>
      <c r="E43">
        <f>SUMIFS(BIFUBC_IEA_Output_nonenergy!E:E,BIFUBC_IEA_Output_nonenergy!A:A,B43,BIFUBC_IEA_Output_nonenergy!B:B,C43)</f>
        <v>0</v>
      </c>
      <c r="F43" t="b">
        <f>SUM(D43:E43)=calcs!D68</f>
        <v>1</v>
      </c>
      <c r="G43" s="64">
        <f t="shared" si="0"/>
        <v>0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 x14ac:dyDescent="0.25">
      <c r="A44" t="s">
        <v>128</v>
      </c>
      <c r="B44" t="s">
        <v>32</v>
      </c>
      <c r="C44" t="s">
        <v>20</v>
      </c>
      <c r="D44">
        <f>SUMIFS(BIFUBC_IEA_Output_energy!G:G,BIFUBC_IEA_Output_energy!A:A,B44,BIFUBC_IEA_Output_energy!B:B,C44)</f>
        <v>0</v>
      </c>
      <c r="E44">
        <f>SUMIFS(BIFUBC_IEA_Output_nonenergy!E:E,BIFUBC_IEA_Output_nonenergy!A:A,B44,BIFUBC_IEA_Output_nonenergy!B:B,C44)</f>
        <v>0</v>
      </c>
      <c r="F44" t="b">
        <f>SUM(D44:E44)=calcs!D69</f>
        <v>1</v>
      </c>
      <c r="G44" s="64">
        <f t="shared" si="0"/>
        <v>0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x14ac:dyDescent="0.25">
      <c r="A45" t="s">
        <v>129</v>
      </c>
      <c r="B45" t="s">
        <v>32</v>
      </c>
      <c r="C45" t="s">
        <v>21</v>
      </c>
      <c r="D45">
        <f>SUMIFS(BIFUBC_IEA_Output_energy!G:G,BIFUBC_IEA_Output_energy!A:A,B45,BIFUBC_IEA_Output_energy!B:B,C45)</f>
        <v>0</v>
      </c>
      <c r="E45">
        <f>SUMIFS(BIFUBC_IEA_Output_nonenergy!E:E,BIFUBC_IEA_Output_nonenergy!A:A,B45,BIFUBC_IEA_Output_nonenergy!B:B,C45)</f>
        <v>0</v>
      </c>
      <c r="F45" t="b">
        <f>SUM(D45:E45)=calcs!D70</f>
        <v>1</v>
      </c>
      <c r="G45" s="64">
        <f t="shared" si="0"/>
        <v>0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x14ac:dyDescent="0.25">
      <c r="A46" t="s">
        <v>130</v>
      </c>
      <c r="B46" t="s">
        <v>32</v>
      </c>
      <c r="C46" t="s">
        <v>22</v>
      </c>
      <c r="D46">
        <f>SUMIFS(BIFUBC_IEA_Output_energy!G:G,BIFUBC_IEA_Output_energy!A:A,B46,BIFUBC_IEA_Output_energy!B:B,C46)</f>
        <v>0</v>
      </c>
      <c r="E46">
        <f>SUMIFS(BIFUBC_IEA_Output_nonenergy!E:E,BIFUBC_IEA_Output_nonenergy!A:A,B46,BIFUBC_IEA_Output_nonenergy!B:B,C46)</f>
        <v>0</v>
      </c>
      <c r="F46" t="b">
        <f>SUM(D46:E46)=calcs!D71</f>
        <v>1</v>
      </c>
      <c r="G46" s="64">
        <f t="shared" si="0"/>
        <v>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 x14ac:dyDescent="0.25">
      <c r="A47" t="s">
        <v>131</v>
      </c>
      <c r="B47" t="s">
        <v>32</v>
      </c>
      <c r="C47" t="s">
        <v>23</v>
      </c>
      <c r="D47">
        <f>SUMIFS(BIFUBC_IEA_Output_energy!G:G,BIFUBC_IEA_Output_energy!A:A,B47,BIFUBC_IEA_Output_energy!B:B,C47)</f>
        <v>0</v>
      </c>
      <c r="E47">
        <f>SUMIFS(BIFUBC_IEA_Output_nonenergy!E:E,BIFUBC_IEA_Output_nonenergy!A:A,B47,BIFUBC_IEA_Output_nonenergy!B:B,C47)</f>
        <v>0</v>
      </c>
      <c r="F47" t="b">
        <f>SUM(D47:E47)=calcs!D72</f>
        <v>1</v>
      </c>
      <c r="G47" s="64">
        <f t="shared" si="0"/>
        <v>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x14ac:dyDescent="0.25">
      <c r="A48" t="s">
        <v>132</v>
      </c>
      <c r="B48" t="s">
        <v>32</v>
      </c>
      <c r="C48" t="s">
        <v>24</v>
      </c>
      <c r="D48">
        <f>SUMIFS(BIFUBC_IEA_Output_energy!G:G,BIFUBC_IEA_Output_energy!A:A,B48,BIFUBC_IEA_Output_energy!B:B,C48)</f>
        <v>0</v>
      </c>
      <c r="E48">
        <f>SUMIFS(BIFUBC_IEA_Output_nonenergy!E:E,BIFUBC_IEA_Output_nonenergy!A:A,B48,BIFUBC_IEA_Output_nonenergy!B:B,C48)</f>
        <v>0</v>
      </c>
      <c r="F48" t="b">
        <f>SUM(D48:E48)=calcs!D73</f>
        <v>1</v>
      </c>
      <c r="G48" s="64">
        <f t="shared" si="0"/>
        <v>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x14ac:dyDescent="0.25">
      <c r="A49" t="s">
        <v>133</v>
      </c>
      <c r="B49" t="s">
        <v>32</v>
      </c>
      <c r="C49" t="s">
        <v>25</v>
      </c>
      <c r="D49">
        <f>SUMIFS(BIFUBC_IEA_Output_energy!G:G,BIFUBC_IEA_Output_energy!A:A,B49,BIFUBC_IEA_Output_energy!B:B,C49)</f>
        <v>393853652864000.06</v>
      </c>
      <c r="E49">
        <f>SUMIFS(BIFUBC_IEA_Output_nonenergy!E:E,BIFUBC_IEA_Output_nonenergy!A:A,B49,BIFUBC_IEA_Output_nonenergy!B:B,C49)</f>
        <v>0</v>
      </c>
      <c r="F49" t="b">
        <f>SUM(D49:E49)=calcs!D74</f>
        <v>0</v>
      </c>
      <c r="G49" s="64">
        <f t="shared" si="0"/>
        <v>0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 x14ac:dyDescent="0.25">
      <c r="A50" t="s">
        <v>135</v>
      </c>
      <c r="B50" t="s">
        <v>32</v>
      </c>
      <c r="C50" t="s">
        <v>26</v>
      </c>
      <c r="D50">
        <f>SUMIFS(BIFUBC_IEA_Output_energy!G:G,BIFUBC_IEA_Output_energy!A:A,B50,BIFUBC_IEA_Output_energy!B:B,C50)</f>
        <v>55402438144000</v>
      </c>
      <c r="E50">
        <f>SUMIFS(BIFUBC_IEA_Output_nonenergy!E:E,BIFUBC_IEA_Output_nonenergy!A:A,B50,BIFUBC_IEA_Output_nonenergy!B:B,C50)</f>
        <v>0</v>
      </c>
      <c r="F50" t="b">
        <f>SUM(D50:E50)=calcs!D75</f>
        <v>0</v>
      </c>
      <c r="G50" s="64">
        <f t="shared" si="0"/>
        <v>0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x14ac:dyDescent="0.25">
      <c r="A51" t="s">
        <v>136</v>
      </c>
      <c r="B51" t="s">
        <v>32</v>
      </c>
      <c r="C51" t="s">
        <v>27</v>
      </c>
      <c r="D51">
        <f>SUMIFS(BIFUBC_IEA_Output_energy!G:G,BIFUBC_IEA_Output_energy!A:A,B51,BIFUBC_IEA_Output_energy!B:B,C51)</f>
        <v>0</v>
      </c>
      <c r="E51">
        <f>SUMIFS(BIFUBC_IEA_Output_nonenergy!E:E,BIFUBC_IEA_Output_nonenergy!A:A,B51,BIFUBC_IEA_Output_nonenergy!B:B,C51)</f>
        <v>0</v>
      </c>
      <c r="F51" t="b">
        <f>SUM(D51:E51)=calcs!D76</f>
        <v>1</v>
      </c>
      <c r="G51" s="64">
        <f t="shared" si="0"/>
        <v>0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x14ac:dyDescent="0.25">
      <c r="A52" s="54" t="s">
        <v>137</v>
      </c>
      <c r="B52" s="54" t="s">
        <v>32</v>
      </c>
      <c r="C52" s="54" t="s">
        <v>28</v>
      </c>
      <c r="D52" s="54">
        <f>SUMIFS(BIFUBC_IEA_Output_energy!G:G,BIFUBC_IEA_Output_energy!A:A,B52,BIFUBC_IEA_Output_energy!B:B,C52)</f>
        <v>0</v>
      </c>
      <c r="E52" s="54">
        <f>SUMIFS(BIFUBC_IEA_Output_nonenergy!E:E,BIFUBC_IEA_Output_nonenergy!A:A,B52,BIFUBC_IEA_Output_nonenergy!B:B,C52)</f>
        <v>0</v>
      </c>
      <c r="F52" s="54" t="b">
        <f>SUM(D52:E52)=calcs!D77</f>
        <v>1</v>
      </c>
      <c r="G52" s="64">
        <f t="shared" si="0"/>
        <v>0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1:34" x14ac:dyDescent="0.25">
      <c r="A53" s="61" t="s">
        <v>110</v>
      </c>
      <c r="B53" s="61" t="s">
        <v>3</v>
      </c>
      <c r="C53" s="61" t="s">
        <v>4</v>
      </c>
      <c r="D53" s="61">
        <f>SUMIFS(BIFUBC_IEA_Output_energy!G:G,BIFUBC_IEA_Output_energy!A:A,B53,BIFUBC_IEA_Output_energy!B:B,C53)</f>
        <v>0</v>
      </c>
      <c r="E53" s="61">
        <f>SUMIFS(BIFUBC_IEA_Output_nonenergy!E:E,BIFUBC_IEA_Output_nonenergy!A:A,B53,BIFUBC_IEA_Output_nonenergy!B:B,C53)</f>
        <v>0</v>
      </c>
      <c r="F53" s="61" t="b">
        <f>SUM(D53:E53)=calcs!D78</f>
        <v>1</v>
      </c>
      <c r="G53" s="64">
        <f t="shared" si="0"/>
        <v>0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spans="1:34" x14ac:dyDescent="0.25">
      <c r="A54" t="s">
        <v>111</v>
      </c>
      <c r="B54" t="s">
        <v>3</v>
      </c>
      <c r="C54" t="s">
        <v>5</v>
      </c>
      <c r="D54">
        <f>SUMIFS(BIFUBC_IEA_Output_energy!G:G,BIFUBC_IEA_Output_energy!A:A,B54,BIFUBC_IEA_Output_energy!B:B,C54)</f>
        <v>0</v>
      </c>
      <c r="E54">
        <f>SUMIFS(BIFUBC_IEA_Output_nonenergy!E:E,BIFUBC_IEA_Output_nonenergy!A:A,B54,BIFUBC_IEA_Output_nonenergy!B:B,C54)</f>
        <v>0</v>
      </c>
      <c r="F54" t="b">
        <f>SUM(D54:E54)=calcs!D79</f>
        <v>1</v>
      </c>
      <c r="G54" s="64">
        <f t="shared" si="0"/>
        <v>0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spans="1:34" x14ac:dyDescent="0.25">
      <c r="A55" t="s">
        <v>112</v>
      </c>
      <c r="B55" t="s">
        <v>3</v>
      </c>
      <c r="C55" t="s">
        <v>6</v>
      </c>
      <c r="D55">
        <f>SUMIFS(BIFUBC_IEA_Output_energy!G:G,BIFUBC_IEA_Output_energy!A:A,B55,BIFUBC_IEA_Output_energy!B:B,C55)</f>
        <v>0</v>
      </c>
      <c r="E55">
        <f>SUMIFS(BIFUBC_IEA_Output_nonenergy!E:E,BIFUBC_IEA_Output_nonenergy!A:A,B55,BIFUBC_IEA_Output_nonenergy!B:B,C55)</f>
        <v>0</v>
      </c>
      <c r="F55" t="b">
        <f>SUM(D55:E55)=calcs!D80</f>
        <v>1</v>
      </c>
      <c r="G55" s="64">
        <f t="shared" si="0"/>
        <v>0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spans="1:34" x14ac:dyDescent="0.25">
      <c r="A56" t="s">
        <v>113</v>
      </c>
      <c r="B56" t="s">
        <v>3</v>
      </c>
      <c r="C56" t="s">
        <v>7</v>
      </c>
      <c r="D56">
        <f>SUMIFS(BIFUBC_IEA_Output_energy!G:G,BIFUBC_IEA_Output_energy!A:A,B56,BIFUBC_IEA_Output_energy!B:B,C56)</f>
        <v>0</v>
      </c>
      <c r="E56">
        <f>SUMIFS(BIFUBC_IEA_Output_nonenergy!E:E,BIFUBC_IEA_Output_nonenergy!A:A,B56,BIFUBC_IEA_Output_nonenergy!B:B,C56)</f>
        <v>0</v>
      </c>
      <c r="F56" t="b">
        <f>SUM(D56:E56)=calcs!D81</f>
        <v>1</v>
      </c>
      <c r="G56" s="64">
        <f t="shared" si="0"/>
        <v>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 spans="1:34" x14ac:dyDescent="0.25">
      <c r="A57" t="s">
        <v>115</v>
      </c>
      <c r="B57" t="s">
        <v>3</v>
      </c>
      <c r="C57" t="s">
        <v>8</v>
      </c>
      <c r="D57">
        <f>SUMIFS(BIFUBC_IEA_Output_energy!G:G,BIFUBC_IEA_Output_energy!A:A,B57,BIFUBC_IEA_Output_energy!B:B,C57)</f>
        <v>0</v>
      </c>
      <c r="E57">
        <f>SUMIFS(BIFUBC_IEA_Output_nonenergy!E:E,BIFUBC_IEA_Output_nonenergy!A:A,B57,BIFUBC_IEA_Output_nonenergy!B:B,C57)</f>
        <v>0</v>
      </c>
      <c r="F57" t="b">
        <f>SUM(D57:E57)=calcs!D82</f>
        <v>1</v>
      </c>
      <c r="G57" s="64">
        <f t="shared" si="0"/>
        <v>0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 spans="1:34" x14ac:dyDescent="0.25">
      <c r="A58" t="s">
        <v>116</v>
      </c>
      <c r="B58" t="s">
        <v>3</v>
      </c>
      <c r="C58" t="s">
        <v>9</v>
      </c>
      <c r="D58">
        <f>SUMIFS(BIFUBC_IEA_Output_energy!G:G,BIFUBC_IEA_Output_energy!A:A,B58,BIFUBC_IEA_Output_energy!B:B,C58)</f>
        <v>0</v>
      </c>
      <c r="E58">
        <f>SUMIFS(BIFUBC_IEA_Output_nonenergy!E:E,BIFUBC_IEA_Output_nonenergy!A:A,B58,BIFUBC_IEA_Output_nonenergy!B:B,C58)</f>
        <v>0</v>
      </c>
      <c r="F58" t="b">
        <f>SUM(D58:E58)=calcs!D83</f>
        <v>1</v>
      </c>
      <c r="G58" s="64">
        <f t="shared" si="0"/>
        <v>0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 spans="1:34" x14ac:dyDescent="0.25">
      <c r="A59" t="s">
        <v>117</v>
      </c>
      <c r="B59" t="s">
        <v>3</v>
      </c>
      <c r="C59" t="s">
        <v>10</v>
      </c>
      <c r="D59">
        <f>SUMIFS(BIFUBC_IEA_Output_energy!G:G,BIFUBC_IEA_Output_energy!A:A,B59,BIFUBC_IEA_Output_energy!B:B,C59)</f>
        <v>0</v>
      </c>
      <c r="E59">
        <f>SUMIFS(BIFUBC_IEA_Output_nonenergy!E:E,BIFUBC_IEA_Output_nonenergy!A:A,B59,BIFUBC_IEA_Output_nonenergy!B:B,C59)</f>
        <v>0</v>
      </c>
      <c r="F59" t="b">
        <f>SUM(D59:E59)=calcs!D84</f>
        <v>1</v>
      </c>
      <c r="G59" s="64">
        <f t="shared" si="0"/>
        <v>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 spans="1:34" x14ac:dyDescent="0.25">
      <c r="A60" t="s">
        <v>118</v>
      </c>
      <c r="B60" t="s">
        <v>3</v>
      </c>
      <c r="C60" t="s">
        <v>11</v>
      </c>
      <c r="D60">
        <f>SUMIFS(BIFUBC_IEA_Output_energy!G:G,BIFUBC_IEA_Output_energy!A:A,B60,BIFUBC_IEA_Output_energy!B:B,C60)</f>
        <v>0</v>
      </c>
      <c r="E60">
        <f>SUMIFS(BIFUBC_IEA_Output_nonenergy!E:E,BIFUBC_IEA_Output_nonenergy!A:A,B60,BIFUBC_IEA_Output_nonenergy!B:B,C60)</f>
        <v>0</v>
      </c>
      <c r="F60" t="b">
        <f>SUM(D60:E60)=calcs!D85</f>
        <v>1</v>
      </c>
      <c r="G60" s="64">
        <f t="shared" si="0"/>
        <v>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spans="1:34" x14ac:dyDescent="0.25">
      <c r="A61" t="s">
        <v>119</v>
      </c>
      <c r="B61" t="s">
        <v>3</v>
      </c>
      <c r="C61" t="s">
        <v>12</v>
      </c>
      <c r="D61">
        <f>SUMIFS(BIFUBC_IEA_Output_energy!G:G,BIFUBC_IEA_Output_energy!A:A,B61,BIFUBC_IEA_Output_energy!B:B,C61)</f>
        <v>0</v>
      </c>
      <c r="E61">
        <f>SUMIFS(BIFUBC_IEA_Output_nonenergy!E:E,BIFUBC_IEA_Output_nonenergy!A:A,B61,BIFUBC_IEA_Output_nonenergy!B:B,C61)</f>
        <v>0</v>
      </c>
      <c r="F61" t="b">
        <f>SUM(D61:E61)=calcs!D86</f>
        <v>1</v>
      </c>
      <c r="G61" s="64">
        <f t="shared" si="0"/>
        <v>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 x14ac:dyDescent="0.25">
      <c r="A62" t="s">
        <v>120</v>
      </c>
      <c r="B62" t="s">
        <v>3</v>
      </c>
      <c r="C62" t="s">
        <v>13</v>
      </c>
      <c r="D62">
        <f>SUMIFS(BIFUBC_IEA_Output_energy!G:G,BIFUBC_IEA_Output_energy!A:A,B62,BIFUBC_IEA_Output_energy!B:B,C62)</f>
        <v>0</v>
      </c>
      <c r="E62">
        <f>SUMIFS(BIFUBC_IEA_Output_nonenergy!E:E,BIFUBC_IEA_Output_nonenergy!A:A,B62,BIFUBC_IEA_Output_nonenergy!B:B,C62)</f>
        <v>0</v>
      </c>
      <c r="F62" t="b">
        <f>SUM(D62:E62)=calcs!D87</f>
        <v>1</v>
      </c>
      <c r="G62" s="64">
        <f t="shared" si="0"/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x14ac:dyDescent="0.25">
      <c r="A63" t="s">
        <v>122</v>
      </c>
      <c r="B63" t="s">
        <v>3</v>
      </c>
      <c r="C63" t="s">
        <v>14</v>
      </c>
      <c r="D63">
        <f>SUMIFS(BIFUBC_IEA_Output_energy!G:G,BIFUBC_IEA_Output_energy!A:A,B63,BIFUBC_IEA_Output_energy!B:B,C63)</f>
        <v>0</v>
      </c>
      <c r="E63">
        <f>SUMIFS(BIFUBC_IEA_Output_nonenergy!E:E,BIFUBC_IEA_Output_nonenergy!A:A,B63,BIFUBC_IEA_Output_nonenergy!B:B,C63)</f>
        <v>0</v>
      </c>
      <c r="F63" t="b">
        <f>SUM(D63:E63)=calcs!D88</f>
        <v>1</v>
      </c>
      <c r="G63" s="64">
        <f t="shared" si="0"/>
        <v>0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x14ac:dyDescent="0.25">
      <c r="A64" t="s">
        <v>123</v>
      </c>
      <c r="B64" t="s">
        <v>3</v>
      </c>
      <c r="C64" t="s">
        <v>15</v>
      </c>
      <c r="D64">
        <f>SUMIFS(BIFUBC_IEA_Output_energy!G:G,BIFUBC_IEA_Output_energy!A:A,B64,BIFUBC_IEA_Output_energy!B:B,C64)</f>
        <v>0</v>
      </c>
      <c r="E64">
        <f>SUMIFS(BIFUBC_IEA_Output_nonenergy!E:E,BIFUBC_IEA_Output_nonenergy!A:A,B64,BIFUBC_IEA_Output_nonenergy!B:B,C64)</f>
        <v>0</v>
      </c>
      <c r="F64" t="b">
        <f>SUM(D64:E64)=calcs!D89</f>
        <v>1</v>
      </c>
      <c r="G64" s="64">
        <f t="shared" si="0"/>
        <v>0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x14ac:dyDescent="0.25">
      <c r="A65" t="s">
        <v>124</v>
      </c>
      <c r="B65" t="s">
        <v>3</v>
      </c>
      <c r="C65" t="s">
        <v>16</v>
      </c>
      <c r="D65">
        <f>SUMIFS(BIFUBC_IEA_Output_energy!G:G,BIFUBC_IEA_Output_energy!A:A,B65,BIFUBC_IEA_Output_energy!B:B,C65)</f>
        <v>0</v>
      </c>
      <c r="E65">
        <f>SUMIFS(BIFUBC_IEA_Output_nonenergy!E:E,BIFUBC_IEA_Output_nonenergy!A:A,B65,BIFUBC_IEA_Output_nonenergy!B:B,C65)</f>
        <v>0</v>
      </c>
      <c r="F65" t="b">
        <f>SUM(D65:E65)=calcs!D90</f>
        <v>1</v>
      </c>
      <c r="G65" s="64">
        <f t="shared" si="0"/>
        <v>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x14ac:dyDescent="0.25">
      <c r="A66" t="s">
        <v>125</v>
      </c>
      <c r="B66" t="s">
        <v>3</v>
      </c>
      <c r="C66" t="s">
        <v>17</v>
      </c>
      <c r="D66">
        <f>SUMIFS(BIFUBC_IEA_Output_energy!G:G,BIFUBC_IEA_Output_energy!A:A,B66,BIFUBC_IEA_Output_energy!B:B,C66)</f>
        <v>0</v>
      </c>
      <c r="E66">
        <f>SUMIFS(BIFUBC_IEA_Output_nonenergy!E:E,BIFUBC_IEA_Output_nonenergy!A:A,B66,BIFUBC_IEA_Output_nonenergy!B:B,C66)</f>
        <v>0</v>
      </c>
      <c r="F66" t="b">
        <f>SUM(D66:E66)=calcs!D91</f>
        <v>1</v>
      </c>
      <c r="G66" s="64">
        <f t="shared" si="0"/>
        <v>0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x14ac:dyDescent="0.25">
      <c r="A67" t="s">
        <v>126</v>
      </c>
      <c r="B67" t="s">
        <v>3</v>
      </c>
      <c r="C67" t="s">
        <v>18</v>
      </c>
      <c r="D67">
        <f>SUMIFS(BIFUBC_IEA_Output_energy!G:G,BIFUBC_IEA_Output_energy!A:A,B67,BIFUBC_IEA_Output_energy!B:B,C67)</f>
        <v>0</v>
      </c>
      <c r="E67">
        <f>SUMIFS(BIFUBC_IEA_Output_nonenergy!E:E,BIFUBC_IEA_Output_nonenergy!A:A,B67,BIFUBC_IEA_Output_nonenergy!B:B,C67)</f>
        <v>0</v>
      </c>
      <c r="F67" t="b">
        <f>SUM(D67:E67)=calcs!D92</f>
        <v>1</v>
      </c>
      <c r="G67" s="64">
        <f t="shared" si="0"/>
        <v>0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x14ac:dyDescent="0.25">
      <c r="A68" t="s">
        <v>127</v>
      </c>
      <c r="B68" t="s">
        <v>3</v>
      </c>
      <c r="C68" t="s">
        <v>19</v>
      </c>
      <c r="D68">
        <f>SUMIFS(BIFUBC_IEA_Output_energy!G:G,BIFUBC_IEA_Output_energy!A:A,B68,BIFUBC_IEA_Output_energy!B:B,C68)</f>
        <v>0</v>
      </c>
      <c r="E68">
        <f>SUMIFS(BIFUBC_IEA_Output_nonenergy!E:E,BIFUBC_IEA_Output_nonenergy!A:A,B68,BIFUBC_IEA_Output_nonenergy!B:B,C68)</f>
        <v>0</v>
      </c>
      <c r="F68" t="b">
        <f>SUM(D68:E68)=calcs!D93</f>
        <v>1</v>
      </c>
      <c r="G68" s="64">
        <f t="shared" ref="G68:G131" si="1">IFERROR(E68/SUM(D68:E68),0)</f>
        <v>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x14ac:dyDescent="0.25">
      <c r="A69" t="s">
        <v>128</v>
      </c>
      <c r="B69" t="s">
        <v>3</v>
      </c>
      <c r="C69" t="s">
        <v>20</v>
      </c>
      <c r="D69">
        <f>SUMIFS(BIFUBC_IEA_Output_energy!G:G,BIFUBC_IEA_Output_energy!A:A,B69,BIFUBC_IEA_Output_energy!B:B,C69)</f>
        <v>0</v>
      </c>
      <c r="E69">
        <f>SUMIFS(BIFUBC_IEA_Output_nonenergy!E:E,BIFUBC_IEA_Output_nonenergy!A:A,B69,BIFUBC_IEA_Output_nonenergy!B:B,C69)</f>
        <v>0</v>
      </c>
      <c r="F69" t="b">
        <f>SUM(D69:E69)=calcs!D94</f>
        <v>1</v>
      </c>
      <c r="G69" s="64">
        <f t="shared" si="1"/>
        <v>0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x14ac:dyDescent="0.25">
      <c r="A70" t="s">
        <v>129</v>
      </c>
      <c r="B70" t="s">
        <v>3</v>
      </c>
      <c r="C70" t="s">
        <v>21</v>
      </c>
      <c r="D70">
        <f>SUMIFS(BIFUBC_IEA_Output_energy!G:G,BIFUBC_IEA_Output_energy!A:A,B70,BIFUBC_IEA_Output_energy!B:B,C70)</f>
        <v>0</v>
      </c>
      <c r="E70">
        <f>SUMIFS(BIFUBC_IEA_Output_nonenergy!E:E,BIFUBC_IEA_Output_nonenergy!A:A,B70,BIFUBC_IEA_Output_nonenergy!B:B,C70)</f>
        <v>0</v>
      </c>
      <c r="F70" t="b">
        <f>SUM(D70:E70)=calcs!D95</f>
        <v>1</v>
      </c>
      <c r="G70" s="64">
        <f t="shared" si="1"/>
        <v>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x14ac:dyDescent="0.25">
      <c r="A71" t="s">
        <v>130</v>
      </c>
      <c r="B71" t="s">
        <v>3</v>
      </c>
      <c r="C71" t="s">
        <v>22</v>
      </c>
      <c r="D71">
        <f>SUMIFS(BIFUBC_IEA_Output_energy!G:G,BIFUBC_IEA_Output_energy!A:A,B71,BIFUBC_IEA_Output_energy!B:B,C71)</f>
        <v>0</v>
      </c>
      <c r="E71">
        <f>SUMIFS(BIFUBC_IEA_Output_nonenergy!E:E,BIFUBC_IEA_Output_nonenergy!A:A,B71,BIFUBC_IEA_Output_nonenergy!B:B,C71)</f>
        <v>0</v>
      </c>
      <c r="F71" t="b">
        <f>SUM(D71:E71)=calcs!D96</f>
        <v>1</v>
      </c>
      <c r="G71" s="64">
        <f t="shared" si="1"/>
        <v>0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x14ac:dyDescent="0.25">
      <c r="A72" t="s">
        <v>131</v>
      </c>
      <c r="B72" t="s">
        <v>3</v>
      </c>
      <c r="C72" t="s">
        <v>23</v>
      </c>
      <c r="D72">
        <f>SUMIFS(BIFUBC_IEA_Output_energy!G:G,BIFUBC_IEA_Output_energy!A:A,B72,BIFUBC_IEA_Output_energy!B:B,C72)</f>
        <v>0</v>
      </c>
      <c r="E72">
        <f>SUMIFS(BIFUBC_IEA_Output_nonenergy!E:E,BIFUBC_IEA_Output_nonenergy!A:A,B72,BIFUBC_IEA_Output_nonenergy!B:B,C72)</f>
        <v>0</v>
      </c>
      <c r="F72" t="b">
        <f>SUM(D72:E72)=calcs!D97</f>
        <v>1</v>
      </c>
      <c r="G72" s="64">
        <f t="shared" si="1"/>
        <v>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x14ac:dyDescent="0.25">
      <c r="A73" t="s">
        <v>132</v>
      </c>
      <c r="B73" t="s">
        <v>3</v>
      </c>
      <c r="C73" t="s">
        <v>24</v>
      </c>
      <c r="D73">
        <f>SUMIFS(BIFUBC_IEA_Output_energy!G:G,BIFUBC_IEA_Output_energy!A:A,B73,BIFUBC_IEA_Output_energy!B:B,C73)</f>
        <v>0</v>
      </c>
      <c r="E73">
        <f>SUMIFS(BIFUBC_IEA_Output_nonenergy!E:E,BIFUBC_IEA_Output_nonenergy!A:A,B73,BIFUBC_IEA_Output_nonenergy!B:B,C73)</f>
        <v>0</v>
      </c>
      <c r="F73" t="b">
        <f>SUM(D73:E73)=calcs!D98</f>
        <v>1</v>
      </c>
      <c r="G73" s="64">
        <f t="shared" si="1"/>
        <v>0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x14ac:dyDescent="0.25">
      <c r="A74" t="s">
        <v>133</v>
      </c>
      <c r="B74" t="s">
        <v>3</v>
      </c>
      <c r="C74" t="s">
        <v>25</v>
      </c>
      <c r="D74">
        <f>SUMIFS(BIFUBC_IEA_Output_energy!G:G,BIFUBC_IEA_Output_energy!A:A,B74,BIFUBC_IEA_Output_energy!B:B,C74)</f>
        <v>302454530560000</v>
      </c>
      <c r="E74">
        <f>SUMIFS(BIFUBC_IEA_Output_nonenergy!E:E,BIFUBC_IEA_Output_nonenergy!A:A,B74,BIFUBC_IEA_Output_nonenergy!B:B,C74)</f>
        <v>0</v>
      </c>
      <c r="F74" t="b">
        <f>SUM(D74:E74)=calcs!D99</f>
        <v>0</v>
      </c>
      <c r="G74" s="64">
        <f t="shared" si="1"/>
        <v>0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x14ac:dyDescent="0.25">
      <c r="A75" t="s">
        <v>135</v>
      </c>
      <c r="B75" t="s">
        <v>3</v>
      </c>
      <c r="C75" t="s">
        <v>26</v>
      </c>
      <c r="D75">
        <f>SUMIFS(BIFUBC_IEA_Output_energy!G:G,BIFUBC_IEA_Output_energy!A:A,B75,BIFUBC_IEA_Output_energy!B:B,C75)</f>
        <v>0</v>
      </c>
      <c r="E75">
        <f>SUMIFS(BIFUBC_IEA_Output_nonenergy!E:E,BIFUBC_IEA_Output_nonenergy!A:A,B75,BIFUBC_IEA_Output_nonenergy!B:B,C75)</f>
        <v>0</v>
      </c>
      <c r="F75" t="b">
        <f>SUM(D75:E75)=calcs!D100</f>
        <v>1</v>
      </c>
      <c r="G75" s="64">
        <f t="shared" si="1"/>
        <v>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 x14ac:dyDescent="0.25">
      <c r="A76" t="s">
        <v>136</v>
      </c>
      <c r="B76" t="s">
        <v>3</v>
      </c>
      <c r="C76" t="s">
        <v>27</v>
      </c>
      <c r="D76">
        <f>SUMIFS(BIFUBC_IEA_Output_energy!G:G,BIFUBC_IEA_Output_energy!A:A,B76,BIFUBC_IEA_Output_energy!B:B,C76)</f>
        <v>0</v>
      </c>
      <c r="E76">
        <f>SUMIFS(BIFUBC_IEA_Output_nonenergy!E:E,BIFUBC_IEA_Output_nonenergy!A:A,B76,BIFUBC_IEA_Output_nonenergy!B:B,C76)</f>
        <v>0</v>
      </c>
      <c r="F76" t="b">
        <f>SUM(D76:E76)=calcs!D101</f>
        <v>1</v>
      </c>
      <c r="G76" s="64">
        <f t="shared" si="1"/>
        <v>0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1:34" x14ac:dyDescent="0.25">
      <c r="A77" s="54" t="s">
        <v>137</v>
      </c>
      <c r="B77" s="54" t="s">
        <v>3</v>
      </c>
      <c r="C77" s="54" t="s">
        <v>28</v>
      </c>
      <c r="D77" s="54">
        <f>SUMIFS(BIFUBC_IEA_Output_energy!G:G,BIFUBC_IEA_Output_energy!A:A,B77,BIFUBC_IEA_Output_energy!B:B,C77)</f>
        <v>0</v>
      </c>
      <c r="E77" s="54">
        <f>SUMIFS(BIFUBC_IEA_Output_nonenergy!E:E,BIFUBC_IEA_Output_nonenergy!A:A,B77,BIFUBC_IEA_Output_nonenergy!B:B,C77)</f>
        <v>0</v>
      </c>
      <c r="F77" s="54" t="b">
        <f>SUM(D77:E77)=calcs!D102</f>
        <v>1</v>
      </c>
      <c r="G77" s="64">
        <f t="shared" si="1"/>
        <v>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x14ac:dyDescent="0.25">
      <c r="A78" s="61" t="s">
        <v>110</v>
      </c>
      <c r="B78" s="61" t="s">
        <v>33</v>
      </c>
      <c r="C78" s="61" t="s">
        <v>4</v>
      </c>
      <c r="D78" s="61">
        <f>SUMIFS(BIFUBC_IEA_Output_energy!G:G,BIFUBC_IEA_Output_energy!A:A,B78,BIFUBC_IEA_Output_energy!B:B,C78)</f>
        <v>29405590144000</v>
      </c>
      <c r="E78" s="61">
        <f>SUMIFS(BIFUBC_IEA_Output_nonenergy!E:E,BIFUBC_IEA_Output_nonenergy!A:A,B78,BIFUBC_IEA_Output_nonenergy!B:B,C78)</f>
        <v>0</v>
      </c>
      <c r="F78" s="61" t="b">
        <f>SUM(D78:E78)=calcs!D103</f>
        <v>0</v>
      </c>
      <c r="G78" s="64">
        <f t="shared" si="1"/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x14ac:dyDescent="0.25">
      <c r="A79" t="s">
        <v>111</v>
      </c>
      <c r="B79" t="s">
        <v>33</v>
      </c>
      <c r="C79" t="s">
        <v>5</v>
      </c>
      <c r="D79">
        <f>SUMIFS(BIFUBC_IEA_Output_energy!G:G,BIFUBC_IEA_Output_energy!A:A,B79,BIFUBC_IEA_Output_energy!B:B,C79)</f>
        <v>0</v>
      </c>
      <c r="E79">
        <f>SUMIFS(BIFUBC_IEA_Output_nonenergy!E:E,BIFUBC_IEA_Output_nonenergy!A:A,B79,BIFUBC_IEA_Output_nonenergy!B:B,C79)</f>
        <v>0</v>
      </c>
      <c r="F79" t="b">
        <f>SUM(D79:E79)=calcs!D104</f>
        <v>1</v>
      </c>
      <c r="G79" s="64">
        <f t="shared" si="1"/>
        <v>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1:34" x14ac:dyDescent="0.25">
      <c r="A80" t="s">
        <v>112</v>
      </c>
      <c r="B80" t="s">
        <v>33</v>
      </c>
      <c r="C80" t="s">
        <v>6</v>
      </c>
      <c r="D80">
        <f>SUMIFS(BIFUBC_IEA_Output_energy!G:G,BIFUBC_IEA_Output_energy!A:A,B80,BIFUBC_IEA_Output_energy!B:B,C80)</f>
        <v>0</v>
      </c>
      <c r="E80">
        <f>SUMIFS(BIFUBC_IEA_Output_nonenergy!E:E,BIFUBC_IEA_Output_nonenergy!A:A,B80,BIFUBC_IEA_Output_nonenergy!B:B,C80)</f>
        <v>0</v>
      </c>
      <c r="F80" t="b">
        <f>SUM(D80:E80)=calcs!D105</f>
        <v>1</v>
      </c>
      <c r="G80" s="64">
        <f t="shared" si="1"/>
        <v>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</row>
    <row r="81" spans="1:34" x14ac:dyDescent="0.25">
      <c r="A81" t="s">
        <v>113</v>
      </c>
      <c r="B81" t="s">
        <v>33</v>
      </c>
      <c r="C81" t="s">
        <v>7</v>
      </c>
      <c r="D81">
        <f>SUMIFS(BIFUBC_IEA_Output_energy!G:G,BIFUBC_IEA_Output_energy!A:A,B81,BIFUBC_IEA_Output_energy!B:B,C81)</f>
        <v>11901722368000.002</v>
      </c>
      <c r="E81">
        <f>SUMIFS(BIFUBC_IEA_Output_nonenergy!E:E,BIFUBC_IEA_Output_nonenergy!A:A,B81,BIFUBC_IEA_Output_nonenergy!B:B,C81)</f>
        <v>0</v>
      </c>
      <c r="F81" t="b">
        <f>SUM(D81:E81)=calcs!D106</f>
        <v>0</v>
      </c>
      <c r="G81" s="64">
        <f t="shared" si="1"/>
        <v>0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 spans="1:34" x14ac:dyDescent="0.25">
      <c r="A82" t="s">
        <v>115</v>
      </c>
      <c r="B82" t="s">
        <v>33</v>
      </c>
      <c r="C82" t="s">
        <v>8</v>
      </c>
      <c r="D82">
        <f>SUMIFS(BIFUBC_IEA_Output_energy!G:G,BIFUBC_IEA_Output_energy!A:A,B82,BIFUBC_IEA_Output_energy!B:B,C82)</f>
        <v>6819515904000</v>
      </c>
      <c r="E82">
        <f>SUMIFS(BIFUBC_IEA_Output_nonenergy!E:E,BIFUBC_IEA_Output_nonenergy!A:A,B82,BIFUBC_IEA_Output_nonenergy!B:B,C82)</f>
        <v>0</v>
      </c>
      <c r="F82" t="b">
        <f>SUM(D82:E82)=calcs!D107</f>
        <v>0</v>
      </c>
      <c r="G82" s="64">
        <f t="shared" si="1"/>
        <v>0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 spans="1:34" x14ac:dyDescent="0.25">
      <c r="A83" t="s">
        <v>116</v>
      </c>
      <c r="B83" t="s">
        <v>33</v>
      </c>
      <c r="C83" t="s">
        <v>9</v>
      </c>
      <c r="D83">
        <f>SUMIFS(BIFUBC_IEA_Output_energy!G:G,BIFUBC_IEA_Output_energy!A:A,B83,BIFUBC_IEA_Output_energy!B:B,C83)</f>
        <v>13151959808000</v>
      </c>
      <c r="E83">
        <f>SUMIFS(BIFUBC_IEA_Output_nonenergy!E:E,BIFUBC_IEA_Output_nonenergy!A:A,B83,BIFUBC_IEA_Output_nonenergy!B:B,C83)</f>
        <v>0</v>
      </c>
      <c r="F83" t="b">
        <f>SUM(D83:E83)=calcs!D108</f>
        <v>0</v>
      </c>
      <c r="G83" s="64">
        <f t="shared" si="1"/>
        <v>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 spans="1:34" x14ac:dyDescent="0.25">
      <c r="A84" t="s">
        <v>117</v>
      </c>
      <c r="B84" t="s">
        <v>33</v>
      </c>
      <c r="C84" t="s">
        <v>10</v>
      </c>
      <c r="D84">
        <f>SUMIFS(BIFUBC_IEA_Output_energy!G:G,BIFUBC_IEA_Output_energy!A:A,B84,BIFUBC_IEA_Output_energy!B:B,C84)</f>
        <v>0</v>
      </c>
      <c r="E84">
        <f>SUMIFS(BIFUBC_IEA_Output_nonenergy!E:E,BIFUBC_IEA_Output_nonenergy!A:A,B84,BIFUBC_IEA_Output_nonenergy!B:B,C84)</f>
        <v>0</v>
      </c>
      <c r="F84" t="b">
        <f>SUM(D84:E84)=calcs!D109</f>
        <v>1</v>
      </c>
      <c r="G84" s="64">
        <f t="shared" si="1"/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 spans="1:34" x14ac:dyDescent="0.25">
      <c r="A85" t="s">
        <v>118</v>
      </c>
      <c r="B85" t="s">
        <v>33</v>
      </c>
      <c r="C85" t="s">
        <v>11</v>
      </c>
      <c r="D85">
        <f>SUMIFS(BIFUBC_IEA_Output_energy!G:G,BIFUBC_IEA_Output_energy!A:A,B85,BIFUBC_IEA_Output_energy!B:B,C85)</f>
        <v>0</v>
      </c>
      <c r="E85">
        <f>SUMIFS(BIFUBC_IEA_Output_nonenergy!E:E,BIFUBC_IEA_Output_nonenergy!A:A,B85,BIFUBC_IEA_Output_nonenergy!B:B,C85)</f>
        <v>0</v>
      </c>
      <c r="F85" t="b">
        <f>SUM(D85:E85)=calcs!D110</f>
        <v>1</v>
      </c>
      <c r="G85" s="64">
        <f t="shared" si="1"/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x14ac:dyDescent="0.25">
      <c r="A86" t="s">
        <v>119</v>
      </c>
      <c r="B86" t="s">
        <v>33</v>
      </c>
      <c r="C86" t="s">
        <v>12</v>
      </c>
      <c r="D86">
        <f>SUMIFS(BIFUBC_IEA_Output_energy!G:G,BIFUBC_IEA_Output_energy!A:A,B86,BIFUBC_IEA_Output_energy!B:B,C86)</f>
        <v>33400465408000</v>
      </c>
      <c r="E86">
        <f>SUMIFS(BIFUBC_IEA_Output_nonenergy!E:E,BIFUBC_IEA_Output_nonenergy!A:A,B86,BIFUBC_IEA_Output_nonenergy!B:B,C86)</f>
        <v>16707621119999.998</v>
      </c>
      <c r="F86" t="b">
        <f>SUM(D86:E86)=calcs!D111</f>
        <v>0</v>
      </c>
      <c r="G86" s="64">
        <f t="shared" si="1"/>
        <v>0.3334316330491669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1:34" x14ac:dyDescent="0.25">
      <c r="A87" t="s">
        <v>120</v>
      </c>
      <c r="B87" t="s">
        <v>33</v>
      </c>
      <c r="C87" t="s">
        <v>13</v>
      </c>
      <c r="D87">
        <f>SUMIFS(BIFUBC_IEA_Output_energy!G:G,BIFUBC_IEA_Output_energy!A:A,B87,BIFUBC_IEA_Output_energy!B:B,C87)</f>
        <v>5439393920000</v>
      </c>
      <c r="E87">
        <f>SUMIFS(BIFUBC_IEA_Output_nonenergy!E:E,BIFUBC_IEA_Output_nonenergy!A:A,B87,BIFUBC_IEA_Output_nonenergy!B:B,C87)</f>
        <v>77951494912000</v>
      </c>
      <c r="F87" t="b">
        <f>SUM(D87:E87)=calcs!D112</f>
        <v>0</v>
      </c>
      <c r="G87" s="64">
        <f t="shared" si="1"/>
        <v>0.93477232349737571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x14ac:dyDescent="0.25">
      <c r="A88" t="s">
        <v>122</v>
      </c>
      <c r="B88" t="s">
        <v>33</v>
      </c>
      <c r="C88" t="s">
        <v>14</v>
      </c>
      <c r="D88">
        <f>SUMIFS(BIFUBC_IEA_Output_energy!G:G,BIFUBC_IEA_Output_energy!A:A,B88,BIFUBC_IEA_Output_energy!B:B,C88)</f>
        <v>0</v>
      </c>
      <c r="E88">
        <f>SUMIFS(BIFUBC_IEA_Output_nonenergy!E:E,BIFUBC_IEA_Output_nonenergy!A:A,B88,BIFUBC_IEA_Output_nonenergy!B:B,C88)</f>
        <v>0</v>
      </c>
      <c r="F88" t="b">
        <f>SUM(D88:E88)=calcs!D113</f>
        <v>1</v>
      </c>
      <c r="G88" s="64">
        <f t="shared" si="1"/>
        <v>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x14ac:dyDescent="0.25">
      <c r="A89" t="s">
        <v>123</v>
      </c>
      <c r="B89" t="s">
        <v>33</v>
      </c>
      <c r="C89" t="s">
        <v>15</v>
      </c>
      <c r="D89">
        <f>SUMIFS(BIFUBC_IEA_Output_energy!G:G,BIFUBC_IEA_Output_energy!A:A,B89,BIFUBC_IEA_Output_energy!B:B,C89)</f>
        <v>0</v>
      </c>
      <c r="E89">
        <f>SUMIFS(BIFUBC_IEA_Output_nonenergy!E:E,BIFUBC_IEA_Output_nonenergy!A:A,B89,BIFUBC_IEA_Output_nonenergy!B:B,C89)</f>
        <v>0</v>
      </c>
      <c r="F89" t="b">
        <f>SUM(D89:E89)=calcs!D114</f>
        <v>1</v>
      </c>
      <c r="G89" s="64">
        <f t="shared" si="1"/>
        <v>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x14ac:dyDescent="0.25">
      <c r="A90" t="s">
        <v>124</v>
      </c>
      <c r="B90" t="s">
        <v>33</v>
      </c>
      <c r="C90" t="s">
        <v>16</v>
      </c>
      <c r="D90">
        <f>SUMIFS(BIFUBC_IEA_Output_energy!G:G,BIFUBC_IEA_Output_energy!A:A,B90,BIFUBC_IEA_Output_energy!B:B,C90)</f>
        <v>7939868800000</v>
      </c>
      <c r="E90">
        <f>SUMIFS(BIFUBC_IEA_Output_nonenergy!E:E,BIFUBC_IEA_Output_nonenergy!A:A,B90,BIFUBC_IEA_Output_nonenergy!B:B,C90)</f>
        <v>0</v>
      </c>
      <c r="F90" t="b">
        <f>SUM(D90:E90)=calcs!D115</f>
        <v>0</v>
      </c>
      <c r="G90" s="64">
        <f t="shared" si="1"/>
        <v>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x14ac:dyDescent="0.25">
      <c r="A91" t="s">
        <v>125</v>
      </c>
      <c r="B91" t="s">
        <v>33</v>
      </c>
      <c r="C91" t="s">
        <v>17</v>
      </c>
      <c r="D91">
        <f>SUMIFS(BIFUBC_IEA_Output_energy!G:G,BIFUBC_IEA_Output_energy!A:A,B91,BIFUBC_IEA_Output_energy!B:B,C91)</f>
        <v>2597897216000</v>
      </c>
      <c r="E91">
        <f>SUMIFS(BIFUBC_IEA_Output_nonenergy!E:E,BIFUBC_IEA_Output_nonenergy!A:A,B91,BIFUBC_IEA_Output_nonenergy!B:B,C91)</f>
        <v>0</v>
      </c>
      <c r="F91" t="b">
        <f>SUM(D91:E91)=calcs!D116</f>
        <v>0</v>
      </c>
      <c r="G91" s="64">
        <f t="shared" si="1"/>
        <v>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x14ac:dyDescent="0.25">
      <c r="A92" t="s">
        <v>126</v>
      </c>
      <c r="B92" t="s">
        <v>33</v>
      </c>
      <c r="C92" t="s">
        <v>18</v>
      </c>
      <c r="D92">
        <f>SUMIFS(BIFUBC_IEA_Output_energy!G:G,BIFUBC_IEA_Output_energy!A:A,B92,BIFUBC_IEA_Output_energy!B:B,C92)</f>
        <v>0</v>
      </c>
      <c r="E92">
        <f>SUMIFS(BIFUBC_IEA_Output_nonenergy!E:E,BIFUBC_IEA_Output_nonenergy!A:A,B92,BIFUBC_IEA_Output_nonenergy!B:B,C92)</f>
        <v>0</v>
      </c>
      <c r="F92" t="b">
        <f>SUM(D92:E92)=calcs!D117</f>
        <v>1</v>
      </c>
      <c r="G92" s="64">
        <f t="shared" si="1"/>
        <v>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x14ac:dyDescent="0.25">
      <c r="A93" t="s">
        <v>127</v>
      </c>
      <c r="B93" t="s">
        <v>33</v>
      </c>
      <c r="C93" t="s">
        <v>19</v>
      </c>
      <c r="D93">
        <f>SUMIFS(BIFUBC_IEA_Output_energy!G:G,BIFUBC_IEA_Output_energy!A:A,B93,BIFUBC_IEA_Output_energy!B:B,C93)</f>
        <v>876801024000.00012</v>
      </c>
      <c r="E93">
        <f>SUMIFS(BIFUBC_IEA_Output_nonenergy!E:E,BIFUBC_IEA_Output_nonenergy!A:A,B93,BIFUBC_IEA_Output_nonenergy!B:B,C93)</f>
        <v>0</v>
      </c>
      <c r="F93" t="b">
        <f>SUM(D93:E93)=calcs!D118</f>
        <v>0</v>
      </c>
      <c r="G93" s="64">
        <f t="shared" si="1"/>
        <v>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x14ac:dyDescent="0.25">
      <c r="A94" t="s">
        <v>128</v>
      </c>
      <c r="B94" t="s">
        <v>33</v>
      </c>
      <c r="C94" t="s">
        <v>20</v>
      </c>
      <c r="D94">
        <f>SUMIFS(BIFUBC_IEA_Output_energy!G:G,BIFUBC_IEA_Output_energy!A:A,B94,BIFUBC_IEA_Output_energy!B:B,C94)</f>
        <v>0</v>
      </c>
      <c r="E94">
        <f>SUMIFS(BIFUBC_IEA_Output_nonenergy!E:E,BIFUBC_IEA_Output_nonenergy!A:A,B94,BIFUBC_IEA_Output_nonenergy!B:B,C94)</f>
        <v>0</v>
      </c>
      <c r="F94" t="b">
        <f>SUM(D94:E94)=calcs!D119</f>
        <v>1</v>
      </c>
      <c r="G94" s="64">
        <f t="shared" si="1"/>
        <v>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 spans="1:34" x14ac:dyDescent="0.25">
      <c r="A95" t="s">
        <v>129</v>
      </c>
      <c r="B95" t="s">
        <v>33</v>
      </c>
      <c r="C95" t="s">
        <v>21</v>
      </c>
      <c r="D95">
        <f>SUMIFS(BIFUBC_IEA_Output_energy!G:G,BIFUBC_IEA_Output_energy!A:A,B95,BIFUBC_IEA_Output_energy!B:B,C95)</f>
        <v>0</v>
      </c>
      <c r="E95">
        <f>SUMIFS(BIFUBC_IEA_Output_nonenergy!E:E,BIFUBC_IEA_Output_nonenergy!A:A,B95,BIFUBC_IEA_Output_nonenergy!B:B,C95)</f>
        <v>0</v>
      </c>
      <c r="F95" t="b">
        <f>SUM(D95:E95)=calcs!D120</f>
        <v>1</v>
      </c>
      <c r="G95" s="64">
        <f t="shared" si="1"/>
        <v>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 spans="1:34" x14ac:dyDescent="0.25">
      <c r="A96" t="s">
        <v>130</v>
      </c>
      <c r="B96" t="s">
        <v>33</v>
      </c>
      <c r="C96" t="s">
        <v>22</v>
      </c>
      <c r="D96">
        <f>SUMIFS(BIFUBC_IEA_Output_energy!G:G,BIFUBC_IEA_Output_energy!A:A,B96,BIFUBC_IEA_Output_energy!B:B,C96)</f>
        <v>0</v>
      </c>
      <c r="E96">
        <f>SUMIFS(BIFUBC_IEA_Output_nonenergy!E:E,BIFUBC_IEA_Output_nonenergy!A:A,B96,BIFUBC_IEA_Output_nonenergy!B:B,C96)</f>
        <v>0</v>
      </c>
      <c r="F96" t="b">
        <f>SUM(D96:E96)=calcs!D121</f>
        <v>1</v>
      </c>
      <c r="G96" s="64">
        <f t="shared" si="1"/>
        <v>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 spans="1:34" x14ac:dyDescent="0.25">
      <c r="A97" t="s">
        <v>131</v>
      </c>
      <c r="B97" t="s">
        <v>33</v>
      </c>
      <c r="C97" t="s">
        <v>23</v>
      </c>
      <c r="D97">
        <f>SUMIFS(BIFUBC_IEA_Output_energy!G:G,BIFUBC_IEA_Output_energy!A:A,B97,BIFUBC_IEA_Output_energy!B:B,C97)</f>
        <v>0</v>
      </c>
      <c r="E97">
        <f>SUMIFS(BIFUBC_IEA_Output_nonenergy!E:E,BIFUBC_IEA_Output_nonenergy!A:A,B97,BIFUBC_IEA_Output_nonenergy!B:B,C97)</f>
        <v>0</v>
      </c>
      <c r="F97" t="b">
        <f>SUM(D97:E97)=calcs!D122</f>
        <v>1</v>
      </c>
      <c r="G97" s="64">
        <f t="shared" si="1"/>
        <v>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 spans="1:34" x14ac:dyDescent="0.25">
      <c r="A98" t="s">
        <v>132</v>
      </c>
      <c r="B98" t="s">
        <v>33</v>
      </c>
      <c r="C98" t="s">
        <v>24</v>
      </c>
      <c r="D98">
        <f>SUMIFS(BIFUBC_IEA_Output_energy!G:G,BIFUBC_IEA_Output_energy!A:A,B98,BIFUBC_IEA_Output_energy!B:B,C98)</f>
        <v>0</v>
      </c>
      <c r="E98">
        <f>SUMIFS(BIFUBC_IEA_Output_nonenergy!E:E,BIFUBC_IEA_Output_nonenergy!A:A,B98,BIFUBC_IEA_Output_nonenergy!B:B,C98)</f>
        <v>0</v>
      </c>
      <c r="F98" t="b">
        <f>SUM(D98:E98)=calcs!D123</f>
        <v>1</v>
      </c>
      <c r="G98" s="64">
        <f t="shared" si="1"/>
        <v>0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 spans="1:34" x14ac:dyDescent="0.25">
      <c r="A99" t="s">
        <v>133</v>
      </c>
      <c r="B99" t="s">
        <v>33</v>
      </c>
      <c r="C99" t="s">
        <v>25</v>
      </c>
      <c r="D99">
        <f>SUMIFS(BIFUBC_IEA_Output_energy!G:G,BIFUBC_IEA_Output_energy!A:A,B99,BIFUBC_IEA_Output_energy!B:B,C99)</f>
        <v>24542623616000</v>
      </c>
      <c r="E99">
        <f>SUMIFS(BIFUBC_IEA_Output_nonenergy!E:E,BIFUBC_IEA_Output_nonenergy!A:A,B99,BIFUBC_IEA_Output_nonenergy!B:B,C99)</f>
        <v>0</v>
      </c>
      <c r="F99" t="b">
        <f>SUM(D99:E99)=calcs!D124</f>
        <v>0</v>
      </c>
      <c r="G99" s="64">
        <f t="shared" si="1"/>
        <v>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spans="1:34" x14ac:dyDescent="0.25">
      <c r="A100" t="s">
        <v>135</v>
      </c>
      <c r="B100" t="s">
        <v>33</v>
      </c>
      <c r="C100" t="s">
        <v>26</v>
      </c>
      <c r="D100">
        <f>SUMIFS(BIFUBC_IEA_Output_energy!G:G,BIFUBC_IEA_Output_energy!A:A,B100,BIFUBC_IEA_Output_energy!B:B,C100)</f>
        <v>0</v>
      </c>
      <c r="E100">
        <f>SUMIFS(BIFUBC_IEA_Output_nonenergy!E:E,BIFUBC_IEA_Output_nonenergy!A:A,B100,BIFUBC_IEA_Output_nonenergy!B:B,C100)</f>
        <v>0</v>
      </c>
      <c r="F100" t="b">
        <f>SUM(D100:E100)=calcs!D125</f>
        <v>1</v>
      </c>
      <c r="G100" s="64">
        <f t="shared" si="1"/>
        <v>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 spans="1:34" x14ac:dyDescent="0.25">
      <c r="A101" t="s">
        <v>136</v>
      </c>
      <c r="B101" t="s">
        <v>33</v>
      </c>
      <c r="C101" t="s">
        <v>27</v>
      </c>
      <c r="D101">
        <f>SUMIFS(BIFUBC_IEA_Output_energy!G:G,BIFUBC_IEA_Output_energy!A:A,B101,BIFUBC_IEA_Output_energy!B:B,C101)</f>
        <v>0</v>
      </c>
      <c r="E101">
        <f>SUMIFS(BIFUBC_IEA_Output_nonenergy!E:E,BIFUBC_IEA_Output_nonenergy!A:A,B101,BIFUBC_IEA_Output_nonenergy!B:B,C101)</f>
        <v>0</v>
      </c>
      <c r="F101" t="b">
        <f>SUM(D101:E101)=calcs!D126</f>
        <v>1</v>
      </c>
      <c r="G101" s="64">
        <f t="shared" si="1"/>
        <v>0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 spans="1:34" x14ac:dyDescent="0.25">
      <c r="A102" s="54" t="s">
        <v>137</v>
      </c>
      <c r="B102" s="54" t="s">
        <v>33</v>
      </c>
      <c r="C102" s="54" t="s">
        <v>28</v>
      </c>
      <c r="D102" s="54">
        <f>SUMIFS(BIFUBC_IEA_Output_energy!G:G,BIFUBC_IEA_Output_energy!A:A,B102,BIFUBC_IEA_Output_energy!B:B,C102)</f>
        <v>4254076928000</v>
      </c>
      <c r="E102" s="54">
        <f>SUMIFS(BIFUBC_IEA_Output_nonenergy!E:E,BIFUBC_IEA_Output_nonenergy!A:A,B102,BIFUBC_IEA_Output_nonenergy!B:B,C102)</f>
        <v>0</v>
      </c>
      <c r="F102" s="54" t="b">
        <f>SUM(D102:E102)=calcs!D127</f>
        <v>0</v>
      </c>
      <c r="G102" s="64">
        <f t="shared" si="1"/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</row>
    <row r="103" spans="1:34" x14ac:dyDescent="0.25">
      <c r="A103" s="61" t="s">
        <v>110</v>
      </c>
      <c r="B103" s="61" t="s">
        <v>34</v>
      </c>
      <c r="C103" s="61" t="s">
        <v>4</v>
      </c>
      <c r="D103" s="61">
        <f>SUMIFS(BIFUBC_IEA_Output_energy!G:G,BIFUBC_IEA_Output_energy!A:A,B103,BIFUBC_IEA_Output_energy!B:B,C103)</f>
        <v>0</v>
      </c>
      <c r="E103" s="61">
        <f>SUMIFS(BIFUBC_IEA_Output_nonenergy!E:E,BIFUBC_IEA_Output_nonenergy!A:A,B103,BIFUBC_IEA_Output_nonenergy!B:B,C103)</f>
        <v>0</v>
      </c>
      <c r="F103" s="61" t="b">
        <f>SUM(D103:E103)=calcs!D128</f>
        <v>1</v>
      </c>
      <c r="G103" s="64">
        <f t="shared" si="1"/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</row>
    <row r="104" spans="1:34" x14ac:dyDescent="0.25">
      <c r="A104" t="s">
        <v>111</v>
      </c>
      <c r="B104" t="s">
        <v>34</v>
      </c>
      <c r="C104" t="s">
        <v>5</v>
      </c>
      <c r="D104">
        <f>SUMIFS(BIFUBC_IEA_Output_energy!G:G,BIFUBC_IEA_Output_energy!A:A,B104,BIFUBC_IEA_Output_energy!B:B,C104)</f>
        <v>0</v>
      </c>
      <c r="E104">
        <f>SUMIFS(BIFUBC_IEA_Output_nonenergy!E:E,BIFUBC_IEA_Output_nonenergy!A:A,B104,BIFUBC_IEA_Output_nonenergy!B:B,C104)</f>
        <v>0</v>
      </c>
      <c r="F104" t="b">
        <f>SUM(D104:E104)=calcs!D129</f>
        <v>1</v>
      </c>
      <c r="G104" s="64">
        <f t="shared" si="1"/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 spans="1:34" x14ac:dyDescent="0.25">
      <c r="A105" t="s">
        <v>112</v>
      </c>
      <c r="B105" t="s">
        <v>34</v>
      </c>
      <c r="C105" t="s">
        <v>6</v>
      </c>
      <c r="D105">
        <f>SUMIFS(BIFUBC_IEA_Output_energy!G:G,BIFUBC_IEA_Output_energy!A:A,B105,BIFUBC_IEA_Output_energy!B:B,C105)</f>
        <v>0</v>
      </c>
      <c r="E105">
        <f>SUMIFS(BIFUBC_IEA_Output_nonenergy!E:E,BIFUBC_IEA_Output_nonenergy!A:A,B105,BIFUBC_IEA_Output_nonenergy!B:B,C105)</f>
        <v>0</v>
      </c>
      <c r="F105" t="b">
        <f>SUM(D105:E105)=calcs!D130</f>
        <v>1</v>
      </c>
      <c r="G105" s="64">
        <f t="shared" si="1"/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 spans="1:34" x14ac:dyDescent="0.25">
      <c r="A106" t="s">
        <v>113</v>
      </c>
      <c r="B106" t="s">
        <v>34</v>
      </c>
      <c r="C106" t="s">
        <v>7</v>
      </c>
      <c r="D106">
        <f>SUMIFS(BIFUBC_IEA_Output_energy!G:G,BIFUBC_IEA_Output_energy!A:A,B106,BIFUBC_IEA_Output_energy!B:B,C106)</f>
        <v>0</v>
      </c>
      <c r="E106">
        <f>SUMIFS(BIFUBC_IEA_Output_nonenergy!E:E,BIFUBC_IEA_Output_nonenergy!A:A,B106,BIFUBC_IEA_Output_nonenergy!B:B,C106)</f>
        <v>0</v>
      </c>
      <c r="F106" t="b">
        <f>SUM(D106:E106)=calcs!D131</f>
        <v>1</v>
      </c>
      <c r="G106" s="64">
        <f t="shared" si="1"/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 spans="1:34" x14ac:dyDescent="0.25">
      <c r="A107" t="s">
        <v>115</v>
      </c>
      <c r="B107" t="s">
        <v>34</v>
      </c>
      <c r="C107" t="s">
        <v>8</v>
      </c>
      <c r="D107">
        <f>SUMIFS(BIFUBC_IEA_Output_energy!G:G,BIFUBC_IEA_Output_energy!A:A,B107,BIFUBC_IEA_Output_energy!B:B,C107)</f>
        <v>0</v>
      </c>
      <c r="E107">
        <f>SUMIFS(BIFUBC_IEA_Output_nonenergy!E:E,BIFUBC_IEA_Output_nonenergy!A:A,B107,BIFUBC_IEA_Output_nonenergy!B:B,C107)</f>
        <v>0</v>
      </c>
      <c r="F107" t="b">
        <f>SUM(D107:E107)=calcs!D132</f>
        <v>1</v>
      </c>
      <c r="G107" s="64">
        <f t="shared" si="1"/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1:34" x14ac:dyDescent="0.25">
      <c r="A108" t="s">
        <v>116</v>
      </c>
      <c r="B108" t="s">
        <v>34</v>
      </c>
      <c r="C108" t="s">
        <v>9</v>
      </c>
      <c r="D108">
        <f>SUMIFS(BIFUBC_IEA_Output_energy!G:G,BIFUBC_IEA_Output_energy!A:A,B108,BIFUBC_IEA_Output_energy!B:B,C108)</f>
        <v>0</v>
      </c>
      <c r="E108">
        <f>SUMIFS(BIFUBC_IEA_Output_nonenergy!E:E,BIFUBC_IEA_Output_nonenergy!A:A,B108,BIFUBC_IEA_Output_nonenergy!B:B,C108)</f>
        <v>0</v>
      </c>
      <c r="F108" t="b">
        <f>SUM(D108:E108)=calcs!D133</f>
        <v>1</v>
      </c>
      <c r="G108" s="64">
        <f t="shared" si="1"/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 spans="1:34" x14ac:dyDescent="0.25">
      <c r="A109" t="s">
        <v>117</v>
      </c>
      <c r="B109" t="s">
        <v>34</v>
      </c>
      <c r="C109" t="s">
        <v>10</v>
      </c>
      <c r="D109">
        <f>SUMIFS(BIFUBC_IEA_Output_energy!G:G,BIFUBC_IEA_Output_energy!A:A,B109,BIFUBC_IEA_Output_energy!B:B,C109)</f>
        <v>0</v>
      </c>
      <c r="E109">
        <f>SUMIFS(BIFUBC_IEA_Output_nonenergy!E:E,BIFUBC_IEA_Output_nonenergy!A:A,B109,BIFUBC_IEA_Output_nonenergy!B:B,C109)</f>
        <v>0</v>
      </c>
      <c r="F109" t="b">
        <f>SUM(D109:E109)=calcs!D134</f>
        <v>1</v>
      </c>
      <c r="G109" s="64">
        <f t="shared" si="1"/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 x14ac:dyDescent="0.25">
      <c r="A110" t="s">
        <v>118</v>
      </c>
      <c r="B110" t="s">
        <v>34</v>
      </c>
      <c r="C110" t="s">
        <v>11</v>
      </c>
      <c r="D110">
        <f>SUMIFS(BIFUBC_IEA_Output_energy!G:G,BIFUBC_IEA_Output_energy!A:A,B110,BIFUBC_IEA_Output_energy!B:B,C110)</f>
        <v>0</v>
      </c>
      <c r="E110">
        <f>SUMIFS(BIFUBC_IEA_Output_nonenergy!E:E,BIFUBC_IEA_Output_nonenergy!A:A,B110,BIFUBC_IEA_Output_nonenergy!B:B,C110)</f>
        <v>0</v>
      </c>
      <c r="F110" t="b">
        <f>SUM(D110:E110)=calcs!D135</f>
        <v>1</v>
      </c>
      <c r="G110" s="64">
        <f t="shared" si="1"/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 spans="1:34" x14ac:dyDescent="0.25">
      <c r="A111" t="s">
        <v>119</v>
      </c>
      <c r="B111" t="s">
        <v>34</v>
      </c>
      <c r="C111" t="s">
        <v>12</v>
      </c>
      <c r="D111">
        <f>SUMIFS(BIFUBC_IEA_Output_energy!G:G,BIFUBC_IEA_Output_energy!A:A,B111,BIFUBC_IEA_Output_energy!B:B,C111)</f>
        <v>0</v>
      </c>
      <c r="E111">
        <f>SUMIFS(BIFUBC_IEA_Output_nonenergy!E:E,BIFUBC_IEA_Output_nonenergy!A:A,B111,BIFUBC_IEA_Output_nonenergy!B:B,C111)</f>
        <v>0</v>
      </c>
      <c r="F111" t="b">
        <f>SUM(D111:E111)=calcs!D136</f>
        <v>1</v>
      </c>
      <c r="G111" s="64">
        <f t="shared" si="1"/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 spans="1:34" x14ac:dyDescent="0.25">
      <c r="A112" t="s">
        <v>120</v>
      </c>
      <c r="B112" t="s">
        <v>34</v>
      </c>
      <c r="C112" t="s">
        <v>13</v>
      </c>
      <c r="D112">
        <f>SUMIFS(BIFUBC_IEA_Output_energy!G:G,BIFUBC_IEA_Output_energy!A:A,B112,BIFUBC_IEA_Output_energy!B:B,C112)</f>
        <v>0</v>
      </c>
      <c r="E112">
        <f>SUMIFS(BIFUBC_IEA_Output_nonenergy!E:E,BIFUBC_IEA_Output_nonenergy!A:A,B112,BIFUBC_IEA_Output_nonenergy!B:B,C112)</f>
        <v>86482790144000</v>
      </c>
      <c r="F112" t="b">
        <f>SUM(D112:E112)=calcs!D137</f>
        <v>0</v>
      </c>
      <c r="G112" s="64">
        <f t="shared" si="1"/>
        <v>1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 spans="1:34" x14ac:dyDescent="0.25">
      <c r="A113" t="s">
        <v>122</v>
      </c>
      <c r="B113" t="s">
        <v>34</v>
      </c>
      <c r="C113" t="s">
        <v>14</v>
      </c>
      <c r="D113">
        <f>SUMIFS(BIFUBC_IEA_Output_energy!G:G,BIFUBC_IEA_Output_energy!A:A,B113,BIFUBC_IEA_Output_energy!B:B,C113)</f>
        <v>0</v>
      </c>
      <c r="E113">
        <f>SUMIFS(BIFUBC_IEA_Output_nonenergy!E:E,BIFUBC_IEA_Output_nonenergy!A:A,B113,BIFUBC_IEA_Output_nonenergy!B:B,C113)</f>
        <v>0</v>
      </c>
      <c r="F113" t="b">
        <f>SUM(D113:E113)=calcs!D138</f>
        <v>1</v>
      </c>
      <c r="G113" s="64">
        <f t="shared" si="1"/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 spans="1:34" x14ac:dyDescent="0.25">
      <c r="A114" t="s">
        <v>123</v>
      </c>
      <c r="B114" t="s">
        <v>34</v>
      </c>
      <c r="C114" t="s">
        <v>15</v>
      </c>
      <c r="D114">
        <f>SUMIFS(BIFUBC_IEA_Output_energy!G:G,BIFUBC_IEA_Output_energy!A:A,B114,BIFUBC_IEA_Output_energy!B:B,C114)</f>
        <v>0</v>
      </c>
      <c r="E114">
        <f>SUMIFS(BIFUBC_IEA_Output_nonenergy!E:E,BIFUBC_IEA_Output_nonenergy!A:A,B114,BIFUBC_IEA_Output_nonenergy!B:B,C114)</f>
        <v>0</v>
      </c>
      <c r="F114" t="b">
        <f>SUM(D114:E114)=calcs!D139</f>
        <v>1</v>
      </c>
      <c r="G114" s="64">
        <f t="shared" si="1"/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1:34" x14ac:dyDescent="0.25">
      <c r="A115" t="s">
        <v>124</v>
      </c>
      <c r="B115" t="s">
        <v>34</v>
      </c>
      <c r="C115" t="s">
        <v>16</v>
      </c>
      <c r="D115">
        <f>SUMIFS(BIFUBC_IEA_Output_energy!G:G,BIFUBC_IEA_Output_energy!A:A,B115,BIFUBC_IEA_Output_energy!B:B,C115)</f>
        <v>0</v>
      </c>
      <c r="E115">
        <f>SUMIFS(BIFUBC_IEA_Output_nonenergy!E:E,BIFUBC_IEA_Output_nonenergy!A:A,B115,BIFUBC_IEA_Output_nonenergy!B:B,C115)</f>
        <v>0</v>
      </c>
      <c r="F115" t="b">
        <f>SUM(D115:E115)=calcs!D140</f>
        <v>1</v>
      </c>
      <c r="G115" s="64">
        <f t="shared" si="1"/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 spans="1:34" x14ac:dyDescent="0.25">
      <c r="A116" t="s">
        <v>125</v>
      </c>
      <c r="B116" t="s">
        <v>34</v>
      </c>
      <c r="C116" t="s">
        <v>17</v>
      </c>
      <c r="D116">
        <f>SUMIFS(BIFUBC_IEA_Output_energy!G:G,BIFUBC_IEA_Output_energy!A:A,B116,BIFUBC_IEA_Output_energy!B:B,C116)</f>
        <v>0</v>
      </c>
      <c r="E116">
        <f>SUMIFS(BIFUBC_IEA_Output_nonenergy!E:E,BIFUBC_IEA_Output_nonenergy!A:A,B116,BIFUBC_IEA_Output_nonenergy!B:B,C116)</f>
        <v>0</v>
      </c>
      <c r="F116" t="b">
        <f>SUM(D116:E116)=calcs!D141</f>
        <v>1</v>
      </c>
      <c r="G116" s="64">
        <f t="shared" si="1"/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 spans="1:34" x14ac:dyDescent="0.25">
      <c r="A117" t="s">
        <v>126</v>
      </c>
      <c r="B117" t="s">
        <v>34</v>
      </c>
      <c r="C117" t="s">
        <v>18</v>
      </c>
      <c r="D117">
        <f>SUMIFS(BIFUBC_IEA_Output_energy!G:G,BIFUBC_IEA_Output_energy!A:A,B117,BIFUBC_IEA_Output_energy!B:B,C117)</f>
        <v>0</v>
      </c>
      <c r="E117">
        <f>SUMIFS(BIFUBC_IEA_Output_nonenergy!E:E,BIFUBC_IEA_Output_nonenergy!A:A,B117,BIFUBC_IEA_Output_nonenergy!B:B,C117)</f>
        <v>0</v>
      </c>
      <c r="F117" t="b">
        <f>SUM(D117:E117)=calcs!D142</f>
        <v>1</v>
      </c>
      <c r="G117" s="64">
        <f t="shared" si="1"/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 spans="1:34" x14ac:dyDescent="0.25">
      <c r="A118" t="s">
        <v>127</v>
      </c>
      <c r="B118" t="s">
        <v>34</v>
      </c>
      <c r="C118" t="s">
        <v>19</v>
      </c>
      <c r="D118">
        <f>SUMIFS(BIFUBC_IEA_Output_energy!G:G,BIFUBC_IEA_Output_energy!A:A,B118,BIFUBC_IEA_Output_energy!B:B,C118)</f>
        <v>0</v>
      </c>
      <c r="E118">
        <f>SUMIFS(BIFUBC_IEA_Output_nonenergy!E:E,BIFUBC_IEA_Output_nonenergy!A:A,B118,BIFUBC_IEA_Output_nonenergy!B:B,C118)</f>
        <v>0</v>
      </c>
      <c r="F118" t="b">
        <f>SUM(D118:E118)=calcs!D143</f>
        <v>1</v>
      </c>
      <c r="G118" s="64">
        <f t="shared" si="1"/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 spans="1:34" x14ac:dyDescent="0.25">
      <c r="A119" t="s">
        <v>128</v>
      </c>
      <c r="B119" t="s">
        <v>34</v>
      </c>
      <c r="C119" t="s">
        <v>20</v>
      </c>
      <c r="D119">
        <f>SUMIFS(BIFUBC_IEA_Output_energy!G:G,BIFUBC_IEA_Output_energy!A:A,B119,BIFUBC_IEA_Output_energy!B:B,C119)</f>
        <v>0</v>
      </c>
      <c r="E119">
        <f>SUMIFS(BIFUBC_IEA_Output_nonenergy!E:E,BIFUBC_IEA_Output_nonenergy!A:A,B119,BIFUBC_IEA_Output_nonenergy!B:B,C119)</f>
        <v>0</v>
      </c>
      <c r="F119" t="b">
        <f>SUM(D119:E119)=calcs!D144</f>
        <v>1</v>
      </c>
      <c r="G119" s="64">
        <f t="shared" si="1"/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 spans="1:34" x14ac:dyDescent="0.25">
      <c r="A120" t="s">
        <v>129</v>
      </c>
      <c r="B120" t="s">
        <v>34</v>
      </c>
      <c r="C120" t="s">
        <v>21</v>
      </c>
      <c r="D120">
        <f>SUMIFS(BIFUBC_IEA_Output_energy!G:G,BIFUBC_IEA_Output_energy!A:A,B120,BIFUBC_IEA_Output_energy!B:B,C120)</f>
        <v>0</v>
      </c>
      <c r="E120">
        <f>SUMIFS(BIFUBC_IEA_Output_nonenergy!E:E,BIFUBC_IEA_Output_nonenergy!A:A,B120,BIFUBC_IEA_Output_nonenergy!B:B,C120)</f>
        <v>0</v>
      </c>
      <c r="F120" t="b">
        <f>SUM(D120:E120)=calcs!D145</f>
        <v>1</v>
      </c>
      <c r="G120" s="64">
        <f t="shared" si="1"/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 spans="1:34" x14ac:dyDescent="0.25">
      <c r="A121" t="s">
        <v>130</v>
      </c>
      <c r="B121" t="s">
        <v>34</v>
      </c>
      <c r="C121" t="s">
        <v>22</v>
      </c>
      <c r="D121">
        <f>SUMIFS(BIFUBC_IEA_Output_energy!G:G,BIFUBC_IEA_Output_energy!A:A,B121,BIFUBC_IEA_Output_energy!B:B,C121)</f>
        <v>0</v>
      </c>
      <c r="E121">
        <f>SUMIFS(BIFUBC_IEA_Output_nonenergy!E:E,BIFUBC_IEA_Output_nonenergy!A:A,B121,BIFUBC_IEA_Output_nonenergy!B:B,C121)</f>
        <v>0</v>
      </c>
      <c r="F121" t="b">
        <f>SUM(D121:E121)=calcs!D146</f>
        <v>1</v>
      </c>
      <c r="G121" s="64">
        <f t="shared" si="1"/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 spans="1:34" x14ac:dyDescent="0.25">
      <c r="A122" t="s">
        <v>131</v>
      </c>
      <c r="B122" t="s">
        <v>34</v>
      </c>
      <c r="C122" t="s">
        <v>23</v>
      </c>
      <c r="D122">
        <f>SUMIFS(BIFUBC_IEA_Output_energy!G:G,BIFUBC_IEA_Output_energy!A:A,B122,BIFUBC_IEA_Output_energy!B:B,C122)</f>
        <v>0</v>
      </c>
      <c r="E122">
        <f>SUMIFS(BIFUBC_IEA_Output_nonenergy!E:E,BIFUBC_IEA_Output_nonenergy!A:A,B122,BIFUBC_IEA_Output_nonenergy!B:B,C122)</f>
        <v>0</v>
      </c>
      <c r="F122" t="b">
        <f>SUM(D122:E122)=calcs!D147</f>
        <v>1</v>
      </c>
      <c r="G122" s="64">
        <f t="shared" si="1"/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 spans="1:34" x14ac:dyDescent="0.25">
      <c r="A123" t="s">
        <v>132</v>
      </c>
      <c r="B123" t="s">
        <v>34</v>
      </c>
      <c r="C123" t="s">
        <v>24</v>
      </c>
      <c r="D123">
        <f>SUMIFS(BIFUBC_IEA_Output_energy!G:G,BIFUBC_IEA_Output_energy!A:A,B123,BIFUBC_IEA_Output_energy!B:B,C123)</f>
        <v>0</v>
      </c>
      <c r="E123">
        <f>SUMIFS(BIFUBC_IEA_Output_nonenergy!E:E,BIFUBC_IEA_Output_nonenergy!A:A,B123,BIFUBC_IEA_Output_nonenergy!B:B,C123)</f>
        <v>0</v>
      </c>
      <c r="F123" t="b">
        <f>SUM(D123:E123)=calcs!D148</f>
        <v>1</v>
      </c>
      <c r="G123" s="64">
        <f t="shared" si="1"/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 spans="1:34" x14ac:dyDescent="0.25">
      <c r="A124" t="s">
        <v>133</v>
      </c>
      <c r="B124" t="s">
        <v>34</v>
      </c>
      <c r="C124" t="s">
        <v>25</v>
      </c>
      <c r="D124">
        <f>SUMIFS(BIFUBC_IEA_Output_energy!G:G,BIFUBC_IEA_Output_energy!A:A,B124,BIFUBC_IEA_Output_energy!B:B,C124)</f>
        <v>142666904448000</v>
      </c>
      <c r="E124">
        <f>SUMIFS(BIFUBC_IEA_Output_nonenergy!E:E,BIFUBC_IEA_Output_nonenergy!A:A,B124,BIFUBC_IEA_Output_nonenergy!B:B,C124)</f>
        <v>0</v>
      </c>
      <c r="F124" t="b">
        <f>SUM(D124:E124)=calcs!D149</f>
        <v>0</v>
      </c>
      <c r="G124" s="64">
        <f t="shared" si="1"/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spans="1:34" x14ac:dyDescent="0.25">
      <c r="A125" t="s">
        <v>135</v>
      </c>
      <c r="B125" t="s">
        <v>34</v>
      </c>
      <c r="C125" t="s">
        <v>26</v>
      </c>
      <c r="D125">
        <f>SUMIFS(BIFUBC_IEA_Output_energy!G:G,BIFUBC_IEA_Output_energy!A:A,B125,BIFUBC_IEA_Output_energy!B:B,C125)</f>
        <v>0</v>
      </c>
      <c r="E125">
        <f>SUMIFS(BIFUBC_IEA_Output_nonenergy!E:E,BIFUBC_IEA_Output_nonenergy!A:A,B125,BIFUBC_IEA_Output_nonenergy!B:B,C125)</f>
        <v>0</v>
      </c>
      <c r="F125" t="b">
        <f>SUM(D125:E125)=calcs!D150</f>
        <v>1</v>
      </c>
      <c r="G125" s="64">
        <f t="shared" si="1"/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 spans="1:34" x14ac:dyDescent="0.25">
      <c r="A126" t="s">
        <v>136</v>
      </c>
      <c r="B126" t="s">
        <v>34</v>
      </c>
      <c r="C126" t="s">
        <v>27</v>
      </c>
      <c r="D126">
        <f>SUMIFS(BIFUBC_IEA_Output_energy!G:G,BIFUBC_IEA_Output_energy!A:A,B126,BIFUBC_IEA_Output_energy!B:B,C126)</f>
        <v>0</v>
      </c>
      <c r="E126">
        <f>SUMIFS(BIFUBC_IEA_Output_nonenergy!E:E,BIFUBC_IEA_Output_nonenergy!A:A,B126,BIFUBC_IEA_Output_nonenergy!B:B,C126)</f>
        <v>0</v>
      </c>
      <c r="F126" t="b">
        <f>SUM(D126:E126)=calcs!D151</f>
        <v>1</v>
      </c>
      <c r="G126" s="64">
        <f t="shared" si="1"/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 spans="1:34" x14ac:dyDescent="0.25">
      <c r="A127" s="54" t="s">
        <v>137</v>
      </c>
      <c r="B127" s="54" t="s">
        <v>34</v>
      </c>
      <c r="C127" s="54" t="s">
        <v>28</v>
      </c>
      <c r="D127" s="54">
        <f>SUMIFS(BIFUBC_IEA_Output_energy!G:G,BIFUBC_IEA_Output_energy!A:A,B127,BIFUBC_IEA_Output_energy!B:B,C127)</f>
        <v>0</v>
      </c>
      <c r="E127" s="54">
        <f>SUMIFS(BIFUBC_IEA_Output_nonenergy!E:E,BIFUBC_IEA_Output_nonenergy!A:A,B127,BIFUBC_IEA_Output_nonenergy!B:B,C127)</f>
        <v>0</v>
      </c>
      <c r="F127" s="54" t="b">
        <f>SUM(D127:E127)=calcs!D152</f>
        <v>1</v>
      </c>
      <c r="G127" s="64">
        <f t="shared" si="1"/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 spans="1:34" x14ac:dyDescent="0.25">
      <c r="A128" s="61" t="s">
        <v>110</v>
      </c>
      <c r="B128" s="61" t="s">
        <v>74</v>
      </c>
      <c r="C128" s="61" t="s">
        <v>4</v>
      </c>
      <c r="D128" s="61">
        <f>SUMIFS(BIFUBC_IEA_Output_energy!G:G,BIFUBC_IEA_Output_energy!A:A,B128,BIFUBC_IEA_Output_energy!B:B,C128)</f>
        <v>0</v>
      </c>
      <c r="E128" s="61">
        <f>SUMIFS(BIFUBC_IEA_Output_nonenergy!E:E,BIFUBC_IEA_Output_nonenergy!A:A,B128,BIFUBC_IEA_Output_nonenergy!B:B,C128)</f>
        <v>0</v>
      </c>
      <c r="F128" s="61" t="b">
        <f>SUM(D128:E128)=calcs!D153</f>
        <v>1</v>
      </c>
      <c r="G128" s="64">
        <f t="shared" si="1"/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spans="1:34" x14ac:dyDescent="0.25">
      <c r="A129" t="s">
        <v>111</v>
      </c>
      <c r="B129" t="s">
        <v>74</v>
      </c>
      <c r="C129" t="s">
        <v>5</v>
      </c>
      <c r="D129">
        <f>SUMIFS(BIFUBC_IEA_Output_energy!G:G,BIFUBC_IEA_Output_energy!A:A,B129,BIFUBC_IEA_Output_energy!B:B,C129)</f>
        <v>0</v>
      </c>
      <c r="E129">
        <f>SUMIFS(BIFUBC_IEA_Output_nonenergy!E:E,BIFUBC_IEA_Output_nonenergy!A:A,B129,BIFUBC_IEA_Output_nonenergy!B:B,C129)</f>
        <v>0</v>
      </c>
      <c r="F129" t="b">
        <f>SUM(D129:E129)=calcs!D154</f>
        <v>1</v>
      </c>
      <c r="G129" s="64">
        <f t="shared" si="1"/>
        <v>0</v>
      </c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 spans="1:34" x14ac:dyDescent="0.25">
      <c r="A130" t="s">
        <v>112</v>
      </c>
      <c r="B130" t="s">
        <v>74</v>
      </c>
      <c r="C130" t="s">
        <v>6</v>
      </c>
      <c r="D130">
        <f>SUMIFS(BIFUBC_IEA_Output_energy!G:G,BIFUBC_IEA_Output_energy!A:A,B130,BIFUBC_IEA_Output_energy!B:B,C130)</f>
        <v>0</v>
      </c>
      <c r="E130">
        <f>SUMIFS(BIFUBC_IEA_Output_nonenergy!E:E,BIFUBC_IEA_Output_nonenergy!A:A,B130,BIFUBC_IEA_Output_nonenergy!B:B,C130)</f>
        <v>0</v>
      </c>
      <c r="F130" t="b">
        <f>SUM(D130:E130)=calcs!D155</f>
        <v>1</v>
      </c>
      <c r="G130" s="64">
        <f t="shared" si="1"/>
        <v>0</v>
      </c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 spans="1:34" x14ac:dyDescent="0.25">
      <c r="A131" t="s">
        <v>113</v>
      </c>
      <c r="B131" t="s">
        <v>74</v>
      </c>
      <c r="C131" t="s">
        <v>7</v>
      </c>
      <c r="D131">
        <f>SUMIFS(BIFUBC_IEA_Output_energy!G:G,BIFUBC_IEA_Output_energy!A:A,B131,BIFUBC_IEA_Output_energy!B:B,C131)</f>
        <v>0</v>
      </c>
      <c r="E131">
        <f>SUMIFS(BIFUBC_IEA_Output_nonenergy!E:E,BIFUBC_IEA_Output_nonenergy!A:A,B131,BIFUBC_IEA_Output_nonenergy!B:B,C131)</f>
        <v>0</v>
      </c>
      <c r="F131" t="b">
        <f>SUM(D131:E131)=calcs!D156</f>
        <v>1</v>
      </c>
      <c r="G131" s="64">
        <f t="shared" si="1"/>
        <v>0</v>
      </c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 spans="1:34" x14ac:dyDescent="0.25">
      <c r="A132" t="s">
        <v>115</v>
      </c>
      <c r="B132" t="s">
        <v>74</v>
      </c>
      <c r="C132" t="s">
        <v>8</v>
      </c>
      <c r="D132">
        <f>SUMIFS(BIFUBC_IEA_Output_energy!G:G,BIFUBC_IEA_Output_energy!A:A,B132,BIFUBC_IEA_Output_energy!B:B,C132)</f>
        <v>0</v>
      </c>
      <c r="E132">
        <f>SUMIFS(BIFUBC_IEA_Output_nonenergy!E:E,BIFUBC_IEA_Output_nonenergy!A:A,B132,BIFUBC_IEA_Output_nonenergy!B:B,C132)</f>
        <v>0</v>
      </c>
      <c r="F132" t="b">
        <f>SUM(D132:E132)=calcs!D157</f>
        <v>1</v>
      </c>
      <c r="G132" s="64">
        <f t="shared" ref="G132:G177" si="2">IFERROR(E132/SUM(D132:E132),0)</f>
        <v>0</v>
      </c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 spans="1:34" x14ac:dyDescent="0.25">
      <c r="A133" t="s">
        <v>116</v>
      </c>
      <c r="B133" t="s">
        <v>74</v>
      </c>
      <c r="C133" t="s">
        <v>9</v>
      </c>
      <c r="D133">
        <f>SUMIFS(BIFUBC_IEA_Output_energy!G:G,BIFUBC_IEA_Output_energy!A:A,B133,BIFUBC_IEA_Output_energy!B:B,C133)</f>
        <v>0</v>
      </c>
      <c r="E133">
        <f>SUMIFS(BIFUBC_IEA_Output_nonenergy!E:E,BIFUBC_IEA_Output_nonenergy!A:A,B133,BIFUBC_IEA_Output_nonenergy!B:B,C133)</f>
        <v>0</v>
      </c>
      <c r="F133" t="b">
        <f>SUM(D133:E133)=calcs!D158</f>
        <v>1</v>
      </c>
      <c r="G133" s="64">
        <f t="shared" si="2"/>
        <v>0</v>
      </c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 spans="1:34" x14ac:dyDescent="0.25">
      <c r="A134" t="s">
        <v>117</v>
      </c>
      <c r="B134" t="s">
        <v>74</v>
      </c>
      <c r="C134" t="s">
        <v>10</v>
      </c>
      <c r="D134">
        <f>SUMIFS(BIFUBC_IEA_Output_energy!G:G,BIFUBC_IEA_Output_energy!A:A,B134,BIFUBC_IEA_Output_energy!B:B,C134)</f>
        <v>0</v>
      </c>
      <c r="E134">
        <f>SUMIFS(BIFUBC_IEA_Output_nonenergy!E:E,BIFUBC_IEA_Output_nonenergy!A:A,B134,BIFUBC_IEA_Output_nonenergy!B:B,C134)</f>
        <v>0</v>
      </c>
      <c r="F134" t="b">
        <f>SUM(D134:E134)=calcs!D159</f>
        <v>1</v>
      </c>
      <c r="G134" s="64">
        <f t="shared" si="2"/>
        <v>0</v>
      </c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 spans="1:34" x14ac:dyDescent="0.25">
      <c r="A135" t="s">
        <v>118</v>
      </c>
      <c r="B135" t="s">
        <v>74</v>
      </c>
      <c r="C135" t="s">
        <v>11</v>
      </c>
      <c r="D135">
        <f>SUMIFS(BIFUBC_IEA_Output_energy!G:G,BIFUBC_IEA_Output_energy!A:A,B135,BIFUBC_IEA_Output_energy!B:B,C135)</f>
        <v>0</v>
      </c>
      <c r="E135">
        <f>SUMIFS(BIFUBC_IEA_Output_nonenergy!E:E,BIFUBC_IEA_Output_nonenergy!A:A,B135,BIFUBC_IEA_Output_nonenergy!B:B,C135)</f>
        <v>0</v>
      </c>
      <c r="F135" t="b">
        <f>SUM(D135:E135)=calcs!D160</f>
        <v>1</v>
      </c>
      <c r="G135" s="64">
        <f t="shared" si="2"/>
        <v>0</v>
      </c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spans="1:34" x14ac:dyDescent="0.25">
      <c r="A136" t="s">
        <v>119</v>
      </c>
      <c r="B136" t="s">
        <v>74</v>
      </c>
      <c r="C136" t="s">
        <v>12</v>
      </c>
      <c r="D136">
        <f>SUMIFS(BIFUBC_IEA_Output_energy!G:G,BIFUBC_IEA_Output_energy!A:A,B136,BIFUBC_IEA_Output_energy!B:B,C136)</f>
        <v>0</v>
      </c>
      <c r="E136">
        <f>SUMIFS(BIFUBC_IEA_Output_nonenergy!E:E,BIFUBC_IEA_Output_nonenergy!A:A,B136,BIFUBC_IEA_Output_nonenergy!B:B,C136)</f>
        <v>0</v>
      </c>
      <c r="F136" t="b">
        <f>SUM(D136:E136)=calcs!D161</f>
        <v>1</v>
      </c>
      <c r="G136" s="64">
        <f t="shared" si="2"/>
        <v>0</v>
      </c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 spans="1:34" x14ac:dyDescent="0.25">
      <c r="A137" t="s">
        <v>120</v>
      </c>
      <c r="B137" t="s">
        <v>74</v>
      </c>
      <c r="C137" t="s">
        <v>13</v>
      </c>
      <c r="D137">
        <f>SUMIFS(BIFUBC_IEA_Output_energy!G:G,BIFUBC_IEA_Output_energy!A:A,B137,BIFUBC_IEA_Output_energy!B:B,C137)</f>
        <v>0</v>
      </c>
      <c r="E137">
        <f>SUMIFS(BIFUBC_IEA_Output_nonenergy!E:E,BIFUBC_IEA_Output_nonenergy!A:A,B137,BIFUBC_IEA_Output_nonenergy!B:B,C137)</f>
        <v>0</v>
      </c>
      <c r="F137" t="b">
        <f>SUM(D137:E137)=calcs!D162</f>
        <v>1</v>
      </c>
      <c r="G137" s="64">
        <f t="shared" si="2"/>
        <v>0</v>
      </c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 spans="1:34" x14ac:dyDescent="0.25">
      <c r="A138" t="s">
        <v>122</v>
      </c>
      <c r="B138" t="s">
        <v>74</v>
      </c>
      <c r="C138" t="s">
        <v>14</v>
      </c>
      <c r="D138">
        <f>SUMIFS(BIFUBC_IEA_Output_energy!G:G,BIFUBC_IEA_Output_energy!A:A,B138,BIFUBC_IEA_Output_energy!B:B,C138)</f>
        <v>0</v>
      </c>
      <c r="E138">
        <f>SUMIFS(BIFUBC_IEA_Output_nonenergy!E:E,BIFUBC_IEA_Output_nonenergy!A:A,B138,BIFUBC_IEA_Output_nonenergy!B:B,C138)</f>
        <v>0</v>
      </c>
      <c r="F138" t="b">
        <f>SUM(D138:E138)=calcs!D163</f>
        <v>1</v>
      </c>
      <c r="G138" s="64">
        <f t="shared" si="2"/>
        <v>0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 spans="1:34" x14ac:dyDescent="0.25">
      <c r="A139" t="s">
        <v>123</v>
      </c>
      <c r="B139" t="s">
        <v>74</v>
      </c>
      <c r="C139" t="s">
        <v>15</v>
      </c>
      <c r="D139">
        <f>SUMIFS(BIFUBC_IEA_Output_energy!G:G,BIFUBC_IEA_Output_energy!A:A,B139,BIFUBC_IEA_Output_energy!B:B,C139)</f>
        <v>0</v>
      </c>
      <c r="E139">
        <f>SUMIFS(BIFUBC_IEA_Output_nonenergy!E:E,BIFUBC_IEA_Output_nonenergy!A:A,B139,BIFUBC_IEA_Output_nonenergy!B:B,C139)</f>
        <v>0</v>
      </c>
      <c r="F139" t="b">
        <f>SUM(D139:E139)=calcs!D164</f>
        <v>1</v>
      </c>
      <c r="G139" s="64">
        <f t="shared" si="2"/>
        <v>0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 spans="1:34" x14ac:dyDescent="0.25">
      <c r="A140" t="s">
        <v>124</v>
      </c>
      <c r="B140" t="s">
        <v>74</v>
      </c>
      <c r="C140" t="s">
        <v>16</v>
      </c>
      <c r="D140">
        <f>SUMIFS(BIFUBC_IEA_Output_energy!G:G,BIFUBC_IEA_Output_energy!A:A,B140,BIFUBC_IEA_Output_energy!B:B,C140)</f>
        <v>0</v>
      </c>
      <c r="E140">
        <f>SUMIFS(BIFUBC_IEA_Output_nonenergy!E:E,BIFUBC_IEA_Output_nonenergy!A:A,B140,BIFUBC_IEA_Output_nonenergy!B:B,C140)</f>
        <v>0</v>
      </c>
      <c r="F140" t="b">
        <f>SUM(D140:E140)=calcs!D165</f>
        <v>1</v>
      </c>
      <c r="G140" s="64">
        <f t="shared" si="2"/>
        <v>0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 spans="1:34" x14ac:dyDescent="0.25">
      <c r="A141" t="s">
        <v>125</v>
      </c>
      <c r="B141" t="s">
        <v>74</v>
      </c>
      <c r="C141" t="s">
        <v>17</v>
      </c>
      <c r="D141">
        <f>SUMIFS(BIFUBC_IEA_Output_energy!G:G,BIFUBC_IEA_Output_energy!A:A,B141,BIFUBC_IEA_Output_energy!B:B,C141)</f>
        <v>0</v>
      </c>
      <c r="E141">
        <f>SUMIFS(BIFUBC_IEA_Output_nonenergy!E:E,BIFUBC_IEA_Output_nonenergy!A:A,B141,BIFUBC_IEA_Output_nonenergy!B:B,C141)</f>
        <v>0</v>
      </c>
      <c r="F141" t="b">
        <f>SUM(D141:E141)=calcs!D166</f>
        <v>1</v>
      </c>
      <c r="G141" s="64">
        <f t="shared" si="2"/>
        <v>0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 spans="1:34" x14ac:dyDescent="0.25">
      <c r="A142" t="s">
        <v>126</v>
      </c>
      <c r="B142" t="s">
        <v>74</v>
      </c>
      <c r="C142" t="s">
        <v>18</v>
      </c>
      <c r="D142">
        <f>SUMIFS(BIFUBC_IEA_Output_energy!G:G,BIFUBC_IEA_Output_energy!A:A,B142,BIFUBC_IEA_Output_energy!B:B,C142)</f>
        <v>0</v>
      </c>
      <c r="E142">
        <f>SUMIFS(BIFUBC_IEA_Output_nonenergy!E:E,BIFUBC_IEA_Output_nonenergy!A:A,B142,BIFUBC_IEA_Output_nonenergy!B:B,C142)</f>
        <v>0</v>
      </c>
      <c r="F142" t="b">
        <f>SUM(D142:E142)=calcs!D167</f>
        <v>1</v>
      </c>
      <c r="G142" s="64">
        <f t="shared" si="2"/>
        <v>0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spans="1:34" x14ac:dyDescent="0.25">
      <c r="A143" t="s">
        <v>127</v>
      </c>
      <c r="B143" t="s">
        <v>74</v>
      </c>
      <c r="C143" t="s">
        <v>19</v>
      </c>
      <c r="D143">
        <f>SUMIFS(BIFUBC_IEA_Output_energy!G:G,BIFUBC_IEA_Output_energy!A:A,B143,BIFUBC_IEA_Output_energy!B:B,C143)</f>
        <v>0</v>
      </c>
      <c r="E143">
        <f>SUMIFS(BIFUBC_IEA_Output_nonenergy!E:E,BIFUBC_IEA_Output_nonenergy!A:A,B143,BIFUBC_IEA_Output_nonenergy!B:B,C143)</f>
        <v>0</v>
      </c>
      <c r="F143" t="b">
        <f>SUM(D143:E143)=calcs!D168</f>
        <v>1</v>
      </c>
      <c r="G143" s="64">
        <f t="shared" si="2"/>
        <v>0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 spans="1:34" x14ac:dyDescent="0.25">
      <c r="A144" t="s">
        <v>128</v>
      </c>
      <c r="B144" t="s">
        <v>74</v>
      </c>
      <c r="C144" t="s">
        <v>20</v>
      </c>
      <c r="D144">
        <f>SUMIFS(BIFUBC_IEA_Output_energy!G:G,BIFUBC_IEA_Output_energy!A:A,B144,BIFUBC_IEA_Output_energy!B:B,C144)</f>
        <v>0</v>
      </c>
      <c r="E144">
        <f>SUMIFS(BIFUBC_IEA_Output_nonenergy!E:E,BIFUBC_IEA_Output_nonenergy!A:A,B144,BIFUBC_IEA_Output_nonenergy!B:B,C144)</f>
        <v>0</v>
      </c>
      <c r="F144" t="b">
        <f>SUM(D144:E144)=calcs!D169</f>
        <v>1</v>
      </c>
      <c r="G144" s="64">
        <f t="shared" si="2"/>
        <v>0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</row>
    <row r="145" spans="1:34" x14ac:dyDescent="0.25">
      <c r="A145" t="s">
        <v>129</v>
      </c>
      <c r="B145" t="s">
        <v>74</v>
      </c>
      <c r="C145" t="s">
        <v>21</v>
      </c>
      <c r="D145">
        <f>SUMIFS(BIFUBC_IEA_Output_energy!G:G,BIFUBC_IEA_Output_energy!A:A,B145,BIFUBC_IEA_Output_energy!B:B,C145)</f>
        <v>0</v>
      </c>
      <c r="E145">
        <f>SUMIFS(BIFUBC_IEA_Output_nonenergy!E:E,BIFUBC_IEA_Output_nonenergy!A:A,B145,BIFUBC_IEA_Output_nonenergy!B:B,C145)</f>
        <v>0</v>
      </c>
      <c r="F145" t="b">
        <f>SUM(D145:E145)=calcs!D170</f>
        <v>1</v>
      </c>
      <c r="G145" s="64">
        <f t="shared" si="2"/>
        <v>0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</row>
    <row r="146" spans="1:34" x14ac:dyDescent="0.25">
      <c r="A146" t="s">
        <v>130</v>
      </c>
      <c r="B146" t="s">
        <v>74</v>
      </c>
      <c r="C146" t="s">
        <v>22</v>
      </c>
      <c r="D146">
        <f>SUMIFS(BIFUBC_IEA_Output_energy!G:G,BIFUBC_IEA_Output_energy!A:A,B146,BIFUBC_IEA_Output_energy!B:B,C146)</f>
        <v>0</v>
      </c>
      <c r="E146">
        <f>SUMIFS(BIFUBC_IEA_Output_nonenergy!E:E,BIFUBC_IEA_Output_nonenergy!A:A,B146,BIFUBC_IEA_Output_nonenergy!B:B,C146)</f>
        <v>0</v>
      </c>
      <c r="F146" t="b">
        <f>SUM(D146:E146)=calcs!D171</f>
        <v>1</v>
      </c>
      <c r="G146" s="64">
        <f t="shared" si="2"/>
        <v>0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</row>
    <row r="147" spans="1:34" x14ac:dyDescent="0.25">
      <c r="A147" t="s">
        <v>131</v>
      </c>
      <c r="B147" t="s">
        <v>74</v>
      </c>
      <c r="C147" t="s">
        <v>23</v>
      </c>
      <c r="D147">
        <f>SUMIFS(BIFUBC_IEA_Output_energy!G:G,BIFUBC_IEA_Output_energy!A:A,B147,BIFUBC_IEA_Output_energy!B:B,C147)</f>
        <v>0</v>
      </c>
      <c r="E147">
        <f>SUMIFS(BIFUBC_IEA_Output_nonenergy!E:E,BIFUBC_IEA_Output_nonenergy!A:A,B147,BIFUBC_IEA_Output_nonenergy!B:B,C147)</f>
        <v>0</v>
      </c>
      <c r="F147" t="b">
        <f>SUM(D147:E147)=calcs!D172</f>
        <v>1</v>
      </c>
      <c r="G147" s="64">
        <f t="shared" si="2"/>
        <v>0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 spans="1:34" x14ac:dyDescent="0.25">
      <c r="A148" t="s">
        <v>132</v>
      </c>
      <c r="B148" t="s">
        <v>74</v>
      </c>
      <c r="C148" t="s">
        <v>24</v>
      </c>
      <c r="D148">
        <f>SUMIFS(BIFUBC_IEA_Output_energy!G:G,BIFUBC_IEA_Output_energy!A:A,B148,BIFUBC_IEA_Output_energy!B:B,C148)</f>
        <v>0</v>
      </c>
      <c r="E148">
        <f>SUMIFS(BIFUBC_IEA_Output_nonenergy!E:E,BIFUBC_IEA_Output_nonenergy!A:A,B148,BIFUBC_IEA_Output_nonenergy!B:B,C148)</f>
        <v>0</v>
      </c>
      <c r="F148" t="b">
        <f>SUM(D148:E148)=calcs!D173</f>
        <v>1</v>
      </c>
      <c r="G148" s="64">
        <f t="shared" si="2"/>
        <v>0</v>
      </c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</row>
    <row r="149" spans="1:34" x14ac:dyDescent="0.25">
      <c r="A149" t="s">
        <v>133</v>
      </c>
      <c r="B149" t="s">
        <v>74</v>
      </c>
      <c r="C149" t="s">
        <v>25</v>
      </c>
      <c r="D149">
        <f>SUMIFS(BIFUBC_IEA_Output_energy!G:G,BIFUBC_IEA_Output_energy!A:A,B149,BIFUBC_IEA_Output_energy!B:B,C149)</f>
        <v>5200064000000</v>
      </c>
      <c r="E149">
        <f>SUMIFS(BIFUBC_IEA_Output_nonenergy!E:E,BIFUBC_IEA_Output_nonenergy!A:A,B149,BIFUBC_IEA_Output_nonenergy!B:B,C149)</f>
        <v>0</v>
      </c>
      <c r="F149" t="b">
        <f>SUM(D149:E149)=calcs!D174</f>
        <v>0</v>
      </c>
      <c r="G149" s="64">
        <f t="shared" si="2"/>
        <v>0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spans="1:34" x14ac:dyDescent="0.25">
      <c r="A150" t="s">
        <v>135</v>
      </c>
      <c r="B150" t="s">
        <v>74</v>
      </c>
      <c r="C150" t="s">
        <v>26</v>
      </c>
      <c r="D150">
        <f>SUMIFS(BIFUBC_IEA_Output_energy!G:G,BIFUBC_IEA_Output_energy!A:A,B150,BIFUBC_IEA_Output_energy!B:B,C150)</f>
        <v>0</v>
      </c>
      <c r="E150">
        <f>SUMIFS(BIFUBC_IEA_Output_nonenergy!E:E,BIFUBC_IEA_Output_nonenergy!A:A,B150,BIFUBC_IEA_Output_nonenergy!B:B,C150)</f>
        <v>0</v>
      </c>
      <c r="F150" t="b">
        <f>SUM(D150:E150)=calcs!D175</f>
        <v>1</v>
      </c>
      <c r="G150" s="64">
        <f t="shared" si="2"/>
        <v>0</v>
      </c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spans="1:34" x14ac:dyDescent="0.25">
      <c r="A151" t="s">
        <v>136</v>
      </c>
      <c r="B151" t="s">
        <v>74</v>
      </c>
      <c r="C151" t="s">
        <v>27</v>
      </c>
      <c r="D151">
        <f>SUMIFS(BIFUBC_IEA_Output_energy!G:G,BIFUBC_IEA_Output_energy!A:A,B151,BIFUBC_IEA_Output_energy!B:B,C151)</f>
        <v>0</v>
      </c>
      <c r="E151">
        <f>SUMIFS(BIFUBC_IEA_Output_nonenergy!E:E,BIFUBC_IEA_Output_nonenergy!A:A,B151,BIFUBC_IEA_Output_nonenergy!B:B,C151)</f>
        <v>0</v>
      </c>
      <c r="F151" t="b">
        <f>SUM(D151:E151)=calcs!D176</f>
        <v>1</v>
      </c>
      <c r="G151" s="64">
        <f t="shared" si="2"/>
        <v>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 spans="1:34" x14ac:dyDescent="0.25">
      <c r="A152" s="54" t="s">
        <v>137</v>
      </c>
      <c r="B152" s="54" t="s">
        <v>74</v>
      </c>
      <c r="C152" s="54" t="s">
        <v>28</v>
      </c>
      <c r="D152" s="54">
        <f>SUMIFS(BIFUBC_IEA_Output_energy!G:G,BIFUBC_IEA_Output_energy!A:A,B152,BIFUBC_IEA_Output_energy!B:B,C152)</f>
        <v>0</v>
      </c>
      <c r="E152" s="54">
        <f>SUMIFS(BIFUBC_IEA_Output_nonenergy!E:E,BIFUBC_IEA_Output_nonenergy!A:A,B152,BIFUBC_IEA_Output_nonenergy!B:B,C152)</f>
        <v>0</v>
      </c>
      <c r="F152" s="54" t="b">
        <f>SUM(D152:E152)=calcs!D177</f>
        <v>1</v>
      </c>
      <c r="G152" s="64">
        <f t="shared" si="2"/>
        <v>0</v>
      </c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</row>
    <row r="153" spans="1:34" x14ac:dyDescent="0.25">
      <c r="A153" s="61" t="s">
        <v>110</v>
      </c>
      <c r="B153" s="61" t="s">
        <v>75</v>
      </c>
      <c r="C153" s="61" t="s">
        <v>4</v>
      </c>
      <c r="D153" s="61">
        <f>SUMIFS(BIFUBC_IEA_Output_energy!G:G,BIFUBC_IEA_Output_energy!A:A,B153,BIFUBC_IEA_Output_energy!B:B,C153)</f>
        <v>0</v>
      </c>
      <c r="E153" s="61">
        <f>SUMIFS(BIFUBC_IEA_Output_nonenergy!E:E,BIFUBC_IEA_Output_nonenergy!A:A,B153,BIFUBC_IEA_Output_nonenergy!B:B,C153)</f>
        <v>0</v>
      </c>
      <c r="F153" s="61" t="b">
        <f>SUM(D153:E153)=calcs!D178</f>
        <v>1</v>
      </c>
      <c r="G153" s="64">
        <f t="shared" si="2"/>
        <v>0</v>
      </c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spans="1:34" x14ac:dyDescent="0.25">
      <c r="A154" t="s">
        <v>111</v>
      </c>
      <c r="B154" t="s">
        <v>75</v>
      </c>
      <c r="C154" t="s">
        <v>5</v>
      </c>
      <c r="D154">
        <f>SUMIFS(BIFUBC_IEA_Output_energy!G:G,BIFUBC_IEA_Output_energy!A:A,B154,BIFUBC_IEA_Output_energy!B:B,C154)</f>
        <v>0</v>
      </c>
      <c r="E154">
        <f>SUMIFS(BIFUBC_IEA_Output_nonenergy!E:E,BIFUBC_IEA_Output_nonenergy!A:A,B154,BIFUBC_IEA_Output_nonenergy!B:B,C154)</f>
        <v>0</v>
      </c>
      <c r="F154" t="b">
        <f>SUM(D154:E154)=calcs!D179</f>
        <v>1</v>
      </c>
      <c r="G154" s="64">
        <f t="shared" si="2"/>
        <v>0</v>
      </c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 spans="1:34" x14ac:dyDescent="0.25">
      <c r="A155" t="s">
        <v>112</v>
      </c>
      <c r="B155" t="s">
        <v>75</v>
      </c>
      <c r="C155" t="s">
        <v>6</v>
      </c>
      <c r="D155">
        <f>SUMIFS(BIFUBC_IEA_Output_energy!G:G,BIFUBC_IEA_Output_energy!A:A,B155,BIFUBC_IEA_Output_energy!B:B,C155)</f>
        <v>0</v>
      </c>
      <c r="E155">
        <f>SUMIFS(BIFUBC_IEA_Output_nonenergy!E:E,BIFUBC_IEA_Output_nonenergy!A:A,B155,BIFUBC_IEA_Output_nonenergy!B:B,C155)</f>
        <v>0</v>
      </c>
      <c r="F155" t="b">
        <f>SUM(D155:E155)=calcs!D180</f>
        <v>1</v>
      </c>
      <c r="G155" s="64">
        <f t="shared" si="2"/>
        <v>0</v>
      </c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 spans="1:34" x14ac:dyDescent="0.25">
      <c r="A156" t="s">
        <v>113</v>
      </c>
      <c r="B156" t="s">
        <v>75</v>
      </c>
      <c r="C156" t="s">
        <v>7</v>
      </c>
      <c r="D156">
        <f>SUMIFS(BIFUBC_IEA_Output_energy!G:G,BIFUBC_IEA_Output_energy!A:A,B156,BIFUBC_IEA_Output_energy!B:B,C156)</f>
        <v>1953573375999.9998</v>
      </c>
      <c r="E156">
        <f>SUMIFS(BIFUBC_IEA_Output_nonenergy!E:E,BIFUBC_IEA_Output_nonenergy!A:A,B156,BIFUBC_IEA_Output_nonenergy!B:B,C156)</f>
        <v>0</v>
      </c>
      <c r="F156" t="b">
        <f>SUM(D156:E156)=calcs!D181</f>
        <v>0</v>
      </c>
      <c r="G156" s="64">
        <f t="shared" si="2"/>
        <v>0</v>
      </c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spans="1:34" x14ac:dyDescent="0.25">
      <c r="A157" t="s">
        <v>115</v>
      </c>
      <c r="B157" t="s">
        <v>75</v>
      </c>
      <c r="C157" t="s">
        <v>8</v>
      </c>
      <c r="D157">
        <f>SUMIFS(BIFUBC_IEA_Output_energy!G:G,BIFUBC_IEA_Output_energy!A:A,B157,BIFUBC_IEA_Output_energy!B:B,C157)</f>
        <v>2621260800000</v>
      </c>
      <c r="E157">
        <f>SUMIFS(BIFUBC_IEA_Output_nonenergy!E:E,BIFUBC_IEA_Output_nonenergy!A:A,B157,BIFUBC_IEA_Output_nonenergy!B:B,C157)</f>
        <v>0</v>
      </c>
      <c r="F157" t="b">
        <f>SUM(D157:E157)=calcs!D182</f>
        <v>0</v>
      </c>
      <c r="G157" s="64">
        <f t="shared" si="2"/>
        <v>0</v>
      </c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 spans="1:34" x14ac:dyDescent="0.25">
      <c r="A158" t="s">
        <v>116</v>
      </c>
      <c r="B158" t="s">
        <v>75</v>
      </c>
      <c r="C158" t="s">
        <v>9</v>
      </c>
      <c r="D158">
        <f>SUMIFS(BIFUBC_IEA_Output_energy!G:G,BIFUBC_IEA_Output_energy!A:A,B158,BIFUBC_IEA_Output_energy!B:B,C158)</f>
        <v>2744931456000</v>
      </c>
      <c r="E158">
        <f>SUMIFS(BIFUBC_IEA_Output_nonenergy!E:E,BIFUBC_IEA_Output_nonenergy!A:A,B158,BIFUBC_IEA_Output_nonenergy!B:B,C158)</f>
        <v>0</v>
      </c>
      <c r="F158" t="b">
        <f>SUM(D158:E158)=calcs!D183</f>
        <v>0</v>
      </c>
      <c r="G158" s="64">
        <f t="shared" si="2"/>
        <v>0</v>
      </c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 spans="1:34" x14ac:dyDescent="0.25">
      <c r="A159" t="s">
        <v>117</v>
      </c>
      <c r="B159" t="s">
        <v>75</v>
      </c>
      <c r="C159" t="s">
        <v>10</v>
      </c>
      <c r="D159">
        <f>SUMIFS(BIFUBC_IEA_Output_energy!G:G,BIFUBC_IEA_Output_energy!A:A,B159,BIFUBC_IEA_Output_energy!B:B,C159)</f>
        <v>0</v>
      </c>
      <c r="E159">
        <f>SUMIFS(BIFUBC_IEA_Output_nonenergy!E:E,BIFUBC_IEA_Output_nonenergy!A:A,B159,BIFUBC_IEA_Output_nonenergy!B:B,C159)</f>
        <v>0</v>
      </c>
      <c r="F159" t="b">
        <f>SUM(D159:E159)=calcs!D184</f>
        <v>1</v>
      </c>
      <c r="G159" s="64">
        <f t="shared" si="2"/>
        <v>0</v>
      </c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 spans="1:34" x14ac:dyDescent="0.25">
      <c r="A160" t="s">
        <v>118</v>
      </c>
      <c r="B160" t="s">
        <v>75</v>
      </c>
      <c r="C160" t="s">
        <v>11</v>
      </c>
      <c r="D160">
        <f>SUMIFS(BIFUBC_IEA_Output_energy!G:G,BIFUBC_IEA_Output_energy!A:A,B160,BIFUBC_IEA_Output_energy!B:B,C160)</f>
        <v>0</v>
      </c>
      <c r="E160">
        <f>SUMIFS(BIFUBC_IEA_Output_nonenergy!E:E,BIFUBC_IEA_Output_nonenergy!A:A,B160,BIFUBC_IEA_Output_nonenergy!B:B,C160)</f>
        <v>0</v>
      </c>
      <c r="F160" t="b">
        <f>SUM(D160:E160)=calcs!D185</f>
        <v>1</v>
      </c>
      <c r="G160" s="64">
        <f t="shared" si="2"/>
        <v>0</v>
      </c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 spans="1:34" x14ac:dyDescent="0.25">
      <c r="A161" t="s">
        <v>119</v>
      </c>
      <c r="B161" t="s">
        <v>75</v>
      </c>
      <c r="C161" t="s">
        <v>12</v>
      </c>
      <c r="D161">
        <f>SUMIFS(BIFUBC_IEA_Output_energy!G:G,BIFUBC_IEA_Output_energy!A:A,B161,BIFUBC_IEA_Output_energy!B:B,C161)</f>
        <v>54334788224000</v>
      </c>
      <c r="E161">
        <f>SUMIFS(BIFUBC_IEA_Output_nonenergy!E:E,BIFUBC_IEA_Output_nonenergy!A:A,B161,BIFUBC_IEA_Output_nonenergy!B:B,C161)</f>
        <v>0</v>
      </c>
      <c r="F161" t="b">
        <f>SUM(D161:E161)=calcs!D186</f>
        <v>0</v>
      </c>
      <c r="G161" s="64">
        <f t="shared" si="2"/>
        <v>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 spans="1:34" x14ac:dyDescent="0.25">
      <c r="A162" t="s">
        <v>120</v>
      </c>
      <c r="B162" t="s">
        <v>75</v>
      </c>
      <c r="C162" t="s">
        <v>13</v>
      </c>
      <c r="D162">
        <f>SUMIFS(BIFUBC_IEA_Output_energy!G:G,BIFUBC_IEA_Output_energy!A:A,B162,BIFUBC_IEA_Output_energy!B:B,C162)</f>
        <v>6775744896000</v>
      </c>
      <c r="E162">
        <f>SUMIFS(BIFUBC_IEA_Output_nonenergy!E:E,BIFUBC_IEA_Output_nonenergy!A:A,B162,BIFUBC_IEA_Output_nonenergy!B:B,C162)</f>
        <v>0</v>
      </c>
      <c r="F162" t="b">
        <f>SUM(D162:E162)=calcs!D187</f>
        <v>0</v>
      </c>
      <c r="G162" s="64">
        <f t="shared" si="2"/>
        <v>0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 spans="1:34" x14ac:dyDescent="0.25">
      <c r="A163" t="s">
        <v>122</v>
      </c>
      <c r="B163" t="s">
        <v>75</v>
      </c>
      <c r="C163" t="s">
        <v>14</v>
      </c>
      <c r="D163">
        <f>SUMIFS(BIFUBC_IEA_Output_energy!G:G,BIFUBC_IEA_Output_energy!A:A,B163,BIFUBC_IEA_Output_energy!B:B,C163)</f>
        <v>0</v>
      </c>
      <c r="E163">
        <f>SUMIFS(BIFUBC_IEA_Output_nonenergy!E:E,BIFUBC_IEA_Output_nonenergy!A:A,B163,BIFUBC_IEA_Output_nonenergy!B:B,C163)</f>
        <v>0</v>
      </c>
      <c r="F163" t="b">
        <f>SUM(D163:E163)=calcs!D188</f>
        <v>1</v>
      </c>
      <c r="G163" s="64">
        <f t="shared" si="2"/>
        <v>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spans="1:34" x14ac:dyDescent="0.25">
      <c r="A164" t="s">
        <v>123</v>
      </c>
      <c r="B164" t="s">
        <v>75</v>
      </c>
      <c r="C164" t="s">
        <v>15</v>
      </c>
      <c r="D164">
        <f>SUMIFS(BIFUBC_IEA_Output_energy!G:G,BIFUBC_IEA_Output_energy!A:A,B164,BIFUBC_IEA_Output_energy!B:B,C164)</f>
        <v>0</v>
      </c>
      <c r="E164">
        <f>SUMIFS(BIFUBC_IEA_Output_nonenergy!E:E,BIFUBC_IEA_Output_nonenergy!A:A,B164,BIFUBC_IEA_Output_nonenergy!B:B,C164)</f>
        <v>0</v>
      </c>
      <c r="F164" t="b">
        <f>SUM(D164:E164)=calcs!D189</f>
        <v>1</v>
      </c>
      <c r="G164" s="64">
        <f t="shared" si="2"/>
        <v>0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</row>
    <row r="165" spans="1:34" x14ac:dyDescent="0.25">
      <c r="A165" t="s">
        <v>124</v>
      </c>
      <c r="B165" t="s">
        <v>75</v>
      </c>
      <c r="C165" t="s">
        <v>16</v>
      </c>
      <c r="D165">
        <f>SUMIFS(BIFUBC_IEA_Output_energy!G:G,BIFUBC_IEA_Output_energy!A:A,B165,BIFUBC_IEA_Output_energy!B:B,C165)</f>
        <v>8482056320000.001</v>
      </c>
      <c r="E165">
        <f>SUMIFS(BIFUBC_IEA_Output_nonenergy!E:E,BIFUBC_IEA_Output_nonenergy!A:A,B165,BIFUBC_IEA_Output_nonenergy!B:B,C165)</f>
        <v>0</v>
      </c>
      <c r="F165" t="b">
        <f>SUM(D165:E165)=calcs!D190</f>
        <v>0</v>
      </c>
      <c r="G165" s="64">
        <f t="shared" si="2"/>
        <v>0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</row>
    <row r="166" spans="1:34" x14ac:dyDescent="0.25">
      <c r="A166" t="s">
        <v>125</v>
      </c>
      <c r="B166" t="s">
        <v>75</v>
      </c>
      <c r="C166" t="s">
        <v>17</v>
      </c>
      <c r="D166">
        <f>SUMIFS(BIFUBC_IEA_Output_energy!G:G,BIFUBC_IEA_Output_energy!A:A,B166,BIFUBC_IEA_Output_energy!B:B,C166)</f>
        <v>10905468672000</v>
      </c>
      <c r="E166">
        <f>SUMIFS(BIFUBC_IEA_Output_nonenergy!E:E,BIFUBC_IEA_Output_nonenergy!A:A,B166,BIFUBC_IEA_Output_nonenergy!B:B,C166)</f>
        <v>0</v>
      </c>
      <c r="F166" t="b">
        <f>SUM(D166:E166)=calcs!D191</f>
        <v>0</v>
      </c>
      <c r="G166" s="64">
        <f t="shared" si="2"/>
        <v>0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</row>
    <row r="167" spans="1:34" x14ac:dyDescent="0.25">
      <c r="A167" t="s">
        <v>126</v>
      </c>
      <c r="B167" t="s">
        <v>75</v>
      </c>
      <c r="C167" t="s">
        <v>18</v>
      </c>
      <c r="D167">
        <f>SUMIFS(BIFUBC_IEA_Output_energy!G:G,BIFUBC_IEA_Output_energy!A:A,B167,BIFUBC_IEA_Output_energy!B:B,C167)</f>
        <v>0</v>
      </c>
      <c r="E167">
        <f>SUMIFS(BIFUBC_IEA_Output_nonenergy!E:E,BIFUBC_IEA_Output_nonenergy!A:A,B167,BIFUBC_IEA_Output_nonenergy!B:B,C167)</f>
        <v>0</v>
      </c>
      <c r="F167" t="b">
        <f>SUM(D167:E167)=calcs!D192</f>
        <v>1</v>
      </c>
      <c r="G167" s="64">
        <f t="shared" si="2"/>
        <v>0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 spans="1:34" x14ac:dyDescent="0.25">
      <c r="A168" t="s">
        <v>127</v>
      </c>
      <c r="B168" t="s">
        <v>75</v>
      </c>
      <c r="C168" t="s">
        <v>19</v>
      </c>
      <c r="D168">
        <f>SUMIFS(BIFUBC_IEA_Output_energy!G:G,BIFUBC_IEA_Output_energy!A:A,B168,BIFUBC_IEA_Output_energy!B:B,C168)</f>
        <v>0</v>
      </c>
      <c r="E168">
        <f>SUMIFS(BIFUBC_IEA_Output_nonenergy!E:E,BIFUBC_IEA_Output_nonenergy!A:A,B168,BIFUBC_IEA_Output_nonenergy!B:B,C168)</f>
        <v>0</v>
      </c>
      <c r="F168" t="b">
        <f>SUM(D168:E168)=calcs!D193</f>
        <v>1</v>
      </c>
      <c r="G168" s="64">
        <f t="shared" si="2"/>
        <v>0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 spans="1:34" x14ac:dyDescent="0.25">
      <c r="A169" t="s">
        <v>128</v>
      </c>
      <c r="B169" t="s">
        <v>75</v>
      </c>
      <c r="C169" t="s">
        <v>20</v>
      </c>
      <c r="D169">
        <f>SUMIFS(BIFUBC_IEA_Output_energy!G:G,BIFUBC_IEA_Output_energy!A:A,B169,BIFUBC_IEA_Output_energy!B:B,C169)</f>
        <v>0</v>
      </c>
      <c r="E169">
        <f>SUMIFS(BIFUBC_IEA_Output_nonenergy!E:E,BIFUBC_IEA_Output_nonenergy!A:A,B169,BIFUBC_IEA_Output_nonenergy!B:B,C169)</f>
        <v>0</v>
      </c>
      <c r="F169" t="b">
        <f>SUM(D169:E169)=calcs!D194</f>
        <v>1</v>
      </c>
      <c r="G169" s="64">
        <f t="shared" si="2"/>
        <v>0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</row>
    <row r="170" spans="1:34" x14ac:dyDescent="0.25">
      <c r="A170" t="s">
        <v>129</v>
      </c>
      <c r="B170" t="s">
        <v>75</v>
      </c>
      <c r="C170" t="s">
        <v>21</v>
      </c>
      <c r="D170">
        <f>SUMIFS(BIFUBC_IEA_Output_energy!G:G,BIFUBC_IEA_Output_energy!A:A,B170,BIFUBC_IEA_Output_energy!B:B,C170)</f>
        <v>0</v>
      </c>
      <c r="E170">
        <f>SUMIFS(BIFUBC_IEA_Output_nonenergy!E:E,BIFUBC_IEA_Output_nonenergy!A:A,B170,BIFUBC_IEA_Output_nonenergy!B:B,C170)</f>
        <v>0</v>
      </c>
      <c r="F170" t="b">
        <f>SUM(D170:E170)=calcs!D195</f>
        <v>1</v>
      </c>
      <c r="G170" s="64">
        <f t="shared" si="2"/>
        <v>0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spans="1:34" x14ac:dyDescent="0.25">
      <c r="A171" t="s">
        <v>130</v>
      </c>
      <c r="B171" t="s">
        <v>75</v>
      </c>
      <c r="C171" t="s">
        <v>22</v>
      </c>
      <c r="D171">
        <f>SUMIFS(BIFUBC_IEA_Output_energy!G:G,BIFUBC_IEA_Output_energy!A:A,B171,BIFUBC_IEA_Output_energy!B:B,C171)</f>
        <v>0</v>
      </c>
      <c r="E171">
        <f>SUMIFS(BIFUBC_IEA_Output_nonenergy!E:E,BIFUBC_IEA_Output_nonenergy!A:A,B171,BIFUBC_IEA_Output_nonenergy!B:B,C171)</f>
        <v>0</v>
      </c>
      <c r="F171" t="b">
        <f>SUM(D171:E171)=calcs!D196</f>
        <v>1</v>
      </c>
      <c r="G171" s="64">
        <f t="shared" si="2"/>
        <v>0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 spans="1:34" x14ac:dyDescent="0.25">
      <c r="A172" t="s">
        <v>131</v>
      </c>
      <c r="B172" t="s">
        <v>75</v>
      </c>
      <c r="C172" t="s">
        <v>23</v>
      </c>
      <c r="D172">
        <f>SUMIFS(BIFUBC_IEA_Output_energy!G:G,BIFUBC_IEA_Output_energy!A:A,B172,BIFUBC_IEA_Output_energy!B:B,C172)</f>
        <v>0</v>
      </c>
      <c r="E172">
        <f>SUMIFS(BIFUBC_IEA_Output_nonenergy!E:E,BIFUBC_IEA_Output_nonenergy!A:A,B172,BIFUBC_IEA_Output_nonenergy!B:B,C172)</f>
        <v>0</v>
      </c>
      <c r="F172" t="b">
        <f>SUM(D172:E172)=calcs!D197</f>
        <v>1</v>
      </c>
      <c r="G172" s="64">
        <f t="shared" si="2"/>
        <v>0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 spans="1:34" x14ac:dyDescent="0.25">
      <c r="A173" t="s">
        <v>132</v>
      </c>
      <c r="B173" t="s">
        <v>75</v>
      </c>
      <c r="C173" t="s">
        <v>24</v>
      </c>
      <c r="D173">
        <f>SUMIFS(BIFUBC_IEA_Output_energy!G:G,BIFUBC_IEA_Output_energy!A:A,B173,BIFUBC_IEA_Output_energy!B:B,C173)</f>
        <v>0</v>
      </c>
      <c r="E173">
        <f>SUMIFS(BIFUBC_IEA_Output_nonenergy!E:E,BIFUBC_IEA_Output_nonenergy!A:A,B173,BIFUBC_IEA_Output_nonenergy!B:B,C173)</f>
        <v>0</v>
      </c>
      <c r="F173" t="b">
        <f>SUM(D173:E173)=calcs!D198</f>
        <v>1</v>
      </c>
      <c r="G173" s="64">
        <f t="shared" si="2"/>
        <v>0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 spans="1:34" x14ac:dyDescent="0.25">
      <c r="A174" t="s">
        <v>133</v>
      </c>
      <c r="B174" t="s">
        <v>75</v>
      </c>
      <c r="C174" t="s">
        <v>25</v>
      </c>
      <c r="D174">
        <f>SUMIFS(BIFUBC_IEA_Output_energy!G:G,BIFUBC_IEA_Output_energy!A:A,B174,BIFUBC_IEA_Output_energy!B:B,C174)</f>
        <v>6157510656000</v>
      </c>
      <c r="E174">
        <f>SUMIFS(BIFUBC_IEA_Output_nonenergy!E:E,BIFUBC_IEA_Output_nonenergy!A:A,B174,BIFUBC_IEA_Output_nonenergy!B:B,C174)</f>
        <v>0</v>
      </c>
      <c r="F174" t="b">
        <f>SUM(D174:E174)=calcs!D199</f>
        <v>0</v>
      </c>
      <c r="G174" s="64">
        <f t="shared" si="2"/>
        <v>0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 spans="1:34" x14ac:dyDescent="0.25">
      <c r="A175" t="s">
        <v>135</v>
      </c>
      <c r="B175" t="s">
        <v>75</v>
      </c>
      <c r="C175" t="s">
        <v>26</v>
      </c>
      <c r="D175">
        <f>SUMIFS(BIFUBC_IEA_Output_energy!G:G,BIFUBC_IEA_Output_energy!A:A,B175,BIFUBC_IEA_Output_energy!B:B,C175)</f>
        <v>0</v>
      </c>
      <c r="E175">
        <f>SUMIFS(BIFUBC_IEA_Output_nonenergy!E:E,BIFUBC_IEA_Output_nonenergy!A:A,B175,BIFUBC_IEA_Output_nonenergy!B:B,C175)</f>
        <v>0</v>
      </c>
      <c r="F175" t="b">
        <f>SUM(D175:E175)=calcs!D200</f>
        <v>1</v>
      </c>
      <c r="G175" s="64">
        <f t="shared" si="2"/>
        <v>0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 spans="1:34" x14ac:dyDescent="0.25">
      <c r="A176" t="s">
        <v>136</v>
      </c>
      <c r="B176" t="s">
        <v>75</v>
      </c>
      <c r="C176" t="s">
        <v>27</v>
      </c>
      <c r="D176">
        <f>SUMIFS(BIFUBC_IEA_Output_energy!G:G,BIFUBC_IEA_Output_energy!A:A,B176,BIFUBC_IEA_Output_energy!B:B,C176)</f>
        <v>0</v>
      </c>
      <c r="E176">
        <f>SUMIFS(BIFUBC_IEA_Output_nonenergy!E:E,BIFUBC_IEA_Output_nonenergy!A:A,B176,BIFUBC_IEA_Output_nonenergy!B:B,C176)</f>
        <v>0</v>
      </c>
      <c r="F176" t="b">
        <f>SUM(D176:E176)=calcs!D201</f>
        <v>1</v>
      </c>
      <c r="G176" s="64">
        <f t="shared" si="2"/>
        <v>0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 spans="1:34" x14ac:dyDescent="0.25">
      <c r="A177" s="54" t="s">
        <v>137</v>
      </c>
      <c r="B177" s="54" t="s">
        <v>75</v>
      </c>
      <c r="C177" s="54" t="s">
        <v>28</v>
      </c>
      <c r="D177" s="54">
        <f>SUMIFS(BIFUBC_IEA_Output_energy!G:G,BIFUBC_IEA_Output_energy!A:A,B177,BIFUBC_IEA_Output_energy!B:B,C177)</f>
        <v>0</v>
      </c>
      <c r="E177" s="54">
        <f>SUMIFS(BIFUBC_IEA_Output_nonenergy!E:E,BIFUBC_IEA_Output_nonenergy!A:A,B177,BIFUBC_IEA_Output_nonenergy!B:B,C177)</f>
        <v>0</v>
      </c>
      <c r="F177" s="54" t="b">
        <f>SUM(D177:E177)=calcs!D202</f>
        <v>1</v>
      </c>
      <c r="G177" s="64">
        <f t="shared" si="2"/>
        <v>0</v>
      </c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9" spans="1:34" x14ac:dyDescent="0.25">
      <c r="C179" s="1"/>
      <c r="D179" s="1"/>
      <c r="E179" s="1"/>
      <c r="F17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9F96-03DF-4F29-9C95-4757E8937A81}">
  <dimension ref="A1:L22"/>
  <sheetViews>
    <sheetView workbookViewId="0">
      <selection activeCell="A2" sqref="A2"/>
    </sheetView>
  </sheetViews>
  <sheetFormatPr defaultRowHeight="15" x14ac:dyDescent="0.25"/>
  <cols>
    <col min="2" max="2" width="30.140625" customWidth="1"/>
    <col min="9" max="9" width="41.5703125" customWidth="1"/>
    <col min="10" max="10" width="11.5703125" bestFit="1" customWidth="1"/>
    <col min="12" max="12" width="11.5703125" bestFit="1" customWidth="1"/>
  </cols>
  <sheetData>
    <row r="1" spans="1:12" x14ac:dyDescent="0.25">
      <c r="C1">
        <v>2018</v>
      </c>
      <c r="D1">
        <v>2019</v>
      </c>
      <c r="E1">
        <v>2020</v>
      </c>
      <c r="G1" t="s">
        <v>85</v>
      </c>
      <c r="I1" s="1" t="s">
        <v>88</v>
      </c>
      <c r="J1" s="41">
        <v>2018</v>
      </c>
      <c r="K1" s="41">
        <v>2019</v>
      </c>
      <c r="L1" s="41">
        <v>2020</v>
      </c>
    </row>
    <row r="2" spans="1:12" x14ac:dyDescent="0.25">
      <c r="A2" t="s">
        <v>30</v>
      </c>
      <c r="B2" t="s">
        <v>71</v>
      </c>
      <c r="C2">
        <v>8383415808000</v>
      </c>
      <c r="D2">
        <v>8383415808000</v>
      </c>
      <c r="E2">
        <v>8383415808000</v>
      </c>
      <c r="G2" s="24">
        <f>SUMIFS('Electricity consumption'!H:H,'Electricity consumption'!A:A,'Adjusted Elec'!B2)</f>
        <v>0</v>
      </c>
      <c r="I2" t="str">
        <f>IFERROR(INDEX(crosswalk!C:C,MATCH(B2,crosswalk!B:B,0)),"")</f>
        <v>agriculture and forestry 01T03</v>
      </c>
      <c r="J2">
        <f>C2</f>
        <v>8383415808000</v>
      </c>
      <c r="K2">
        <f t="shared" ref="K2:L2" si="0">D2</f>
        <v>8383415808000</v>
      </c>
      <c r="L2">
        <f t="shared" si="0"/>
        <v>8383415808000</v>
      </c>
    </row>
    <row r="3" spans="1:12" x14ac:dyDescent="0.25">
      <c r="A3" t="s">
        <v>30</v>
      </c>
      <c r="B3" t="s">
        <v>56</v>
      </c>
      <c r="C3">
        <v>0</v>
      </c>
      <c r="D3">
        <v>0</v>
      </c>
      <c r="E3">
        <v>0</v>
      </c>
      <c r="G3" s="24">
        <f>SUMIFS('Electricity consumption'!H:H,'Electricity consumption'!A:A,'Adjusted Elec'!B3)</f>
        <v>0.1534979651249101</v>
      </c>
      <c r="I3" t="str">
        <f>IFERROR(INDEX(crosswalk!C:C,MATCH(B3,crosswalk!B:B,0)),"")</f>
        <v>cement and other nonmetallic minerals 239</v>
      </c>
      <c r="J3">
        <f>$G3*C$13</f>
        <v>51030144460504.164</v>
      </c>
      <c r="K3">
        <f>$G3*D$13</f>
        <v>51034594398440.711</v>
      </c>
      <c r="L3">
        <f>$G3*E$13</f>
        <v>48223072325600.016</v>
      </c>
    </row>
    <row r="4" spans="1:12" x14ac:dyDescent="0.25">
      <c r="A4" t="s">
        <v>30</v>
      </c>
      <c r="B4" t="s">
        <v>51</v>
      </c>
      <c r="C4">
        <v>0</v>
      </c>
      <c r="D4">
        <v>0</v>
      </c>
      <c r="E4">
        <v>0</v>
      </c>
      <c r="G4" s="24">
        <f>SUMIFS('Electricity consumption'!H:H,'Electricity consumption'!A:A,'Adjusted Elec'!B4)</f>
        <v>0.10094690605665274</v>
      </c>
      <c r="I4" t="str">
        <f>IFERROR(INDEX(crosswalk!C:C,MATCH(B4,crosswalk!B:B,0)),"")</f>
        <v>chemicals 20</v>
      </c>
      <c r="J4">
        <f t="shared" ref="J4:J20" si="1">$G4*C$13</f>
        <v>33559631847366.805</v>
      </c>
      <c r="K4">
        <f t="shared" ref="K4:K20" si="2">$G4*D$13</f>
        <v>33562558319170.344</v>
      </c>
      <c r="L4">
        <f t="shared" ref="L4:L20" si="3">$G4*E$13</f>
        <v>31713579706767.898</v>
      </c>
    </row>
    <row r="5" spans="1:12" x14ac:dyDescent="0.25">
      <c r="A5" t="s">
        <v>30</v>
      </c>
      <c r="B5" t="s">
        <v>5</v>
      </c>
      <c r="C5">
        <v>0</v>
      </c>
      <c r="D5">
        <v>0</v>
      </c>
      <c r="E5">
        <v>0</v>
      </c>
      <c r="G5" s="24">
        <f>SUMIFS('Electricity consumption'!H:H,'Electricity consumption'!A:A,'Adjusted Elec'!B5)</f>
        <v>0</v>
      </c>
      <c r="I5" t="str">
        <f>IFERROR(INDEX(crosswalk!C:C,MATCH(B5,crosswalk!B:B,0)),"")</f>
        <v>coal mining 05</v>
      </c>
      <c r="J5">
        <f t="shared" si="1"/>
        <v>0</v>
      </c>
      <c r="K5">
        <f t="shared" si="2"/>
        <v>0</v>
      </c>
      <c r="L5">
        <f t="shared" si="3"/>
        <v>0</v>
      </c>
    </row>
    <row r="6" spans="1:12" x14ac:dyDescent="0.25">
      <c r="A6" t="s">
        <v>30</v>
      </c>
      <c r="B6" t="s">
        <v>28</v>
      </c>
      <c r="C6">
        <v>0</v>
      </c>
      <c r="D6">
        <v>0</v>
      </c>
      <c r="E6">
        <v>0</v>
      </c>
      <c r="G6" s="24">
        <f>SUMIFS('Electricity consumption'!H:H,'Electricity consumption'!A:A,'Adjusted Elec'!B6)</f>
        <v>0</v>
      </c>
      <c r="I6" t="str">
        <f>IFERROR(INDEX(crosswalk!C:C,MATCH(B6,crosswalk!B:B,0)),"")</f>
        <v>construction 41T43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x14ac:dyDescent="0.25">
      <c r="A7" t="s">
        <v>30</v>
      </c>
      <c r="B7" t="s">
        <v>26</v>
      </c>
      <c r="C7">
        <v>0</v>
      </c>
      <c r="D7">
        <v>0</v>
      </c>
      <c r="E7">
        <v>0</v>
      </c>
      <c r="G7" s="24">
        <f>SUMIFS('Electricity consumption'!H:H,'Electricity consumption'!A:A,'Adjusted Elec'!B7)</f>
        <v>0</v>
      </c>
      <c r="I7" t="str">
        <f>IFERROR(INDEX(crosswalk!C:C,MATCH(B7,crosswalk!B:B,0)),"")</f>
        <v>energy pipelines and gas processing 352T353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25">
      <c r="A8" t="s">
        <v>30</v>
      </c>
      <c r="B8" t="s">
        <v>40</v>
      </c>
      <c r="C8">
        <v>0</v>
      </c>
      <c r="D8">
        <v>0</v>
      </c>
      <c r="E8">
        <v>0</v>
      </c>
      <c r="G8" s="24">
        <f>SUMIFS('Electricity consumption'!H:H,'Electricity consumption'!A:A,'Adjusted Elec'!B8)</f>
        <v>0.13026228265049089</v>
      </c>
      <c r="I8" t="str">
        <f>IFERROR(INDEX(crosswalk!C:C,MATCH(B8,crosswalk!B:B,0)),"")</f>
        <v>food beverage and tobacco 10T12</v>
      </c>
      <c r="J8">
        <f t="shared" si="1"/>
        <v>43305480277867.422</v>
      </c>
      <c r="K8">
        <f t="shared" si="2"/>
        <v>43309256608536.008</v>
      </c>
      <c r="L8">
        <f t="shared" si="3"/>
        <v>40923327370761.156</v>
      </c>
    </row>
    <row r="9" spans="1:12" x14ac:dyDescent="0.25">
      <c r="A9" t="s">
        <v>30</v>
      </c>
      <c r="B9" t="s">
        <v>17</v>
      </c>
      <c r="C9">
        <v>0</v>
      </c>
      <c r="D9">
        <v>0</v>
      </c>
      <c r="E9">
        <v>0</v>
      </c>
      <c r="G9" s="24">
        <f>SUMIFS('Electricity consumption'!H:H,'Electricity consumption'!A:A,'Adjusted Elec'!B9)</f>
        <v>0.18403267782440477</v>
      </c>
      <c r="I9" t="str">
        <f>IFERROR(INDEX(crosswalk!C:C,MATCH(B9,crosswalk!B:B,0)),"")</f>
        <v>iron and steel 241</v>
      </c>
      <c r="J9">
        <f t="shared" si="1"/>
        <v>61181359161280.258</v>
      </c>
      <c r="K9">
        <f t="shared" si="2"/>
        <v>61186694306889.188</v>
      </c>
      <c r="L9">
        <f t="shared" si="3"/>
        <v>57815887824821.188</v>
      </c>
    </row>
    <row r="10" spans="1:12" x14ac:dyDescent="0.25">
      <c r="A10" t="s">
        <v>30</v>
      </c>
      <c r="B10" t="s">
        <v>72</v>
      </c>
      <c r="C10">
        <v>0</v>
      </c>
      <c r="D10">
        <v>0</v>
      </c>
      <c r="E10">
        <v>0</v>
      </c>
      <c r="G10" s="24">
        <f>SUMIFS('Electricity consumption'!H:H,'Electricity consumption'!A:A,'Adjusted Elec'!B10)</f>
        <v>0</v>
      </c>
      <c r="I10" t="str">
        <f>IFERROR(INDEX(crosswalk!C:C,MATCH(B10,crosswalk!B:B,0)),"")</f>
        <v/>
      </c>
      <c r="J10">
        <f t="shared" si="1"/>
        <v>0</v>
      </c>
      <c r="K10">
        <f t="shared" si="2"/>
        <v>0</v>
      </c>
      <c r="L10">
        <f t="shared" si="3"/>
        <v>0</v>
      </c>
    </row>
    <row r="11" spans="1:12" x14ac:dyDescent="0.25">
      <c r="A11" t="s">
        <v>30</v>
      </c>
      <c r="B11" t="s">
        <v>59</v>
      </c>
      <c r="C11">
        <v>0</v>
      </c>
      <c r="D11">
        <v>0</v>
      </c>
      <c r="E11">
        <v>0</v>
      </c>
      <c r="G11" s="24">
        <f>SUMIFS('Electricity consumption'!H:H,'Electricity consumption'!A:A,'Adjusted Elec'!B11)</f>
        <v>5.0032044725863659E-2</v>
      </c>
      <c r="I11" t="str">
        <f>IFERROR(INDEX(crosswalk!C:C,MATCH(B11,crosswalk!B:B,0)),"")</f>
        <v>metal products except machinery and vehicles 25</v>
      </c>
      <c r="J11">
        <f t="shared" si="1"/>
        <v>16633070464078.07</v>
      </c>
      <c r="K11">
        <f t="shared" si="2"/>
        <v>16634520903461.338</v>
      </c>
      <c r="L11">
        <f t="shared" si="3"/>
        <v>15718116585126.236</v>
      </c>
    </row>
    <row r="12" spans="1:12" x14ac:dyDescent="0.25">
      <c r="A12" t="s">
        <v>30</v>
      </c>
      <c r="B12" t="s">
        <v>6</v>
      </c>
      <c r="C12">
        <v>0</v>
      </c>
      <c r="D12">
        <v>0</v>
      </c>
      <c r="E12">
        <v>0</v>
      </c>
      <c r="G12" s="24">
        <f>SUMIFS('Electricity consumption'!H:H,'Electricity consumption'!A:A,'Adjusted Elec'!B12)</f>
        <v>0</v>
      </c>
      <c r="I12" t="str">
        <f>IFERROR(INDEX(crosswalk!C:C,MATCH(B12,crosswalk!B:B,0)),"")</f>
        <v>oil and gas extraction 06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 x14ac:dyDescent="0.25">
      <c r="A13" t="s">
        <v>30</v>
      </c>
      <c r="B13" t="s">
        <v>53</v>
      </c>
      <c r="C13">
        <v>332448344960000</v>
      </c>
      <c r="D13">
        <v>332477335168000</v>
      </c>
      <c r="E13">
        <v>314160987648000</v>
      </c>
      <c r="G13" s="24">
        <f>SUMIFS('Electricity consumption'!H:H,'Electricity consumption'!A:A,'Adjusted Elec'!B13)</f>
        <v>8.45411541827958E-2</v>
      </c>
      <c r="I13" t="str">
        <f>IFERROR(INDEX(crosswalk!C:C,MATCH(B13,crosswalk!B:B,0)),"")</f>
        <v>other manufacturing 31T33</v>
      </c>
      <c r="J13">
        <f t="shared" si="1"/>
        <v>28105566789078.645</v>
      </c>
      <c r="K13">
        <f t="shared" si="2"/>
        <v>28108017654722.965</v>
      </c>
      <c r="L13">
        <f t="shared" si="3"/>
        <v>26559532494968.977</v>
      </c>
    </row>
    <row r="14" spans="1:12" x14ac:dyDescent="0.25">
      <c r="A14" t="s">
        <v>30</v>
      </c>
      <c r="B14" t="s">
        <v>18</v>
      </c>
      <c r="C14">
        <v>0</v>
      </c>
      <c r="D14">
        <v>0</v>
      </c>
      <c r="E14">
        <v>0</v>
      </c>
      <c r="G14" s="24">
        <f>SUMIFS('Electricity consumption'!H:H,'Electricity consumption'!A:A,'Adjusted Elec'!B14)</f>
        <v>0</v>
      </c>
      <c r="I14" t="str">
        <f>IFERROR(INDEX(crosswalk!C:C,MATCH(B14,crosswalk!B:B,0)),"")</f>
        <v>other metals 242</v>
      </c>
      <c r="J14">
        <f t="shared" si="1"/>
        <v>0</v>
      </c>
      <c r="K14">
        <f t="shared" si="2"/>
        <v>0</v>
      </c>
      <c r="L14">
        <f t="shared" si="3"/>
        <v>0</v>
      </c>
    </row>
    <row r="15" spans="1:12" x14ac:dyDescent="0.25">
      <c r="A15" t="s">
        <v>30</v>
      </c>
      <c r="B15" t="s">
        <v>73</v>
      </c>
      <c r="C15">
        <v>0</v>
      </c>
      <c r="D15">
        <v>0</v>
      </c>
      <c r="E15">
        <v>0</v>
      </c>
      <c r="G15" s="24">
        <f>SUMIFS('Electricity consumption'!H:H,'Electricity consumption'!A:A,'Adjusted Elec'!B15)</f>
        <v>0</v>
      </c>
      <c r="I15" t="str">
        <f>IFERROR(INDEX(crosswalk!C:C,MATCH(B15,crosswalk!B:B,0)),"")</f>
        <v>other mining and quarrying 07T08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25">
      <c r="A16" t="s">
        <v>30</v>
      </c>
      <c r="B16" t="s">
        <v>11</v>
      </c>
      <c r="C16">
        <v>0</v>
      </c>
      <c r="D16">
        <v>0</v>
      </c>
      <c r="E16">
        <v>0</v>
      </c>
      <c r="G16" s="24">
        <f>SUMIFS('Electricity consumption'!H:H,'Electricity consumption'!A:A,'Adjusted Elec'!B16)</f>
        <v>6.9868794533177223E-2</v>
      </c>
      <c r="I16" t="str">
        <f>IFERROR(INDEX(crosswalk!C:C,MATCH(B16,crosswalk!B:B,0)),"")</f>
        <v>pulp paper and printing 17T18</v>
      </c>
      <c r="J16">
        <f t="shared" si="1"/>
        <v>23227765106905.063</v>
      </c>
      <c r="K16">
        <f t="shared" si="2"/>
        <v>23229790617791.289</v>
      </c>
      <c r="L16">
        <f t="shared" si="3"/>
        <v>21950049496318.141</v>
      </c>
    </row>
    <row r="17" spans="1:12" x14ac:dyDescent="0.25">
      <c r="A17" t="s">
        <v>30</v>
      </c>
      <c r="B17" t="s">
        <v>12</v>
      </c>
      <c r="C17">
        <v>0</v>
      </c>
      <c r="D17">
        <v>0</v>
      </c>
      <c r="E17">
        <v>0</v>
      </c>
      <c r="G17" s="24">
        <f>SUMIFS('Electricity consumption'!H:H,'Electricity consumption'!A:A,'Adjusted Elec'!B17)</f>
        <v>6.130145045038967E-2</v>
      </c>
      <c r="I17" t="str">
        <f>IFERROR(INDEX(crosswalk!C:C,MATCH(B17,crosswalk!B:B,0)),"")</f>
        <v>refined petroleum and coke 19</v>
      </c>
      <c r="J17">
        <f t="shared" si="1"/>
        <v>20379565745879.492</v>
      </c>
      <c r="K17">
        <f t="shared" si="2"/>
        <v>20381342887678.75</v>
      </c>
      <c r="L17">
        <f t="shared" si="3"/>
        <v>19258524217749.352</v>
      </c>
    </row>
    <row r="18" spans="1:12" x14ac:dyDescent="0.25">
      <c r="A18" t="s">
        <v>30</v>
      </c>
      <c r="B18" t="s">
        <v>64</v>
      </c>
      <c r="C18">
        <v>0</v>
      </c>
      <c r="D18">
        <v>0</v>
      </c>
      <c r="E18">
        <v>0</v>
      </c>
      <c r="G18" s="24">
        <f>SUMIFS('Electricity consumption'!H:H,'Electricity consumption'!A:A,'Adjusted Elec'!B18)</f>
        <v>2.3817880148434979E-2</v>
      </c>
      <c r="I18" t="str">
        <f>IFERROR(INDEX(crosswalk!C:C,MATCH(B18,crosswalk!B:B,0)),"")</f>
        <v>road vehicles 29</v>
      </c>
      <c r="J18">
        <f t="shared" si="1"/>
        <v>7918214835802.8477</v>
      </c>
      <c r="K18">
        <f t="shared" si="2"/>
        <v>7918905321102.4697</v>
      </c>
      <c r="L18">
        <f t="shared" si="3"/>
        <v>7482648751114.0264</v>
      </c>
    </row>
    <row r="19" spans="1:12" x14ac:dyDescent="0.25">
      <c r="A19" t="s">
        <v>30</v>
      </c>
      <c r="B19" t="s">
        <v>9</v>
      </c>
      <c r="C19">
        <v>0</v>
      </c>
      <c r="D19">
        <v>0</v>
      </c>
      <c r="E19">
        <v>0</v>
      </c>
      <c r="G19" s="24">
        <f>SUMIFS('Electricity consumption'!H:H,'Electricity consumption'!A:A,'Adjusted Elec'!B19)</f>
        <v>0.12506917693704592</v>
      </c>
      <c r="I19" t="str">
        <f>IFERROR(INDEX(crosswalk!C:C,MATCH(B19,crosswalk!B:B,0)),"")</f>
        <v>textiles apparel and leather 13T15</v>
      </c>
      <c r="J19">
        <f t="shared" si="1"/>
        <v>41579040878230.32</v>
      </c>
      <c r="K19">
        <f t="shared" si="2"/>
        <v>41582666659684.109</v>
      </c>
      <c r="L19">
        <f t="shared" si="3"/>
        <v>39291856150864.813</v>
      </c>
    </row>
    <row r="20" spans="1:12" x14ac:dyDescent="0.25">
      <c r="A20" t="s">
        <v>30</v>
      </c>
      <c r="B20" t="s">
        <v>10</v>
      </c>
      <c r="C20">
        <v>0</v>
      </c>
      <c r="D20">
        <v>0</v>
      </c>
      <c r="E20">
        <v>0</v>
      </c>
      <c r="G20" s="24">
        <f>SUMIFS('Electricity consumption'!H:H,'Electricity consumption'!A:A,'Adjusted Elec'!B20)</f>
        <v>1.6629667365834249E-2</v>
      </c>
      <c r="I20" t="str">
        <f>IFERROR(INDEX(crosswalk!C:C,MATCH(B20,crosswalk!B:B,0)),"")</f>
        <v>wood products 16</v>
      </c>
      <c r="J20">
        <f t="shared" si="1"/>
        <v>5528505393006.9189</v>
      </c>
      <c r="K20">
        <f t="shared" si="2"/>
        <v>5528987490522.8252</v>
      </c>
      <c r="L20">
        <f t="shared" si="3"/>
        <v>5224392723908.2021</v>
      </c>
    </row>
    <row r="22" spans="1:12" x14ac:dyDescent="0.25">
      <c r="H22" s="24">
        <f>SUM(G1:G20)</f>
        <v>1</v>
      </c>
      <c r="I22" s="2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BBFC-6636-4CCC-B188-19B4A4654D8A}">
  <dimension ref="B1:F19"/>
  <sheetViews>
    <sheetView workbookViewId="0"/>
  </sheetViews>
  <sheetFormatPr defaultRowHeight="15" x14ac:dyDescent="0.25"/>
  <cols>
    <col min="2" max="2" width="26" customWidth="1"/>
    <col min="3" max="3" width="41.85546875" customWidth="1"/>
    <col min="4" max="7" width="12.28515625" customWidth="1"/>
  </cols>
  <sheetData>
    <row r="1" spans="2:6" x14ac:dyDescent="0.25">
      <c r="B1" s="1" t="s">
        <v>107</v>
      </c>
      <c r="C1" s="1" t="s">
        <v>106</v>
      </c>
      <c r="D1" s="1" t="s">
        <v>108</v>
      </c>
    </row>
    <row r="2" spans="2:6" x14ac:dyDescent="0.25">
      <c r="B2" t="s">
        <v>71</v>
      </c>
      <c r="C2" s="53" t="s">
        <v>4</v>
      </c>
      <c r="D2" s="52"/>
      <c r="E2" s="52"/>
      <c r="F2" s="52"/>
    </row>
    <row r="3" spans="2:6" x14ac:dyDescent="0.25">
      <c r="B3" t="s">
        <v>56</v>
      </c>
      <c r="C3" s="53" t="s">
        <v>16</v>
      </c>
      <c r="D3" s="52" t="s">
        <v>15</v>
      </c>
      <c r="E3" s="52"/>
      <c r="F3" s="52"/>
    </row>
    <row r="4" spans="2:6" x14ac:dyDescent="0.25">
      <c r="B4" t="s">
        <v>51</v>
      </c>
      <c r="C4" s="53" t="s">
        <v>13</v>
      </c>
      <c r="D4" s="52"/>
      <c r="E4" s="52"/>
      <c r="F4" s="52"/>
    </row>
    <row r="5" spans="2:6" x14ac:dyDescent="0.25">
      <c r="B5" t="s">
        <v>5</v>
      </c>
      <c r="C5" s="53" t="s">
        <v>5</v>
      </c>
      <c r="D5" s="52"/>
      <c r="E5" s="52"/>
      <c r="F5" s="52"/>
    </row>
    <row r="6" spans="2:6" x14ac:dyDescent="0.25">
      <c r="B6" t="s">
        <v>28</v>
      </c>
      <c r="C6" s="53" t="s">
        <v>28</v>
      </c>
      <c r="D6" s="52"/>
      <c r="E6" s="52"/>
      <c r="F6" s="52"/>
    </row>
    <row r="7" spans="2:6" x14ac:dyDescent="0.25">
      <c r="B7" t="s">
        <v>26</v>
      </c>
      <c r="C7" s="53" t="s">
        <v>26</v>
      </c>
      <c r="D7" s="52"/>
      <c r="E7" s="52"/>
      <c r="F7" s="52"/>
    </row>
    <row r="8" spans="2:6" x14ac:dyDescent="0.25">
      <c r="B8" t="s">
        <v>40</v>
      </c>
      <c r="C8" s="53" t="s">
        <v>8</v>
      </c>
      <c r="D8" s="52"/>
      <c r="E8" s="52"/>
      <c r="F8" s="52"/>
    </row>
    <row r="9" spans="2:6" x14ac:dyDescent="0.25">
      <c r="B9" t="s">
        <v>17</v>
      </c>
      <c r="C9" s="53" t="s">
        <v>17</v>
      </c>
      <c r="D9" s="52"/>
      <c r="E9" s="52"/>
      <c r="F9" s="52"/>
    </row>
    <row r="10" spans="2:6" x14ac:dyDescent="0.25">
      <c r="B10" t="s">
        <v>59</v>
      </c>
      <c r="C10" s="53" t="s">
        <v>19</v>
      </c>
      <c r="D10" s="52" t="s">
        <v>20</v>
      </c>
      <c r="E10" s="52" t="s">
        <v>21</v>
      </c>
      <c r="F10" s="52" t="s">
        <v>22</v>
      </c>
    </row>
    <row r="11" spans="2:6" x14ac:dyDescent="0.25">
      <c r="B11" t="s">
        <v>6</v>
      </c>
      <c r="C11" s="53" t="s">
        <v>6</v>
      </c>
      <c r="D11" s="52"/>
      <c r="E11" s="52"/>
      <c r="F11" s="52"/>
    </row>
    <row r="12" spans="2:6" x14ac:dyDescent="0.25">
      <c r="B12" t="s">
        <v>53</v>
      </c>
      <c r="C12" s="53" t="s">
        <v>25</v>
      </c>
      <c r="D12" s="52" t="s">
        <v>14</v>
      </c>
      <c r="E12" s="52"/>
      <c r="F12" s="52"/>
    </row>
    <row r="13" spans="2:6" x14ac:dyDescent="0.25">
      <c r="B13" t="s">
        <v>18</v>
      </c>
      <c r="C13" s="53" t="s">
        <v>18</v>
      </c>
      <c r="D13" s="52"/>
      <c r="E13" s="52"/>
      <c r="F13" s="52"/>
    </row>
    <row r="14" spans="2:6" x14ac:dyDescent="0.25">
      <c r="B14" t="s">
        <v>73</v>
      </c>
      <c r="C14" s="53" t="s">
        <v>7</v>
      </c>
      <c r="D14" s="52"/>
      <c r="E14" s="52"/>
      <c r="F14" s="52"/>
    </row>
    <row r="15" spans="2:6" x14ac:dyDescent="0.25">
      <c r="B15" t="s">
        <v>11</v>
      </c>
      <c r="C15" s="53" t="s">
        <v>11</v>
      </c>
      <c r="D15" s="52"/>
      <c r="E15" s="52"/>
      <c r="F15" s="52"/>
    </row>
    <row r="16" spans="2:6" x14ac:dyDescent="0.25">
      <c r="B16" t="s">
        <v>12</v>
      </c>
      <c r="C16" s="53" t="s">
        <v>12</v>
      </c>
      <c r="D16" s="52"/>
      <c r="E16" s="52"/>
      <c r="F16" s="52"/>
    </row>
    <row r="17" spans="2:6" x14ac:dyDescent="0.25">
      <c r="B17" t="s">
        <v>64</v>
      </c>
      <c r="C17" s="53" t="s">
        <v>23</v>
      </c>
      <c r="D17" s="52" t="s">
        <v>24</v>
      </c>
      <c r="E17" s="52"/>
      <c r="F17" s="52"/>
    </row>
    <row r="18" spans="2:6" x14ac:dyDescent="0.25">
      <c r="B18" t="s">
        <v>9</v>
      </c>
      <c r="C18" s="53" t="s">
        <v>9</v>
      </c>
      <c r="D18" s="52"/>
      <c r="E18" s="52"/>
      <c r="F18" s="52"/>
    </row>
    <row r="19" spans="2:6" x14ac:dyDescent="0.25">
      <c r="B19" t="s">
        <v>10</v>
      </c>
      <c r="C19" s="53" t="s">
        <v>10</v>
      </c>
      <c r="D19" s="52"/>
      <c r="E19" s="52"/>
      <c r="F19" s="5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C969-7824-4120-8A7B-2317C91D5828}">
  <dimension ref="A1:AG43"/>
  <sheetViews>
    <sheetView workbookViewId="0">
      <selection activeCell="A2" sqref="A2"/>
    </sheetView>
  </sheetViews>
  <sheetFormatPr defaultRowHeight="15" x14ac:dyDescent="0.25"/>
  <sheetData>
    <row r="1" spans="1:33" x14ac:dyDescent="0.25">
      <c r="A1" t="s">
        <v>109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110</v>
      </c>
      <c r="B2">
        <v>0</v>
      </c>
      <c r="C2">
        <v>0</v>
      </c>
      <c r="D2">
        <v>4.4329088675229326E-2</v>
      </c>
      <c r="E2">
        <v>4.2447432668423969E-2</v>
      </c>
      <c r="F2">
        <v>4.0719015020036428E-2</v>
      </c>
      <c r="G2">
        <v>3.9125848987454658E-2</v>
      </c>
      <c r="H2">
        <v>3.7652656822626446E-2</v>
      </c>
      <c r="I2">
        <v>3.6286378274134452E-2</v>
      </c>
      <c r="J2">
        <v>3.5015782350209974E-2</v>
      </c>
      <c r="K2">
        <v>3.3831157888924462E-2</v>
      </c>
      <c r="L2">
        <v>3.2724064883088905E-2</v>
      </c>
      <c r="M2">
        <v>3.1687133084086196E-2</v>
      </c>
      <c r="N2">
        <v>3.0713897719516856E-2</v>
      </c>
      <c r="O2">
        <v>2.9798664583333748E-2</v>
      </c>
      <c r="P2">
        <v>2.8936398548723308E-2</v>
      </c>
      <c r="Q2">
        <v>2.8122630892965812E-2</v>
      </c>
      <c r="R2">
        <v>2.7353381832036058E-2</v>
      </c>
      <c r="S2">
        <v>2.6625095430406975E-2</v>
      </c>
      <c r="T2">
        <v>2.5934584639434075E-2</v>
      </c>
      <c r="U2">
        <v>2.5278984671862695E-2</v>
      </c>
      <c r="V2">
        <v>2.4655713273943097E-2</v>
      </c>
      <c r="W2">
        <v>2.4062436733171527E-2</v>
      </c>
      <c r="X2">
        <v>2.3497040678430045E-2</v>
      </c>
      <c r="Y2">
        <v>2.2957604902164561E-2</v>
      </c>
      <c r="Z2">
        <v>2.2442381572954723E-2</v>
      </c>
      <c r="AA2">
        <v>2.194977631739323E-2</v>
      </c>
      <c r="AB2">
        <v>2.147833174002883E-2</v>
      </c>
      <c r="AC2">
        <v>2.1026713022332784E-2</v>
      </c>
      <c r="AD2">
        <v>2.0593695301170899E-2</v>
      </c>
      <c r="AE2">
        <v>2.0178152575289751E-2</v>
      </c>
      <c r="AF2">
        <v>1.9779047928396597E-2</v>
      </c>
      <c r="AG2">
        <v>1.9395424889912298E-2</v>
      </c>
    </row>
    <row r="3" spans="1:33" x14ac:dyDescent="0.25">
      <c r="A3" t="s">
        <v>111</v>
      </c>
      <c r="B3">
        <v>0</v>
      </c>
      <c r="C3">
        <v>0</v>
      </c>
      <c r="D3">
        <v>4.446922130886221E-2</v>
      </c>
      <c r="E3">
        <v>4.257590401098825E-2</v>
      </c>
      <c r="F3">
        <v>4.0837222352037621E-2</v>
      </c>
      <c r="G3">
        <v>3.9234974955805066E-2</v>
      </c>
      <c r="H3">
        <v>3.7753709123829159E-2</v>
      </c>
      <c r="I3">
        <v>3.6380220848083164E-2</v>
      </c>
      <c r="J3">
        <v>3.5103160130072766E-2</v>
      </c>
      <c r="K3">
        <v>3.3912716608530034E-2</v>
      </c>
      <c r="L3">
        <v>3.2800367055895813E-2</v>
      </c>
      <c r="M3">
        <v>3.1758670990209514E-2</v>
      </c>
      <c r="N3">
        <v>3.078110403447434E-2</v>
      </c>
      <c r="O3">
        <v>2.9861921133387506E-2</v>
      </c>
      <c r="P3">
        <v>2.899604356721355E-2</v>
      </c>
      <c r="Q3">
        <v>2.8178965068401063E-2</v>
      </c>
      <c r="R3">
        <v>2.7406673376688145E-2</v>
      </c>
      <c r="S3">
        <v>2.6675584349285401E-2</v>
      </c>
      <c r="T3">
        <v>2.5982486343241438E-2</v>
      </c>
      <c r="U3">
        <v>2.5324493048451448E-2</v>
      </c>
      <c r="V3">
        <v>2.4699003310811967E-2</v>
      </c>
      <c r="W3">
        <v>2.4103666765558102E-2</v>
      </c>
      <c r="X3">
        <v>2.3536354324063209E-2</v>
      </c>
      <c r="Y3">
        <v>2.299513273233781E-2</v>
      </c>
      <c r="Z3">
        <v>2.2478242561064492E-2</v>
      </c>
      <c r="AA3">
        <v>2.1984079098596742E-2</v>
      </c>
      <c r="AB3">
        <v>2.1511175710285699E-2</v>
      </c>
      <c r="AC3">
        <v>2.1058189300103197E-2</v>
      </c>
      <c r="AD3">
        <v>2.0623887571525334E-2</v>
      </c>
      <c r="AE3">
        <v>2.0207137832713915E-2</v>
      </c>
      <c r="AF3">
        <v>1.9806897132322684E-2</v>
      </c>
      <c r="AG3">
        <v>1.9422203544637934E-2</v>
      </c>
    </row>
    <row r="4" spans="1:33" x14ac:dyDescent="0.25">
      <c r="A4" t="s">
        <v>112</v>
      </c>
      <c r="B4">
        <v>0</v>
      </c>
      <c r="C4">
        <v>0</v>
      </c>
      <c r="D4">
        <v>4.446922130886221E-2</v>
      </c>
      <c r="E4">
        <v>4.257590401098825E-2</v>
      </c>
      <c r="F4">
        <v>4.0837222352037621E-2</v>
      </c>
      <c r="G4">
        <v>3.9234974955805066E-2</v>
      </c>
      <c r="H4">
        <v>3.7753709123829159E-2</v>
      </c>
      <c r="I4">
        <v>3.6380220848083164E-2</v>
      </c>
      <c r="J4">
        <v>3.5103160130072766E-2</v>
      </c>
      <c r="K4">
        <v>3.3912716608530034E-2</v>
      </c>
      <c r="L4">
        <v>3.2800367055895813E-2</v>
      </c>
      <c r="M4">
        <v>3.1758670990209514E-2</v>
      </c>
      <c r="N4">
        <v>3.078110403447434E-2</v>
      </c>
      <c r="O4">
        <v>2.9861921133387506E-2</v>
      </c>
      <c r="P4">
        <v>2.899604356721355E-2</v>
      </c>
      <c r="Q4">
        <v>2.8178965068401063E-2</v>
      </c>
      <c r="R4">
        <v>2.7406673376688145E-2</v>
      </c>
      <c r="S4">
        <v>2.6675584349285401E-2</v>
      </c>
      <c r="T4">
        <v>2.5982486343241438E-2</v>
      </c>
      <c r="U4">
        <v>2.5324493048451448E-2</v>
      </c>
      <c r="V4">
        <v>2.4699003310811967E-2</v>
      </c>
      <c r="W4">
        <v>2.4103666765558102E-2</v>
      </c>
      <c r="X4">
        <v>2.3536354324063209E-2</v>
      </c>
      <c r="Y4">
        <v>2.299513273233781E-2</v>
      </c>
      <c r="Z4">
        <v>2.2478242561064492E-2</v>
      </c>
      <c r="AA4">
        <v>2.1984079098596742E-2</v>
      </c>
      <c r="AB4">
        <v>2.1511175710285699E-2</v>
      </c>
      <c r="AC4">
        <v>2.1058189300103197E-2</v>
      </c>
      <c r="AD4">
        <v>2.0623887571525334E-2</v>
      </c>
      <c r="AE4">
        <v>2.0207137832713915E-2</v>
      </c>
      <c r="AF4">
        <v>1.9806897132322684E-2</v>
      </c>
      <c r="AG4">
        <v>1.9422203544637934E-2</v>
      </c>
    </row>
    <row r="5" spans="1:33" x14ac:dyDescent="0.25">
      <c r="A5" t="s">
        <v>113</v>
      </c>
      <c r="B5">
        <v>0</v>
      </c>
      <c r="C5">
        <v>0</v>
      </c>
      <c r="D5">
        <v>4.4166654695644722E-2</v>
      </c>
      <c r="E5">
        <v>4.2298472659528186E-2</v>
      </c>
      <c r="F5">
        <v>4.0581919449242776E-2</v>
      </c>
      <c r="G5">
        <v>3.8999254831106327E-2</v>
      </c>
      <c r="H5">
        <v>3.7535402118682948E-2</v>
      </c>
      <c r="I5">
        <v>3.6177466370827298E-2</v>
      </c>
      <c r="J5">
        <v>3.4914353520473035E-2</v>
      </c>
      <c r="K5">
        <v>3.3736466599108041E-2</v>
      </c>
      <c r="L5">
        <v>3.2635461444150964E-2</v>
      </c>
      <c r="M5">
        <v>3.1604048730325962E-2</v>
      </c>
      <c r="N5">
        <v>3.0635832390567511E-2</v>
      </c>
      <c r="O5">
        <v>2.9725176854661209E-2</v>
      </c>
      <c r="P5">
        <v>2.8867097282660147E-2</v>
      </c>
      <c r="Q5">
        <v>2.8057168276545152E-2</v>
      </c>
      <c r="R5">
        <v>2.7291447540387648E-2</v>
      </c>
      <c r="S5">
        <v>2.6566411708903927E-2</v>
      </c>
      <c r="T5">
        <v>2.5878902140070374E-2</v>
      </c>
      <c r="U5">
        <v>2.5226078912521391E-2</v>
      </c>
      <c r="V5">
        <v>2.4605381614247676E-2</v>
      </c>
      <c r="W5">
        <v>2.4014495781275649E-2</v>
      </c>
      <c r="X5">
        <v>2.3451324058594351E-2</v>
      </c>
      <c r="Y5">
        <v>2.291396132608093E-2</v>
      </c>
      <c r="Z5">
        <v>2.240067316744394E-2</v>
      </c>
      <c r="AA5">
        <v>2.1909877169823875E-2</v>
      </c>
      <c r="AB5">
        <v>2.144012662887965E-2</v>
      </c>
      <c r="AC5">
        <v>2.0990096306114484E-2</v>
      </c>
      <c r="AD5">
        <v>2.0558569943102265E-2</v>
      </c>
      <c r="AE5">
        <v>2.0144429284689108E-2</v>
      </c>
      <c r="AF5">
        <v>1.9746644402904887E-2</v>
      </c>
      <c r="AG5">
        <v>1.9364265144963724E-2</v>
      </c>
    </row>
    <row r="6" spans="1:33" x14ac:dyDescent="0.25">
      <c r="A6" t="s">
        <v>114</v>
      </c>
      <c r="B6">
        <v>0</v>
      </c>
      <c r="C6">
        <v>0</v>
      </c>
      <c r="D6">
        <v>4.6815030817588962E-2</v>
      </c>
      <c r="E6">
        <v>4.4721397228147594E-2</v>
      </c>
      <c r="F6">
        <v>4.2807008018421674E-2</v>
      </c>
      <c r="G6">
        <v>4.1049789356279114E-2</v>
      </c>
      <c r="H6">
        <v>3.9431148995920519E-2</v>
      </c>
      <c r="I6">
        <v>3.7935315902379203E-2</v>
      </c>
      <c r="J6">
        <v>3.6548824691822031E-2</v>
      </c>
      <c r="K6">
        <v>3.5260109144099813E-2</v>
      </c>
      <c r="L6">
        <v>3.4059178782857837E-2</v>
      </c>
      <c r="M6">
        <v>3.2937359371402963E-2</v>
      </c>
      <c r="N6">
        <v>3.1887083057424194E-2</v>
      </c>
      <c r="O6">
        <v>3.0901717427205828E-2</v>
      </c>
      <c r="P6">
        <v>2.9975425304689943E-2</v>
      </c>
      <c r="Q6">
        <v>2.9103049032274605E-2</v>
      </c>
      <c r="R6">
        <v>2.8280014386938116E-2</v>
      </c>
      <c r="S6">
        <v>2.7502250351338211E-2</v>
      </c>
      <c r="T6">
        <v>2.676612176949042E-2</v>
      </c>
      <c r="U6">
        <v>2.6068372535863069E-2</v>
      </c>
      <c r="V6">
        <v>2.5406077444368288E-2</v>
      </c>
      <c r="W6">
        <v>2.4776601195593013E-2</v>
      </c>
      <c r="X6">
        <v>2.4177563350566846E-2</v>
      </c>
      <c r="Y6">
        <v>2.3606808248630887E-2</v>
      </c>
      <c r="Z6">
        <v>2.3062379087756591E-2</v>
      </c>
      <c r="AA6">
        <v>2.2542495510697404E-2</v>
      </c>
      <c r="AB6">
        <v>2.2045534155955844E-2</v>
      </c>
      <c r="AC6">
        <v>2.1570011725712285E-2</v>
      </c>
      <c r="AD6">
        <v>2.1114570198944627E-2</v>
      </c>
      <c r="AE6">
        <v>2.0677963879042537E-2</v>
      </c>
      <c r="AF6">
        <v>2.0259048015945035E-2</v>
      </c>
      <c r="AG6">
        <v>1.9856768783720651E-2</v>
      </c>
    </row>
    <row r="7" spans="1:33" x14ac:dyDescent="0.25">
      <c r="A7" t="s">
        <v>115</v>
      </c>
      <c r="B7">
        <v>0</v>
      </c>
      <c r="C7">
        <v>0</v>
      </c>
      <c r="D7">
        <v>4.487159854570491E-2</v>
      </c>
      <c r="E7">
        <v>4.2944605450219581E-2</v>
      </c>
      <c r="F7">
        <v>4.1176305266663472E-2</v>
      </c>
      <c r="G7">
        <v>3.9547870094985976E-2</v>
      </c>
      <c r="H7">
        <v>3.8043337139801355E-2</v>
      </c>
      <c r="I7">
        <v>3.6649083693003626E-2</v>
      </c>
      <c r="J7">
        <v>3.5353413483416529E-2</v>
      </c>
      <c r="K7">
        <v>3.4146227774007838E-2</v>
      </c>
      <c r="L7">
        <v>3.3018761618965713E-2</v>
      </c>
      <c r="M7">
        <v>3.1963370701242749E-2</v>
      </c>
      <c r="N7">
        <v>3.0973357784514099E-2</v>
      </c>
      <c r="O7">
        <v>3.0042830448183035E-2</v>
      </c>
      <c r="P7">
        <v>2.9166583718767371E-2</v>
      </c>
      <c r="Q7">
        <v>2.8340002658621983E-2</v>
      </c>
      <c r="R7">
        <v>2.7558981062066352E-2</v>
      </c>
      <c r="S7">
        <v>2.6819853234684287E-2</v>
      </c>
      <c r="T7">
        <v>2.6119336464129009E-2</v>
      </c>
      <c r="U7">
        <v>2.5454482277015435E-2</v>
      </c>
      <c r="V7">
        <v>2.4822634955472538E-2</v>
      </c>
      <c r="W7">
        <v>2.4221396082396571E-2</v>
      </c>
      <c r="X7">
        <v>2.3648594117495345E-2</v>
      </c>
      <c r="Y7">
        <v>2.310225819035408E-2</v>
      </c>
      <c r="Z7">
        <v>2.2580595444307749E-2</v>
      </c>
      <c r="AA7">
        <v>2.2081971381919835E-2</v>
      </c>
      <c r="AB7">
        <v>2.1604892758321143E-2</v>
      </c>
      <c r="AC7">
        <v>2.1147992645159375E-2</v>
      </c>
      <c r="AD7">
        <v>2.0710017350557792E-2</v>
      </c>
      <c r="AE7">
        <v>2.0289814931291145E-2</v>
      </c>
      <c r="AF7">
        <v>1.988632507583888E-2</v>
      </c>
      <c r="AG7">
        <v>1.9498570170906185E-2</v>
      </c>
    </row>
    <row r="8" spans="1:33" x14ac:dyDescent="0.25">
      <c r="A8" t="s">
        <v>116</v>
      </c>
      <c r="B8">
        <v>0</v>
      </c>
      <c r="C8">
        <v>0</v>
      </c>
      <c r="D8">
        <v>4.3822254480991835E-2</v>
      </c>
      <c r="E8">
        <v>4.1982487241370693E-2</v>
      </c>
      <c r="F8">
        <v>4.0290972022493918E-2</v>
      </c>
      <c r="G8">
        <v>3.8730483207162492E-2</v>
      </c>
      <c r="H8">
        <v>3.7286364300768857E-2</v>
      </c>
      <c r="I8">
        <v>3.5946066181929866E-2</v>
      </c>
      <c r="J8">
        <v>3.4698781486194791E-2</v>
      </c>
      <c r="K8">
        <v>3.3535152555551465E-2</v>
      </c>
      <c r="L8">
        <v>3.2447036245107898E-2</v>
      </c>
      <c r="M8">
        <v>3.1427313078561461E-2</v>
      </c>
      <c r="N8">
        <v>3.0469731293772433E-2</v>
      </c>
      <c r="O8">
        <v>2.9568778556461423E-2</v>
      </c>
      <c r="P8">
        <v>2.8719575779997421E-2</v>
      </c>
      <c r="Q8">
        <v>2.7917788730929535E-2</v>
      </c>
      <c r="R8">
        <v>2.7159554039226461E-2</v>
      </c>
      <c r="S8">
        <v>2.6441416946795668E-2</v>
      </c>
      <c r="T8">
        <v>2.5760278677615194E-2</v>
      </c>
      <c r="U8">
        <v>2.5113351738307421E-2</v>
      </c>
      <c r="V8">
        <v>2.4498121788886509E-2</v>
      </c>
      <c r="W8">
        <v>2.3912314984158869E-2</v>
      </c>
      <c r="X8">
        <v>2.335386989122093E-2</v>
      </c>
      <c r="Y8">
        <v>2.2820913252327241E-2</v>
      </c>
      <c r="Z8">
        <v>2.2311738992268203E-2</v>
      </c>
      <c r="AA8">
        <v>2.1824789974797199E-2</v>
      </c>
      <c r="AB8">
        <v>2.1358642096885802E-2</v>
      </c>
      <c r="AC8">
        <v>2.0911990378850418E-2</v>
      </c>
      <c r="AD8">
        <v>2.048363676391236E-2</v>
      </c>
      <c r="AE8">
        <v>2.0072479387200925E-2</v>
      </c>
      <c r="AF8">
        <v>1.9677503111601716E-2</v>
      </c>
      <c r="AG8">
        <v>1.9297771159555756E-2</v>
      </c>
    </row>
    <row r="9" spans="1:33" x14ac:dyDescent="0.25">
      <c r="A9" t="s">
        <v>117</v>
      </c>
      <c r="B9">
        <v>0</v>
      </c>
      <c r="C9">
        <v>0</v>
      </c>
      <c r="D9">
        <v>4.4912277109221084E-2</v>
      </c>
      <c r="E9">
        <v>4.2981863734494474E-2</v>
      </c>
      <c r="F9">
        <v>4.1210557181316235E-2</v>
      </c>
      <c r="G9">
        <v>3.9579465360845965E-2</v>
      </c>
      <c r="H9">
        <v>3.8072573266073884E-2</v>
      </c>
      <c r="I9">
        <v>3.6676215369293788E-2</v>
      </c>
      <c r="J9">
        <v>3.5378660015112473E-2</v>
      </c>
      <c r="K9">
        <v>3.4169779020350358E-2</v>
      </c>
      <c r="L9">
        <v>3.3040782774302335E-2</v>
      </c>
      <c r="M9">
        <v>3.1984006174044795E-2</v>
      </c>
      <c r="N9">
        <v>3.0992734366717855E-2</v>
      </c>
      <c r="O9">
        <v>3.0061059921771962E-2</v>
      </c>
      <c r="P9">
        <v>2.9183765012981974E-2</v>
      </c>
      <c r="Q9">
        <v>2.8356223645449673E-2</v>
      </c>
      <c r="R9">
        <v>2.7574320058993358E-2</v>
      </c>
      <c r="S9">
        <v>2.6834380268867374E-2</v>
      </c>
      <c r="T9">
        <v>2.6133114341037478E-2</v>
      </c>
      <c r="U9">
        <v>2.5467567487881478E-2</v>
      </c>
      <c r="V9">
        <v>2.4835078451361521E-2</v>
      </c>
      <c r="W9">
        <v>2.4233243937047223E-2</v>
      </c>
      <c r="X9">
        <v>2.3659888097269439E-2</v>
      </c>
      <c r="Y9">
        <v>2.3113036246092331E-2</v>
      </c>
      <c r="Z9">
        <v>2.2590892137297692E-2</v>
      </c>
      <c r="AA9">
        <v>2.2091818253998679E-2</v>
      </c>
      <c r="AB9">
        <v>2.1614318654603181E-2</v>
      </c>
      <c r="AC9">
        <v>2.1157023996161189E-2</v>
      </c>
      <c r="AD9">
        <v>2.0718678419673169E-2</v>
      </c>
      <c r="AE9">
        <v>2.0298128032442016E-2</v>
      </c>
      <c r="AF9">
        <v>1.9894310765408565E-2</v>
      </c>
      <c r="AG9">
        <v>1.9506247417424776E-2</v>
      </c>
    </row>
    <row r="10" spans="1:33" x14ac:dyDescent="0.25">
      <c r="A10" t="s">
        <v>118</v>
      </c>
      <c r="B10">
        <v>0</v>
      </c>
      <c r="C10">
        <v>0</v>
      </c>
      <c r="D10">
        <v>4.5412947283167922E-2</v>
      </c>
      <c r="E10">
        <v>4.34401997805774E-2</v>
      </c>
      <c r="F10">
        <v>4.1631709981748713E-2</v>
      </c>
      <c r="G10">
        <v>3.9967782838022638E-2</v>
      </c>
      <c r="H10">
        <v>3.8431750961520912E-2</v>
      </c>
      <c r="I10">
        <v>3.7009414365385872E-2</v>
      </c>
      <c r="J10">
        <v>3.5688600173446217E-2</v>
      </c>
      <c r="K10">
        <v>3.4458813360955666E-2</v>
      </c>
      <c r="L10">
        <v>3.33109573004753E-2</v>
      </c>
      <c r="M10">
        <v>3.2237108360380767E-2</v>
      </c>
      <c r="N10">
        <v>3.1230332739719674E-2</v>
      </c>
      <c r="O10">
        <v>3.0284536585302852E-2</v>
      </c>
      <c r="P10">
        <v>2.9394342543143999E-2</v>
      </c>
      <c r="Q10">
        <v>2.8554987460417312E-2</v>
      </c>
      <c r="R10">
        <v>2.7762237127381316E-2</v>
      </c>
      <c r="S10">
        <v>2.701231483749408E-2</v>
      </c>
      <c r="T10">
        <v>2.6301841221610164E-2</v>
      </c>
      <c r="U10">
        <v>2.5627783333518884E-2</v>
      </c>
      <c r="V10">
        <v>2.4987411368883106E-2</v>
      </c>
      <c r="W10">
        <v>2.4378261714953275E-2</v>
      </c>
      <c r="X10">
        <v>2.3798105276217747E-2</v>
      </c>
      <c r="Y10">
        <v>2.3244920217730978E-2</v>
      </c>
      <c r="Z10">
        <v>2.2716868423627072E-2</v>
      </c>
      <c r="AA10">
        <v>2.2212275092958492E-2</v>
      </c>
      <c r="AB10">
        <v>2.1729610995848334E-2</v>
      </c>
      <c r="AC10">
        <v>2.1267476993907571E-2</v>
      </c>
      <c r="AD10">
        <v>2.0824590494661885E-2</v>
      </c>
      <c r="AE10">
        <v>2.0399773564000804E-2</v>
      </c>
      <c r="AF10">
        <v>1.9991942464618065E-2</v>
      </c>
      <c r="AG10">
        <v>1.9600098424618888E-2</v>
      </c>
    </row>
    <row r="11" spans="1:33" x14ac:dyDescent="0.25">
      <c r="A11" t="s">
        <v>119</v>
      </c>
      <c r="B11">
        <v>0</v>
      </c>
      <c r="C11">
        <v>0</v>
      </c>
      <c r="D11">
        <v>4.5048755828185412E-2</v>
      </c>
      <c r="E11">
        <v>4.3106846046146778E-2</v>
      </c>
      <c r="F11">
        <v>4.1325436804029066E-2</v>
      </c>
      <c r="G11">
        <v>3.9685419508120809E-2</v>
      </c>
      <c r="H11">
        <v>3.8170603110791089E-2</v>
      </c>
      <c r="I11">
        <v>3.6767177760958863E-2</v>
      </c>
      <c r="J11">
        <v>3.546329257874159E-2</v>
      </c>
      <c r="K11">
        <v>3.4248720194039219E-2</v>
      </c>
      <c r="L11">
        <v>3.3114587937442097E-2</v>
      </c>
      <c r="M11">
        <v>3.2053160727834457E-2</v>
      </c>
      <c r="N11">
        <v>3.1057664418412328E-2</v>
      </c>
      <c r="O11">
        <v>3.0122141069499724E-2</v>
      </c>
      <c r="P11">
        <v>2.9241329613824023E-2</v>
      </c>
      <c r="Q11">
        <v>2.8410566863637507E-2</v>
      </c>
      <c r="R11">
        <v>2.7625704926674096E-2</v>
      </c>
      <c r="S11">
        <v>2.6883041942430429E-2</v>
      </c>
      <c r="T11">
        <v>2.61792636984144E-2</v>
      </c>
      <c r="U11">
        <v>2.5511394182788975E-2</v>
      </c>
      <c r="V11">
        <v>2.4876753517798472E-2</v>
      </c>
      <c r="W11">
        <v>2.427292201957049E-2</v>
      </c>
      <c r="X11">
        <v>2.3697709368028508E-2</v>
      </c>
      <c r="Y11">
        <v>2.3149128059168224E-2</v>
      </c>
      <c r="Z11">
        <v>2.262537046097211E-2</v>
      </c>
      <c r="AA11">
        <v>2.2124788915399141E-2</v>
      </c>
      <c r="AB11">
        <v>2.1645878424363163E-2</v>
      </c>
      <c r="AC11">
        <v>2.1187261536996516E-2</v>
      </c>
      <c r="AD11">
        <v>2.0747675117979068E-2</v>
      </c>
      <c r="AE11">
        <v>2.0325958729799753E-2</v>
      </c>
      <c r="AF11">
        <v>1.9921044403401703E-2</v>
      </c>
      <c r="AG11">
        <v>1.9531947607813828E-2</v>
      </c>
    </row>
    <row r="12" spans="1:33" x14ac:dyDescent="0.25">
      <c r="A12" t="s">
        <v>120</v>
      </c>
      <c r="B12">
        <v>0</v>
      </c>
      <c r="C12">
        <v>0</v>
      </c>
      <c r="D12">
        <v>4.4912275585269716E-2</v>
      </c>
      <c r="E12">
        <v>4.2981862338762583E-2</v>
      </c>
      <c r="F12">
        <v>4.1210555898240533E-2</v>
      </c>
      <c r="G12">
        <v>3.957946417732075E-2</v>
      </c>
      <c r="H12">
        <v>3.8072572170959003E-2</v>
      </c>
      <c r="I12">
        <v>3.6676214353045133E-2</v>
      </c>
      <c r="J12">
        <v>3.5378659069473878E-2</v>
      </c>
      <c r="K12">
        <v>3.4169778138256307E-2</v>
      </c>
      <c r="L12">
        <v>3.3040781949526483E-2</v>
      </c>
      <c r="M12">
        <v>3.1984005401179294E-2</v>
      </c>
      <c r="N12">
        <v>3.0992733641021442E-2</v>
      </c>
      <c r="O12">
        <v>3.0061059239045288E-2</v>
      </c>
      <c r="P12">
        <v>2.9183764369527632E-2</v>
      </c>
      <c r="Q12">
        <v>2.8356223037977524E-2</v>
      </c>
      <c r="R12">
        <v>2.7574319484541115E-2</v>
      </c>
      <c r="S12">
        <v>2.6834379724850567E-2</v>
      </c>
      <c r="T12">
        <v>2.613311382507574E-2</v>
      </c>
      <c r="U12">
        <v>2.5467566997861537E-2</v>
      </c>
      <c r="V12">
        <v>2.4835077985382745E-2</v>
      </c>
      <c r="W12">
        <v>2.423324349338574E-2</v>
      </c>
      <c r="X12">
        <v>2.3659887674336858E-2</v>
      </c>
      <c r="Y12">
        <v>2.3113035842500643E-2</v>
      </c>
      <c r="Z12">
        <v>2.2590891751728879E-2</v>
      </c>
      <c r="AA12">
        <v>2.2091817885273941E-2</v>
      </c>
      <c r="AB12">
        <v>2.1614318301649154E-2</v>
      </c>
      <c r="AC12">
        <v>2.115702365798984E-2</v>
      </c>
      <c r="AD12">
        <v>2.0718678095354954E-2</v>
      </c>
      <c r="AE12">
        <v>2.0298127721170615E-2</v>
      </c>
      <c r="AF12">
        <v>1.9894310466399025E-2</v>
      </c>
      <c r="AG12">
        <v>1.9506247129952803E-2</v>
      </c>
    </row>
    <row r="13" spans="1:33" x14ac:dyDescent="0.25">
      <c r="A13" t="s">
        <v>121</v>
      </c>
      <c r="B13">
        <v>0</v>
      </c>
      <c r="C13">
        <v>0</v>
      </c>
      <c r="D13">
        <v>3.7377487786768991E-2</v>
      </c>
      <c r="E13">
        <v>3.6030748909447192E-2</v>
      </c>
      <c r="F13">
        <v>3.4777682947512989E-2</v>
      </c>
      <c r="G13">
        <v>3.3608845185432029E-2</v>
      </c>
      <c r="H13">
        <v>3.2516019325853206E-2</v>
      </c>
      <c r="I13">
        <v>3.149202406282553E-2</v>
      </c>
      <c r="J13">
        <v>3.0530555087354059E-2</v>
      </c>
      <c r="K13">
        <v>2.9626055177737958E-2</v>
      </c>
      <c r="L13">
        <v>2.8773606717455533E-2</v>
      </c>
      <c r="M13">
        <v>2.7968842250205562E-2</v>
      </c>
      <c r="N13">
        <v>2.7207869636389312E-2</v>
      </c>
      <c r="O13">
        <v>2.6487209104046762E-2</v>
      </c>
      <c r="P13">
        <v>2.5803740045794978E-2</v>
      </c>
      <c r="Q13">
        <v>2.51546558454111E-2</v>
      </c>
      <c r="R13">
        <v>2.4537425355266897E-2</v>
      </c>
      <c r="S13">
        <v>2.3949759909224818E-2</v>
      </c>
      <c r="T13">
        <v>2.3389584964931376E-2</v>
      </c>
      <c r="U13">
        <v>2.2855015634871474E-2</v>
      </c>
      <c r="V13">
        <v>2.2344335497713808E-2</v>
      </c>
      <c r="W13">
        <v>2.1855978188446888E-2</v>
      </c>
      <c r="X13">
        <v>2.1388511350872556E-2</v>
      </c>
      <c r="Y13">
        <v>2.0940622606557855E-2</v>
      </c>
      <c r="Z13">
        <v>2.0511107250390837E-2</v>
      </c>
      <c r="AA13">
        <v>2.0098857430027307E-2</v>
      </c>
      <c r="AB13">
        <v>1.9702852604569037E-2</v>
      </c>
      <c r="AC13">
        <v>1.9322151109254494E-2</v>
      </c>
      <c r="AD13">
        <v>1.8955882679713355E-2</v>
      </c>
      <c r="AE13">
        <v>1.860324181048597E-2</v>
      </c>
      <c r="AF13">
        <v>1.8263481841487361E-2</v>
      </c>
      <c r="AG13">
        <v>1.7935909680728102E-2</v>
      </c>
    </row>
    <row r="14" spans="1:33" x14ac:dyDescent="0.25">
      <c r="A14" t="s">
        <v>122</v>
      </c>
      <c r="B14">
        <v>0</v>
      </c>
      <c r="C14">
        <v>0</v>
      </c>
      <c r="D14">
        <v>4.4912345136818133E-2</v>
      </c>
      <c r="E14">
        <v>4.2981926039882906E-2</v>
      </c>
      <c r="F14">
        <v>4.1210614457212261E-2</v>
      </c>
      <c r="G14">
        <v>3.9579518192575797E-2</v>
      </c>
      <c r="H14">
        <v>3.8072622151491764E-2</v>
      </c>
      <c r="I14">
        <v>3.667626073461324E-2</v>
      </c>
      <c r="J14">
        <v>3.5378702227283905E-2</v>
      </c>
      <c r="K14">
        <v>3.4169818397044124E-2</v>
      </c>
      <c r="L14">
        <v>3.3040819591899424E-2</v>
      </c>
      <c r="M14">
        <v>3.1984040674164389E-2</v>
      </c>
      <c r="N14">
        <v>3.099276676146093E-2</v>
      </c>
      <c r="O14">
        <v>3.0061090398164524E-2</v>
      </c>
      <c r="P14">
        <v>2.9183793736481927E-2</v>
      </c>
      <c r="Q14">
        <v>2.8356250763072462E-2</v>
      </c>
      <c r="R14">
        <v>2.7574345701726653E-2</v>
      </c>
      <c r="S14">
        <v>2.6834404553858566E-2</v>
      </c>
      <c r="T14">
        <v>2.6133137373328976E-2</v>
      </c>
      <c r="U14">
        <v>2.546758936195773E-2</v>
      </c>
      <c r="V14">
        <v>2.4835099252433296E-2</v>
      </c>
      <c r="W14">
        <v>2.4233263742185721E-2</v>
      </c>
      <c r="X14">
        <v>2.3659906976320092E-2</v>
      </c>
      <c r="Y14">
        <v>2.3113054262523205E-2</v>
      </c>
      <c r="Z14">
        <v>2.2590909348902285E-2</v>
      </c>
      <c r="AA14">
        <v>2.209183471353782E-2</v>
      </c>
      <c r="AB14">
        <v>2.1614334410302288E-2</v>
      </c>
      <c r="AC14">
        <v>2.1157039092237182E-2</v>
      </c>
      <c r="AD14">
        <v>2.0718692896675939E-2</v>
      </c>
      <c r="AE14">
        <v>2.0298141927702726E-2</v>
      </c>
      <c r="AF14">
        <v>1.9894324113295336E-2</v>
      </c>
      <c r="AG14">
        <v>1.9506260249650503E-2</v>
      </c>
    </row>
    <row r="15" spans="1:33" x14ac:dyDescent="0.25">
      <c r="A15" t="s">
        <v>123</v>
      </c>
      <c r="B15">
        <v>0</v>
      </c>
      <c r="C15">
        <v>0</v>
      </c>
      <c r="D15">
        <v>4.49124250649061E-2</v>
      </c>
      <c r="E15">
        <v>4.2981999244689144E-2</v>
      </c>
      <c r="F15">
        <v>4.1210681752731425E-2</v>
      </c>
      <c r="G15">
        <v>3.9579580266453099E-2</v>
      </c>
      <c r="H15">
        <v>3.8072679588712695E-2</v>
      </c>
      <c r="I15">
        <v>3.6676314035927811E-2</v>
      </c>
      <c r="J15">
        <v>3.5378751823846893E-2</v>
      </c>
      <c r="K15">
        <v>3.4169864662102624E-2</v>
      </c>
      <c r="L15">
        <v>3.3040862850192448E-2</v>
      </c>
      <c r="M15">
        <v>3.1984081209566445E-2</v>
      </c>
      <c r="N15">
        <v>3.0992804823181157E-2</v>
      </c>
      <c r="O15">
        <v>3.006112620591618E-2</v>
      </c>
      <c r="P15">
        <v>2.9183827484733822E-2</v>
      </c>
      <c r="Q15">
        <v>2.8356282624504257E-2</v>
      </c>
      <c r="R15">
        <v>2.7574375830266909E-2</v>
      </c>
      <c r="S15">
        <v>2.6834433087130231E-2</v>
      </c>
      <c r="T15">
        <v>2.613316443475781E-2</v>
      </c>
      <c r="U15">
        <v>2.5467615062559942E-2</v>
      </c>
      <c r="V15">
        <v>2.4835123692332553E-2</v>
      </c>
      <c r="W15">
        <v>2.4233287011926105E-2</v>
      </c>
      <c r="X15">
        <v>2.3659929157953213E-2</v>
      </c>
      <c r="Y15">
        <v>2.3113075430641797E-2</v>
      </c>
      <c r="Z15">
        <v>2.2590929571415438E-2</v>
      </c>
      <c r="AA15">
        <v>2.2091854052409522E-2</v>
      </c>
      <c r="AB15">
        <v>2.1614352922214683E-2</v>
      </c>
      <c r="AC15">
        <v>2.1157056829114843E-2</v>
      </c>
      <c r="AD15">
        <v>2.0718709906208804E-2</v>
      </c>
      <c r="AE15">
        <v>2.0298158253714327E-2</v>
      </c>
      <c r="AF15">
        <v>1.9894339796178336E-2</v>
      </c>
      <c r="AG15">
        <v>1.9506275326676849E-2</v>
      </c>
    </row>
    <row r="16" spans="1:33" x14ac:dyDescent="0.25">
      <c r="A16" t="s">
        <v>124</v>
      </c>
      <c r="B16">
        <v>0</v>
      </c>
      <c r="C16">
        <v>0</v>
      </c>
      <c r="D16">
        <v>4.49124250649061E-2</v>
      </c>
      <c r="E16">
        <v>4.2981999244689144E-2</v>
      </c>
      <c r="F16">
        <v>4.1210681752731425E-2</v>
      </c>
      <c r="G16">
        <v>3.9579580266453099E-2</v>
      </c>
      <c r="H16">
        <v>3.8072679588712695E-2</v>
      </c>
      <c r="I16">
        <v>3.6676314035927811E-2</v>
      </c>
      <c r="J16">
        <v>3.5378751823846893E-2</v>
      </c>
      <c r="K16">
        <v>3.4169864662102624E-2</v>
      </c>
      <c r="L16">
        <v>3.3040862850192448E-2</v>
      </c>
      <c r="M16">
        <v>3.1984081209566445E-2</v>
      </c>
      <c r="N16">
        <v>3.0992804823181157E-2</v>
      </c>
      <c r="O16">
        <v>3.006112620591618E-2</v>
      </c>
      <c r="P16">
        <v>2.9183827484733822E-2</v>
      </c>
      <c r="Q16">
        <v>2.8356282624504257E-2</v>
      </c>
      <c r="R16">
        <v>2.7574375830266909E-2</v>
      </c>
      <c r="S16">
        <v>2.6834433087130231E-2</v>
      </c>
      <c r="T16">
        <v>2.613316443475781E-2</v>
      </c>
      <c r="U16">
        <v>2.5467615062559942E-2</v>
      </c>
      <c r="V16">
        <v>2.4835123692332553E-2</v>
      </c>
      <c r="W16">
        <v>2.4233287011926105E-2</v>
      </c>
      <c r="X16">
        <v>2.3659929157953213E-2</v>
      </c>
      <c r="Y16">
        <v>2.3113075430641797E-2</v>
      </c>
      <c r="Z16">
        <v>2.2590929571415438E-2</v>
      </c>
      <c r="AA16">
        <v>2.2091854052409522E-2</v>
      </c>
      <c r="AB16">
        <v>2.1614352922214683E-2</v>
      </c>
      <c r="AC16">
        <v>2.1157056829114843E-2</v>
      </c>
      <c r="AD16">
        <v>2.0718709906208804E-2</v>
      </c>
      <c r="AE16">
        <v>2.0298158253714327E-2</v>
      </c>
      <c r="AF16">
        <v>1.9894339796178336E-2</v>
      </c>
      <c r="AG16">
        <v>1.9506275326676849E-2</v>
      </c>
    </row>
    <row r="17" spans="1:33" x14ac:dyDescent="0.25">
      <c r="A17" t="s">
        <v>125</v>
      </c>
      <c r="B17">
        <v>0</v>
      </c>
      <c r="C17">
        <v>0</v>
      </c>
      <c r="D17">
        <v>4.4871397162580366E-2</v>
      </c>
      <c r="E17">
        <v>4.2944420992317059E-2</v>
      </c>
      <c r="F17">
        <v>4.1176135686556793E-2</v>
      </c>
      <c r="G17">
        <v>3.9547713662688819E-2</v>
      </c>
      <c r="H17">
        <v>3.8043192383491901E-2</v>
      </c>
      <c r="I17">
        <v>3.6648949352617421E-2</v>
      </c>
      <c r="J17">
        <v>3.5353288473877066E-2</v>
      </c>
      <c r="K17">
        <v>3.4146111155932621E-2</v>
      </c>
      <c r="L17">
        <v>3.3018652574891262E-2</v>
      </c>
      <c r="M17">
        <v>3.1963268516584209E-2</v>
      </c>
      <c r="N17">
        <v>3.0973261831819299E-2</v>
      </c>
      <c r="O17">
        <v>3.0042740174256729E-2</v>
      </c>
      <c r="P17">
        <v>2.9166498634002575E-2</v>
      </c>
      <c r="Q17">
        <v>2.8339922328131394E-2</v>
      </c>
      <c r="R17">
        <v>2.7558905098190464E-2</v>
      </c>
      <c r="S17">
        <v>2.6819781290851264E-2</v>
      </c>
      <c r="T17">
        <v>2.6119268229460067E-2</v>
      </c>
      <c r="U17">
        <v>2.5454417471887189E-2</v>
      </c>
      <c r="V17">
        <v>2.4822573327677944E-2</v>
      </c>
      <c r="W17">
        <v>2.4221337403875807E-2</v>
      </c>
      <c r="X17">
        <v>2.3648538181473888E-2</v>
      </c>
      <c r="Y17">
        <v>2.3102204808972668E-2</v>
      </c>
      <c r="Z17">
        <v>2.2580544446472159E-2</v>
      </c>
      <c r="AA17">
        <v>2.2081922611472387E-2</v>
      </c>
      <c r="AB17">
        <v>2.1604846072474908E-2</v>
      </c>
      <c r="AC17">
        <v>2.1147947913064437E-2</v>
      </c>
      <c r="AD17">
        <v>2.070997445207114E-2</v>
      </c>
      <c r="AE17">
        <v>2.028977375594717E-2</v>
      </c>
      <c r="AF17">
        <v>1.9886285521862414E-2</v>
      </c>
      <c r="AG17">
        <v>1.9498532144382023E-2</v>
      </c>
    </row>
    <row r="18" spans="1:33" x14ac:dyDescent="0.25">
      <c r="A18" t="s">
        <v>126</v>
      </c>
      <c r="B18">
        <v>0</v>
      </c>
      <c r="C18">
        <v>0</v>
      </c>
      <c r="D18">
        <v>4.4871397162580366E-2</v>
      </c>
      <c r="E18">
        <v>4.2944420992317059E-2</v>
      </c>
      <c r="F18">
        <v>4.1176135686556793E-2</v>
      </c>
      <c r="G18">
        <v>3.9547713662688819E-2</v>
      </c>
      <c r="H18">
        <v>3.8043192383491901E-2</v>
      </c>
      <c r="I18">
        <v>3.6648949352617421E-2</v>
      </c>
      <c r="J18">
        <v>3.5353288473877066E-2</v>
      </c>
      <c r="K18">
        <v>3.4146111155932621E-2</v>
      </c>
      <c r="L18">
        <v>3.3018652574891262E-2</v>
      </c>
      <c r="M18">
        <v>3.1963268516584209E-2</v>
      </c>
      <c r="N18">
        <v>3.0973261831819299E-2</v>
      </c>
      <c r="O18">
        <v>3.0042740174256729E-2</v>
      </c>
      <c r="P18">
        <v>2.9166498634002575E-2</v>
      </c>
      <c r="Q18">
        <v>2.8339922328131394E-2</v>
      </c>
      <c r="R18">
        <v>2.7558905098190464E-2</v>
      </c>
      <c r="S18">
        <v>2.6819781290851264E-2</v>
      </c>
      <c r="T18">
        <v>2.6119268229460067E-2</v>
      </c>
      <c r="U18">
        <v>2.5454417471887189E-2</v>
      </c>
      <c r="V18">
        <v>2.4822573327677944E-2</v>
      </c>
      <c r="W18">
        <v>2.4221337403875807E-2</v>
      </c>
      <c r="X18">
        <v>2.3648538181473888E-2</v>
      </c>
      <c r="Y18">
        <v>2.3102204808972668E-2</v>
      </c>
      <c r="Z18">
        <v>2.2580544446472159E-2</v>
      </c>
      <c r="AA18">
        <v>2.2081922611472387E-2</v>
      </c>
      <c r="AB18">
        <v>2.1604846072474908E-2</v>
      </c>
      <c r="AC18">
        <v>2.1147947913064437E-2</v>
      </c>
      <c r="AD18">
        <v>2.070997445207114E-2</v>
      </c>
      <c r="AE18">
        <v>2.028977375594717E-2</v>
      </c>
      <c r="AF18">
        <v>1.9886285521862414E-2</v>
      </c>
      <c r="AG18">
        <v>1.9498532144382023E-2</v>
      </c>
    </row>
    <row r="19" spans="1:33" x14ac:dyDescent="0.25">
      <c r="A19" t="s">
        <v>127</v>
      </c>
      <c r="B19">
        <v>0</v>
      </c>
      <c r="C19">
        <v>0</v>
      </c>
      <c r="D19">
        <v>4.4912326431848434E-2</v>
      </c>
      <c r="E19">
        <v>4.2981908908295112E-2</v>
      </c>
      <c r="F19">
        <v>4.1210598708561884E-2</v>
      </c>
      <c r="G19">
        <v>3.9579503665888992E-2</v>
      </c>
      <c r="H19">
        <v>3.8072608709886095E-2</v>
      </c>
      <c r="I19">
        <v>3.6676248260914486E-2</v>
      </c>
      <c r="J19">
        <v>3.5378690620556513E-2</v>
      </c>
      <c r="K19">
        <v>3.4169807569985951E-2</v>
      </c>
      <c r="L19">
        <v>3.3040809468479912E-2</v>
      </c>
      <c r="M19">
        <v>3.198403118796446E-2</v>
      </c>
      <c r="N19">
        <v>3.0992757854166539E-2</v>
      </c>
      <c r="O19">
        <v>3.0061082018327825E-2</v>
      </c>
      <c r="P19">
        <v>2.9183785838627525E-2</v>
      </c>
      <c r="Q19">
        <v>2.8356243306784157E-2</v>
      </c>
      <c r="R19">
        <v>2.75743386509642E-2</v>
      </c>
      <c r="S19">
        <v>2.6834397876433984E-2</v>
      </c>
      <c r="T19">
        <v>2.6133131040331693E-2</v>
      </c>
      <c r="U19">
        <v>2.5467583347432668E-2</v>
      </c>
      <c r="V19">
        <v>2.4835093532949569E-2</v>
      </c>
      <c r="W19">
        <v>2.4233258296538541E-2</v>
      </c>
      <c r="X19">
        <v>2.3659901785304523E-2</v>
      </c>
      <c r="Y19">
        <v>2.3113049308709527E-2</v>
      </c>
      <c r="Z19">
        <v>2.2590904616375109E-2</v>
      </c>
      <c r="AA19">
        <v>2.2091830187808775E-2</v>
      </c>
      <c r="AB19">
        <v>2.1614330078092856E-2</v>
      </c>
      <c r="AC19">
        <v>2.1157034941395782E-2</v>
      </c>
      <c r="AD19">
        <v>2.0718688916065799E-2</v>
      </c>
      <c r="AE19">
        <v>2.0298138107043642E-2</v>
      </c>
      <c r="AF19">
        <v>1.9894320443142943E-2</v>
      </c>
      <c r="AG19">
        <v>1.950625672129009E-2</v>
      </c>
    </row>
    <row r="20" spans="1:33" x14ac:dyDescent="0.25">
      <c r="A20" t="s">
        <v>128</v>
      </c>
      <c r="B20">
        <v>0</v>
      </c>
      <c r="C20">
        <v>0</v>
      </c>
      <c r="D20">
        <v>4.1286265749143881E-2</v>
      </c>
      <c r="E20">
        <v>3.9649294442043619E-2</v>
      </c>
      <c r="F20">
        <v>3.8137182080532551E-2</v>
      </c>
      <c r="G20">
        <v>3.6736168146979928E-2</v>
      </c>
      <c r="H20">
        <v>3.543444250878279E-2</v>
      </c>
      <c r="I20">
        <v>3.4221811689901467E-2</v>
      </c>
      <c r="J20">
        <v>3.3089431399626348E-2</v>
      </c>
      <c r="K20">
        <v>3.202959046323501E-2</v>
      </c>
      <c r="L20">
        <v>3.1035534987761369E-2</v>
      </c>
      <c r="M20">
        <v>3.0101324284751981E-2</v>
      </c>
      <c r="N20">
        <v>2.9221712054057162E-2</v>
      </c>
      <c r="O20">
        <v>2.8392047808368476E-2</v>
      </c>
      <c r="P20">
        <v>2.7608194626633654E-2</v>
      </c>
      <c r="Q20">
        <v>2.6866460165457018E-2</v>
      </c>
      <c r="R20">
        <v>2.6163538500538E-2</v>
      </c>
      <c r="S20">
        <v>2.549646086507391E-2</v>
      </c>
      <c r="T20">
        <v>2.4862553736719837E-2</v>
      </c>
      <c r="U20">
        <v>2.4259403025374326E-2</v>
      </c>
      <c r="V20">
        <v>2.3684823350144612E-2</v>
      </c>
      <c r="W20">
        <v>2.3136831581260411E-2</v>
      </c>
      <c r="X20">
        <v>2.261362397197297E-2</v>
      </c>
      <c r="Y20">
        <v>2.2113556324571872E-2</v>
      </c>
      <c r="Z20">
        <v>2.1635126731016294E-2</v>
      </c>
      <c r="AA20">
        <v>2.1176960506671172E-2</v>
      </c>
      <c r="AB20">
        <v>2.0737796998641034E-2</v>
      </c>
      <c r="AC20">
        <v>2.0316478002106002E-2</v>
      </c>
      <c r="AD20">
        <v>1.9911937560670112E-2</v>
      </c>
      <c r="AE20">
        <v>1.9523192961442087E-2</v>
      </c>
      <c r="AF20">
        <v>1.9149336764701187E-2</v>
      </c>
      <c r="AG20">
        <v>1.8789529732203925E-2</v>
      </c>
    </row>
    <row r="21" spans="1:33" x14ac:dyDescent="0.25">
      <c r="A21" t="s">
        <v>129</v>
      </c>
      <c r="B21">
        <v>0</v>
      </c>
      <c r="C21">
        <v>0</v>
      </c>
      <c r="D21">
        <v>4.5350691451594212E-2</v>
      </c>
      <c r="E21">
        <v>4.3383231888065588E-2</v>
      </c>
      <c r="F21">
        <v>4.1579383837277224E-2</v>
      </c>
      <c r="G21">
        <v>3.9919553403704261E-2</v>
      </c>
      <c r="H21">
        <v>3.8387155307394435E-2</v>
      </c>
      <c r="I21">
        <v>3.6968056770724081E-2</v>
      </c>
      <c r="J21">
        <v>3.5650140358071632E-2</v>
      </c>
      <c r="K21">
        <v>3.4422957105723302E-2</v>
      </c>
      <c r="L21">
        <v>3.327744890932955E-2</v>
      </c>
      <c r="M21">
        <v>3.2205724555834814E-2</v>
      </c>
      <c r="N21">
        <v>3.1200877683257959E-2</v>
      </c>
      <c r="O21">
        <v>3.0256837788350709E-2</v>
      </c>
      <c r="P21">
        <v>2.93682474879788E-2</v>
      </c>
      <c r="Q21">
        <v>2.8530360791337472E-2</v>
      </c>
      <c r="R21">
        <v>2.7738958302969421E-2</v>
      </c>
      <c r="S21">
        <v>2.699027615804404E-2</v>
      </c>
      <c r="T21">
        <v>2.6280946163399207E-2</v>
      </c>
      <c r="U21">
        <v>2.5607945135926638E-2</v>
      </c>
      <c r="V21">
        <v>2.4968551830519554E-2</v>
      </c>
      <c r="W21">
        <v>2.4360310163599595E-2</v>
      </c>
      <c r="X21">
        <v>2.3780997684017095E-2</v>
      </c>
      <c r="Y21">
        <v>2.3228598438351691E-2</v>
      </c>
      <c r="Z21">
        <v>2.2701279532057854E-2</v>
      </c>
      <c r="AA21">
        <v>2.2197370812376098E-2</v>
      </c>
      <c r="AB21">
        <v>2.1715347198296028E-2</v>
      </c>
      <c r="AC21">
        <v>2.1253813263980934E-2</v>
      </c>
      <c r="AD21">
        <v>2.0811489747143582E-2</v>
      </c>
      <c r="AE21">
        <v>2.0387201707834219E-2</v>
      </c>
      <c r="AF21">
        <v>1.997986810664806E-2</v>
      </c>
      <c r="AG21">
        <v>1.9588492607927686E-2</v>
      </c>
    </row>
    <row r="22" spans="1:33" x14ac:dyDescent="0.25">
      <c r="A22" t="s">
        <v>130</v>
      </c>
      <c r="B22">
        <v>0</v>
      </c>
      <c r="C22">
        <v>0</v>
      </c>
      <c r="D22">
        <v>4.491240927209679E-2</v>
      </c>
      <c r="E22">
        <v>4.2981984780316194E-2</v>
      </c>
      <c r="F22">
        <v>4.1210668455971045E-2</v>
      </c>
      <c r="G22">
        <v>3.9579568001418625E-2</v>
      </c>
      <c r="H22">
        <v>3.8072668239825025E-2</v>
      </c>
      <c r="I22">
        <v>3.6676303504244778E-2</v>
      </c>
      <c r="J22">
        <v>3.5378742024168013E-2</v>
      </c>
      <c r="K22">
        <v>3.4169855520698143E-2</v>
      </c>
      <c r="L22">
        <v>3.3040854302900359E-2</v>
      </c>
      <c r="M22">
        <v>3.1984073200264772E-2</v>
      </c>
      <c r="N22">
        <v>3.0992797302655663E-2</v>
      </c>
      <c r="O22">
        <v>3.0061119130745485E-2</v>
      </c>
      <c r="P22">
        <v>2.9183820816490631E-2</v>
      </c>
      <c r="Q22">
        <v>2.8356276329090459E-2</v>
      </c>
      <c r="R22">
        <v>2.7574369877240296E-2</v>
      </c>
      <c r="S22">
        <v>2.6834427449309077E-2</v>
      </c>
      <c r="T22">
        <v>2.6133159087747659E-2</v>
      </c>
      <c r="U22">
        <v>2.5467609984439588E-2</v>
      </c>
      <c r="V22">
        <v>2.4835118863311571E-2</v>
      </c>
      <c r="W22">
        <v>2.423328241411803E-2</v>
      </c>
      <c r="X22">
        <v>2.3659924775136312E-2</v>
      </c>
      <c r="Y22">
        <v>2.3113071248084271E-2</v>
      </c>
      <c r="Z22">
        <v>2.2590925575693106E-2</v>
      </c>
      <c r="AA22">
        <v>2.2091850231288707E-2</v>
      </c>
      <c r="AB22">
        <v>2.1614349264490809E-2</v>
      </c>
      <c r="AC22">
        <v>2.1157053324534929E-2</v>
      </c>
      <c r="AD22">
        <v>2.0718706545332043E-2</v>
      </c>
      <c r="AE22">
        <v>2.0298155027897384E-2</v>
      </c>
      <c r="AF22">
        <v>1.9894336697435646E-2</v>
      </c>
      <c r="AG22">
        <v>1.9506272347639821E-2</v>
      </c>
    </row>
    <row r="23" spans="1:33" x14ac:dyDescent="0.25">
      <c r="A23" t="s">
        <v>131</v>
      </c>
      <c r="B23">
        <v>0</v>
      </c>
      <c r="C23">
        <v>0</v>
      </c>
      <c r="D23">
        <v>4.4912286243241124E-2</v>
      </c>
      <c r="E23">
        <v>4.2981872100194919E-2</v>
      </c>
      <c r="F23">
        <v>4.1210564871713505E-2</v>
      </c>
      <c r="G23">
        <v>3.9579472454527129E-2</v>
      </c>
      <c r="H23">
        <v>3.8072579829887758E-2</v>
      </c>
      <c r="I23">
        <v>3.667622146046548E-2</v>
      </c>
      <c r="J23">
        <v>3.537866568291289E-2</v>
      </c>
      <c r="K23">
        <v>3.4169784307433608E-2</v>
      </c>
      <c r="L23">
        <v>3.3040787717778443E-2</v>
      </c>
      <c r="M23">
        <v>3.1984010806362297E-2</v>
      </c>
      <c r="N23">
        <v>3.099273871633192E-2</v>
      </c>
      <c r="O23">
        <v>3.0061064013824711E-2</v>
      </c>
      <c r="P23">
        <v>2.918376886966122E-2</v>
      </c>
      <c r="Q23">
        <v>2.8356227286523449E-2</v>
      </c>
      <c r="R23">
        <v>2.7574323502020538E-2</v>
      </c>
      <c r="S23">
        <v>2.6834383529605196E-2</v>
      </c>
      <c r="T23">
        <v>2.6133117433561701E-2</v>
      </c>
      <c r="U23">
        <v>2.5467570424907007E-2</v>
      </c>
      <c r="V23">
        <v>2.4835081244302712E-2</v>
      </c>
      <c r="W23">
        <v>2.42332465962775E-2</v>
      </c>
      <c r="X23">
        <v>2.3659890632141457E-2</v>
      </c>
      <c r="Y23">
        <v>2.3113038665153716E-2</v>
      </c>
      <c r="Z23">
        <v>2.2590894448284014E-2</v>
      </c>
      <c r="AA23">
        <v>2.2091820464016934E-2</v>
      </c>
      <c r="AB23">
        <v>2.1614320770106239E-2</v>
      </c>
      <c r="AC23">
        <v>2.1157026023107029E-2</v>
      </c>
      <c r="AD23">
        <v>2.0718680363486713E-2</v>
      </c>
      <c r="AE23">
        <v>2.0298129898155767E-2</v>
      </c>
      <c r="AF23">
        <v>1.989431255762655E-2</v>
      </c>
      <c r="AG23">
        <v>1.9506249140395334E-2</v>
      </c>
    </row>
    <row r="24" spans="1:33" x14ac:dyDescent="0.25">
      <c r="A24" t="s">
        <v>132</v>
      </c>
      <c r="B24">
        <v>0</v>
      </c>
      <c r="C24">
        <v>0</v>
      </c>
      <c r="D24">
        <v>4.2634632299604881E-2</v>
      </c>
      <c r="E24">
        <v>4.0891248936921407E-2</v>
      </c>
      <c r="F24">
        <v>3.9284842656397645E-2</v>
      </c>
      <c r="G24">
        <v>3.779988030614026E-2</v>
      </c>
      <c r="H24">
        <v>3.6423091795876564E-2</v>
      </c>
      <c r="I24">
        <v>3.5143072442320775E-2</v>
      </c>
      <c r="J24">
        <v>3.3949966316640719E-2</v>
      </c>
      <c r="K24">
        <v>3.2835211976064545E-2</v>
      </c>
      <c r="L24">
        <v>3.1791336696618037E-2</v>
      </c>
      <c r="M24">
        <v>3.0811788746357521E-2</v>
      </c>
      <c r="N24">
        <v>2.9890799739329618E-2</v>
      </c>
      <c r="O24">
        <v>2.902327095930474E-2</v>
      </c>
      <c r="P24">
        <v>2.8204678920669943E-2</v>
      </c>
      <c r="Q24">
        <v>2.7430996472692735E-2</v>
      </c>
      <c r="R24">
        <v>2.6698626542179596E-2</v>
      </c>
      <c r="S24">
        <v>2.6004346214134867E-2</v>
      </c>
      <c r="T24">
        <v>2.5345259315994715E-2</v>
      </c>
      <c r="U24">
        <v>2.4718756034335668E-2</v>
      </c>
      <c r="V24">
        <v>2.4122478376405757E-2</v>
      </c>
      <c r="W24">
        <v>2.3554290512845851E-2</v>
      </c>
      <c r="X24">
        <v>2.3012253215251043E-2</v>
      </c>
      <c r="Y24">
        <v>2.2494601743943195E-2</v>
      </c>
      <c r="Z24">
        <v>2.1999726654377365E-2</v>
      </c>
      <c r="AA24">
        <v>2.1526157082640093E-2</v>
      </c>
      <c r="AB24">
        <v>2.1072546144208674E-2</v>
      </c>
      <c r="AC24">
        <v>2.0637658140736415E-2</v>
      </c>
      <c r="AD24">
        <v>2.0220357318898773E-2</v>
      </c>
      <c r="AE24">
        <v>1.9819597966107168E-2</v>
      </c>
      <c r="AF24">
        <v>1.9434415660999932E-2</v>
      </c>
      <c r="AG24">
        <v>1.9063919524826597E-2</v>
      </c>
    </row>
    <row r="25" spans="1:33" x14ac:dyDescent="0.25">
      <c r="A25" t="s">
        <v>133</v>
      </c>
      <c r="B25">
        <v>0</v>
      </c>
      <c r="C25">
        <v>0</v>
      </c>
      <c r="D25">
        <v>4.5628474333091244E-2</v>
      </c>
      <c r="E25">
        <v>4.3637367815762267E-2</v>
      </c>
      <c r="F25">
        <v>4.1812768650739102E-2</v>
      </c>
      <c r="G25">
        <v>4.0134628705780974E-2</v>
      </c>
      <c r="H25">
        <v>3.8585994157058247E-2</v>
      </c>
      <c r="I25">
        <v>3.7152430683760458E-2</v>
      </c>
      <c r="J25">
        <v>3.5821572205428157E-2</v>
      </c>
      <c r="K25">
        <v>3.4582763254433525E-2</v>
      </c>
      <c r="L25">
        <v>3.3426773074827103E-2</v>
      </c>
      <c r="M25">
        <v>3.2345565206697666E-2</v>
      </c>
      <c r="N25">
        <v>3.1332110387096893E-2</v>
      </c>
      <c r="O25">
        <v>3.038023355574258E-2</v>
      </c>
      <c r="P25">
        <v>2.9484487926281461E-2</v>
      </c>
      <c r="Q25">
        <v>2.8640050697278985E-2</v>
      </c>
      <c r="R25">
        <v>2.7842636185383702E-2</v>
      </c>
      <c r="S25">
        <v>2.7088423076829665E-2</v>
      </c>
      <c r="T25">
        <v>2.6373993191035845E-2</v>
      </c>
      <c r="U25">
        <v>2.5696279685573573E-2</v>
      </c>
      <c r="V25">
        <v>2.5052523046549285E-2</v>
      </c>
      <c r="W25">
        <v>2.4440233532699397E-2</v>
      </c>
      <c r="X25">
        <v>2.3857158995432951E-2</v>
      </c>
      <c r="Y25">
        <v>2.3301257197666281E-2</v>
      </c>
      <c r="Z25">
        <v>2.277067191481549E-2</v>
      </c>
      <c r="AA25">
        <v>2.2263712228072271E-2</v>
      </c>
      <c r="AB25">
        <v>2.1778834523568828E-2</v>
      </c>
      <c r="AC25">
        <v>2.1314626793697267E-2</v>
      </c>
      <c r="AD25">
        <v>2.086979490406371E-2</v>
      </c>
      <c r="AE25">
        <v>2.0443150544989474E-2</v>
      </c>
      <c r="AF25">
        <v>2.0033600631325098E-2</v>
      </c>
      <c r="AG25">
        <v>1.9640137951272289E-2</v>
      </c>
    </row>
    <row r="26" spans="1:33" x14ac:dyDescent="0.25">
      <c r="A26" t="s">
        <v>134</v>
      </c>
      <c r="B26">
        <v>0</v>
      </c>
      <c r="C26">
        <v>0</v>
      </c>
      <c r="D26">
        <v>4.4673121438662838E-2</v>
      </c>
      <c r="E26">
        <v>4.2762774806670269E-2</v>
      </c>
      <c r="F26">
        <v>4.1009111410405447E-2</v>
      </c>
      <c r="G26">
        <v>3.9393614293005065E-2</v>
      </c>
      <c r="H26">
        <v>3.7900573710759784E-2</v>
      </c>
      <c r="I26">
        <v>3.6516574584071718E-2</v>
      </c>
      <c r="J26">
        <v>3.5230092291312284E-2</v>
      </c>
      <c r="K26">
        <v>3.403117099631673E-2</v>
      </c>
      <c r="L26">
        <v>3.2911165495659284E-2</v>
      </c>
      <c r="M26">
        <v>3.1862532418135227E-2</v>
      </c>
      <c r="N26">
        <v>3.0878660109371785E-2</v>
      </c>
      <c r="O26">
        <v>2.9953729089799659E-2</v>
      </c>
      <c r="P26">
        <v>2.9082596862162583E-2</v>
      </c>
      <c r="Q26">
        <v>2.8260702251539451E-2</v>
      </c>
      <c r="R26">
        <v>2.74839855200711E-2</v>
      </c>
      <c r="S26">
        <v>2.6748821302697953E-2</v>
      </c>
      <c r="T26">
        <v>2.6051962025893202E-2</v>
      </c>
      <c r="U26">
        <v>2.5390489946001155E-2</v>
      </c>
      <c r="V26">
        <v>2.4761776313468896E-2</v>
      </c>
      <c r="W26">
        <v>2.4163446457330005E-2</v>
      </c>
      <c r="X26">
        <v>2.359334981238928E-2</v>
      </c>
      <c r="Y26">
        <v>2.3049534091554639E-2</v>
      </c>
      <c r="Z26">
        <v>2.2530222949587789E-2</v>
      </c>
      <c r="AA26">
        <v>2.2033796599760441E-2</v>
      </c>
      <c r="AB26">
        <v>2.1558774937848555E-2</v>
      </c>
      <c r="AC26">
        <v>2.1103802802888347E-2</v>
      </c>
      <c r="AD26">
        <v>2.0667637065849002E-2</v>
      </c>
      <c r="AE26">
        <v>2.0249135286843252E-2</v>
      </c>
      <c r="AF26">
        <v>1.9847245723124483E-2</v>
      </c>
      <c r="AG26">
        <v>1.9460998503802163E-2</v>
      </c>
    </row>
    <row r="27" spans="1:33" x14ac:dyDescent="0.25">
      <c r="A27" t="s">
        <v>135</v>
      </c>
      <c r="B27">
        <v>0</v>
      </c>
      <c r="C27">
        <v>0</v>
      </c>
      <c r="D27">
        <v>4.4673121438662838E-2</v>
      </c>
      <c r="E27">
        <v>4.2762774806670269E-2</v>
      </c>
      <c r="F27">
        <v>4.1009111410405447E-2</v>
      </c>
      <c r="G27">
        <v>3.9393614293005065E-2</v>
      </c>
      <c r="H27">
        <v>3.7900573710759784E-2</v>
      </c>
      <c r="I27">
        <v>3.6516574584071718E-2</v>
      </c>
      <c r="J27">
        <v>3.5230092291312284E-2</v>
      </c>
      <c r="K27">
        <v>3.403117099631673E-2</v>
      </c>
      <c r="L27">
        <v>3.2911165495659284E-2</v>
      </c>
      <c r="M27">
        <v>3.1862532418135227E-2</v>
      </c>
      <c r="N27">
        <v>3.0878660109371785E-2</v>
      </c>
      <c r="O27">
        <v>2.9953729089799659E-2</v>
      </c>
      <c r="P27">
        <v>2.9082596862162583E-2</v>
      </c>
      <c r="Q27">
        <v>2.8260702251539451E-2</v>
      </c>
      <c r="R27">
        <v>2.74839855200711E-2</v>
      </c>
      <c r="S27">
        <v>2.6748821302697953E-2</v>
      </c>
      <c r="T27">
        <v>2.6051962025893202E-2</v>
      </c>
      <c r="U27">
        <v>2.5390489946001155E-2</v>
      </c>
      <c r="V27">
        <v>2.4761776313468896E-2</v>
      </c>
      <c r="W27">
        <v>2.4163446457330005E-2</v>
      </c>
      <c r="X27">
        <v>2.359334981238928E-2</v>
      </c>
      <c r="Y27">
        <v>2.3049534091554639E-2</v>
      </c>
      <c r="Z27">
        <v>2.2530222949587789E-2</v>
      </c>
      <c r="AA27">
        <v>2.2033796599760441E-2</v>
      </c>
      <c r="AB27">
        <v>2.1558774937848555E-2</v>
      </c>
      <c r="AC27">
        <v>2.1103802802888347E-2</v>
      </c>
      <c r="AD27">
        <v>2.0667637065849002E-2</v>
      </c>
      <c r="AE27">
        <v>2.0249135286843252E-2</v>
      </c>
      <c r="AF27">
        <v>1.9847245723124483E-2</v>
      </c>
      <c r="AG27">
        <v>1.9460998503802163E-2</v>
      </c>
    </row>
    <row r="28" spans="1:33" x14ac:dyDescent="0.25">
      <c r="A28" t="s">
        <v>136</v>
      </c>
      <c r="B28">
        <v>0</v>
      </c>
      <c r="C28">
        <v>0</v>
      </c>
      <c r="D28">
        <v>4.4074053492810426E-2</v>
      </c>
      <c r="E28">
        <v>4.2213532024269078E-2</v>
      </c>
      <c r="F28">
        <v>4.0503726661731819E-2</v>
      </c>
      <c r="G28">
        <v>3.8927036611070401E-2</v>
      </c>
      <c r="H28">
        <v>3.7468498979546537E-2</v>
      </c>
      <c r="I28">
        <v>3.6115312432522563E-2</v>
      </c>
      <c r="J28">
        <v>3.4856460472274496E-2</v>
      </c>
      <c r="K28">
        <v>3.3682410849862121E-2</v>
      </c>
      <c r="L28">
        <v>3.2584873744908045E-2</v>
      </c>
      <c r="M28">
        <v>3.1556605731334661E-2</v>
      </c>
      <c r="N28">
        <v>3.0591249724936053E-2</v>
      </c>
      <c r="O28">
        <v>2.9683203435978335E-2</v>
      </c>
      <c r="P28">
        <v>2.8827510575037948E-2</v>
      </c>
      <c r="Q28">
        <v>2.8019770348992237E-2</v>
      </c>
      <c r="R28">
        <v>2.7256061757907082E-2</v>
      </c>
      <c r="S28">
        <v>2.6532879943560621E-2</v>
      </c>
      <c r="T28">
        <v>2.5847082409108428E-2</v>
      </c>
      <c r="U28">
        <v>2.5195843369178288E-2</v>
      </c>
      <c r="V28">
        <v>2.4576614831333804E-2</v>
      </c>
      <c r="W28">
        <v>2.3987093278904238E-2</v>
      </c>
      <c r="X28">
        <v>2.342519103643707E-2</v>
      </c>
      <c r="Y28">
        <v>2.2889011567825541E-2</v>
      </c>
      <c r="Z28">
        <v>2.237682809079538E-2</v>
      </c>
      <c r="AA28">
        <v>2.1887064999889298E-2</v>
      </c>
      <c r="AB28">
        <v>2.1418281676646597E-2</v>
      </c>
      <c r="AC28">
        <v>2.0969158336865412E-2</v>
      </c>
      <c r="AD28">
        <v>2.0538483621792947E-2</v>
      </c>
      <c r="AE28">
        <v>2.0125143687782992E-2</v>
      </c>
      <c r="AF28">
        <v>1.9728112587275318E-2</v>
      </c>
      <c r="AG28">
        <v>1.9346443766479322E-2</v>
      </c>
    </row>
    <row r="29" spans="1:33" x14ac:dyDescent="0.25">
      <c r="A29" t="s">
        <v>137</v>
      </c>
      <c r="B29">
        <v>0</v>
      </c>
      <c r="C29">
        <v>0</v>
      </c>
      <c r="D29">
        <v>4.4673100028574421E-2</v>
      </c>
      <c r="E29">
        <v>4.2762755188539364E-2</v>
      </c>
      <c r="F29">
        <v>4.1009093368336809E-2</v>
      </c>
      <c r="G29">
        <v>3.9393597644411339E-2</v>
      </c>
      <c r="H29">
        <v>3.7900558300233388E-2</v>
      </c>
      <c r="I29">
        <v>3.6516560278475059E-2</v>
      </c>
      <c r="J29">
        <v>3.5230078975934893E-2</v>
      </c>
      <c r="K29">
        <v>3.4031158571816773E-2</v>
      </c>
      <c r="L29">
        <v>3.2911153875489312E-2</v>
      </c>
      <c r="M29">
        <v>3.1862521526664175E-2</v>
      </c>
      <c r="N29">
        <v>3.0878649880143771E-2</v>
      </c>
      <c r="O29">
        <v>2.9953719464208786E-2</v>
      </c>
      <c r="P29">
        <v>2.9082587788296803E-2</v>
      </c>
      <c r="Q29">
        <v>2.8260693683294234E-2</v>
      </c>
      <c r="R29">
        <v>2.748397741633268E-2</v>
      </c>
      <c r="S29">
        <v>2.6748813626702689E-2</v>
      </c>
      <c r="T29">
        <v>2.6051954744634419E-2</v>
      </c>
      <c r="U29">
        <v>2.5390483029790842E-2</v>
      </c>
      <c r="V29">
        <v>2.4761769735533196E-2</v>
      </c>
      <c r="W29">
        <v>2.4163440193444789E-2</v>
      </c>
      <c r="X29">
        <v>2.359334384058933E-2</v>
      </c>
      <c r="Y29">
        <v>2.3049528391882613E-2</v>
      </c>
      <c r="Z29">
        <v>2.2530217503846171E-2</v>
      </c>
      <c r="AA29">
        <v>2.2033791391364362E-2</v>
      </c>
      <c r="AB29">
        <v>2.155876995159647E-2</v>
      </c>
      <c r="AC29">
        <v>2.1103798024878988E-2</v>
      </c>
      <c r="AD29">
        <v>2.0667632483293417E-2</v>
      </c>
      <c r="AE29">
        <v>2.0249130887994248E-2</v>
      </c>
      <c r="AF29">
        <v>1.9847241497152772E-2</v>
      </c>
      <c r="AG29">
        <v>1.9460994440713187E-2</v>
      </c>
    </row>
    <row r="30" spans="1:33" x14ac:dyDescent="0.25">
      <c r="A30" t="s">
        <v>138</v>
      </c>
      <c r="B30">
        <v>0</v>
      </c>
      <c r="C30">
        <v>0</v>
      </c>
      <c r="D30">
        <v>4.4673101422185994E-2</v>
      </c>
      <c r="E30">
        <v>4.2762756465510025E-2</v>
      </c>
      <c r="F30">
        <v>4.1009094542709082E-2</v>
      </c>
      <c r="G30">
        <v>3.9393598728091242E-2</v>
      </c>
      <c r="H30">
        <v>3.7900559303325802E-2</v>
      </c>
      <c r="I30">
        <v>3.6516561209646081E-2</v>
      </c>
      <c r="J30">
        <v>3.5230079842638616E-2</v>
      </c>
      <c r="K30">
        <v>3.4031159380537301E-2</v>
      </c>
      <c r="L30">
        <v>3.2911154631862873E-2</v>
      </c>
      <c r="M30">
        <v>3.1862522235605685E-2</v>
      </c>
      <c r="N30">
        <v>3.0878650545978933E-2</v>
      </c>
      <c r="O30">
        <v>2.9953720090744755E-2</v>
      </c>
      <c r="P30">
        <v>2.9082588378928E-2</v>
      </c>
      <c r="Q30">
        <v>2.8260694241013854E-2</v>
      </c>
      <c r="R30">
        <v>2.7483977943816875E-2</v>
      </c>
      <c r="S30">
        <v>2.6748814126345149E-2</v>
      </c>
      <c r="T30">
        <v>2.6051955218575604E-2</v>
      </c>
      <c r="U30">
        <v>2.5390483479977251E-2</v>
      </c>
      <c r="V30">
        <v>2.4761770163700812E-2</v>
      </c>
      <c r="W30">
        <v>2.4163440601170396E-2</v>
      </c>
      <c r="X30">
        <v>2.3593344229294249E-2</v>
      </c>
      <c r="Y30">
        <v>2.3049528762877095E-2</v>
      </c>
      <c r="Z30">
        <v>2.2530217858317908E-2</v>
      </c>
      <c r="AA30">
        <v>2.2033791730387477E-2</v>
      </c>
      <c r="AB30">
        <v>2.1558770276159312E-2</v>
      </c>
      <c r="AC30">
        <v>2.1103798335881649E-2</v>
      </c>
      <c r="AD30">
        <v>2.0667632781579143E-2</v>
      </c>
      <c r="AE30">
        <v>2.0249131174322227E-2</v>
      </c>
      <c r="AF30">
        <v>1.9847241772227898E-2</v>
      </c>
      <c r="AG30">
        <v>1.9460994705186023E-2</v>
      </c>
    </row>
    <row r="31" spans="1:33" x14ac:dyDescent="0.25">
      <c r="A31" t="s">
        <v>139</v>
      </c>
      <c r="B31">
        <v>0</v>
      </c>
      <c r="C31">
        <v>0</v>
      </c>
      <c r="D31">
        <v>4.8649070232573574E-2</v>
      </c>
      <c r="E31">
        <v>4.6392135952370024E-2</v>
      </c>
      <c r="F31">
        <v>4.4335325504091624E-2</v>
      </c>
      <c r="G31">
        <v>4.245315122583581E-2</v>
      </c>
      <c r="H31">
        <v>4.0724277322102362E-2</v>
      </c>
      <c r="I31">
        <v>3.9130707536587039E-2</v>
      </c>
      <c r="J31">
        <v>3.7657156364224877E-2</v>
      </c>
      <c r="K31">
        <v>3.6290557178040195E-2</v>
      </c>
      <c r="L31">
        <v>3.5019673707006628E-2</v>
      </c>
      <c r="M31">
        <v>3.3834790387697183E-2</v>
      </c>
      <c r="N31">
        <v>3.2727463519578982E-2</v>
      </c>
      <c r="O31">
        <v>3.1690319736491016E-2</v>
      </c>
      <c r="P31">
        <v>3.0716891619738885E-2</v>
      </c>
      <c r="Q31">
        <v>2.9801482705381278E-2</v>
      </c>
      <c r="R31">
        <v>2.893905593054626E-2</v>
      </c>
      <c r="S31">
        <v>2.8125140904846416E-2</v>
      </c>
      <c r="T31">
        <v>2.7355756401505591E-2</v>
      </c>
      <c r="U31">
        <v>2.6627345231718023E-2</v>
      </c>
      <c r="V31">
        <v>2.5936719253973946E-2</v>
      </c>
      <c r="W31">
        <v>2.5281012724473743E-2</v>
      </c>
      <c r="X31">
        <v>2.4657642549435095E-2</v>
      </c>
      <c r="Y31">
        <v>2.4064274276114187E-2</v>
      </c>
      <c r="Z31">
        <v>2.3498792879122099E-2</v>
      </c>
      <c r="AA31">
        <v>2.2959277570822563E-2</v>
      </c>
      <c r="AB31">
        <v>2.2443980004122236E-2</v>
      </c>
      <c r="AC31">
        <v>2.1951305345867096E-2</v>
      </c>
      <c r="AD31">
        <v>2.1479795789727849E-2</v>
      </c>
      <c r="AE31">
        <v>2.1028116148996946E-2</v>
      </c>
      <c r="AF31">
        <v>2.0595041229920792E-2</v>
      </c>
      <c r="AG31">
        <v>2.0179444733641978E-2</v>
      </c>
    </row>
    <row r="32" spans="1:33" x14ac:dyDescent="0.25">
      <c r="A32" t="s">
        <v>140</v>
      </c>
      <c r="B32">
        <v>0</v>
      </c>
      <c r="C32">
        <v>0</v>
      </c>
      <c r="D32">
        <v>4.4673114415238468E-2</v>
      </c>
      <c r="E32">
        <v>4.2762768371084663E-2</v>
      </c>
      <c r="F32">
        <v>4.1009105491832072E-2</v>
      </c>
      <c r="G32">
        <v>3.939360883155487E-2</v>
      </c>
      <c r="H32">
        <v>3.7900568655448642E-2</v>
      </c>
      <c r="I32">
        <v>3.6516569891224787E-2</v>
      </c>
      <c r="J32">
        <v>3.5230087923299618E-2</v>
      </c>
      <c r="K32">
        <v>3.4031166920555946E-2</v>
      </c>
      <c r="L32">
        <v>3.2911161683746949E-2</v>
      </c>
      <c r="M32">
        <v>3.1862528845267309E-2</v>
      </c>
      <c r="N32">
        <v>3.0878656753747909E-2</v>
      </c>
      <c r="O32">
        <v>2.9953725932191914E-2</v>
      </c>
      <c r="P32">
        <v>2.9082593885547001E-2</v>
      </c>
      <c r="Q32">
        <v>2.8260699440789027E-2</v>
      </c>
      <c r="R32">
        <v>2.7483982861698762E-2</v>
      </c>
      <c r="S32">
        <v>2.6748818784650734E-2</v>
      </c>
      <c r="T32">
        <v>2.6051959637326844E-2</v>
      </c>
      <c r="U32">
        <v>2.5390487677195712E-2</v>
      </c>
      <c r="V32">
        <v>2.4761774155624784E-2</v>
      </c>
      <c r="W32">
        <v>2.4163444402507891E-2</v>
      </c>
      <c r="X32">
        <v>2.3593347853383625E-2</v>
      </c>
      <c r="Y32">
        <v>2.3049532221816535E-2</v>
      </c>
      <c r="Z32">
        <v>2.2530221163151815E-2</v>
      </c>
      <c r="AA32">
        <v>2.2033794891189784E-2</v>
      </c>
      <c r="AB32">
        <v>2.155877330214467E-2</v>
      </c>
      <c r="AC32">
        <v>2.1103801235495108E-2</v>
      </c>
      <c r="AD32">
        <v>2.0667635562574879E-2</v>
      </c>
      <c r="AE32">
        <v>2.0249133843832742E-2</v>
      </c>
      <c r="AF32">
        <v>1.984724433682512E-2</v>
      </c>
      <c r="AG32">
        <v>1.9460997170935305E-2</v>
      </c>
    </row>
    <row r="33" spans="1:33" x14ac:dyDescent="0.25">
      <c r="A33" t="s">
        <v>141</v>
      </c>
      <c r="B33">
        <v>0</v>
      </c>
      <c r="C33">
        <v>0</v>
      </c>
      <c r="D33">
        <v>4.321376158874185E-2</v>
      </c>
      <c r="E33">
        <v>4.1423688202627144E-2</v>
      </c>
      <c r="F33">
        <v>3.9776018801837974E-2</v>
      </c>
      <c r="G33">
        <v>3.8254410644778053E-2</v>
      </c>
      <c r="H33">
        <v>3.6844929578504028E-2</v>
      </c>
      <c r="I33">
        <v>3.5535622085244849E-2</v>
      </c>
      <c r="J33">
        <v>3.4316175443281437E-2</v>
      </c>
      <c r="K33">
        <v>3.3177645538208324E-2</v>
      </c>
      <c r="L33">
        <v>3.2112237117668738E-2</v>
      </c>
      <c r="M33">
        <v>3.1113125068013017E-2</v>
      </c>
      <c r="N33">
        <v>3.0174308047878618E-2</v>
      </c>
      <c r="O33">
        <v>2.9290487844777655E-2</v>
      </c>
      <c r="P33">
        <v>2.8456969330503335E-2</v>
      </c>
      <c r="Q33">
        <v>2.7669577025695131E-2</v>
      </c>
      <c r="R33">
        <v>2.6924585143190728E-2</v>
      </c>
      <c r="S33">
        <v>2.62186586364033E-2</v>
      </c>
      <c r="T33">
        <v>2.5548803284509682E-2</v>
      </c>
      <c r="U33">
        <v>2.491232323872342E-2</v>
      </c>
      <c r="V33">
        <v>2.430678475989094E-2</v>
      </c>
      <c r="W33">
        <v>2.3729985119242108E-2</v>
      </c>
      <c r="X33">
        <v>2.3179925824364792E-2</v>
      </c>
      <c r="Y33">
        <v>2.2654789484546408E-2</v>
      </c>
      <c r="Z33">
        <v>2.2152919751116808E-2</v>
      </c>
      <c r="AA33">
        <v>2.1672803866292271E-2</v>
      </c>
      <c r="AB33">
        <v>2.1213057433132617E-2</v>
      </c>
      <c r="AC33">
        <v>2.0772411083787592E-2</v>
      </c>
      <c r="AD33">
        <v>2.034969877539386E-2</v>
      </c>
      <c r="AE33">
        <v>1.9943847486618774E-2</v>
      </c>
      <c r="AF33">
        <v>1.9553868123000202E-2</v>
      </c>
      <c r="AG33">
        <v>1.9178847468843303E-2</v>
      </c>
    </row>
    <row r="34" spans="1:33" x14ac:dyDescent="0.25">
      <c r="A34" t="s">
        <v>142</v>
      </c>
      <c r="B34">
        <v>0</v>
      </c>
      <c r="C34">
        <v>0</v>
      </c>
      <c r="D34">
        <v>4.3281204885495562E-2</v>
      </c>
      <c r="E34">
        <v>4.1485655720449648E-2</v>
      </c>
      <c r="F34">
        <v>3.983315131858621E-2</v>
      </c>
      <c r="G34">
        <v>3.830725272423266E-2</v>
      </c>
      <c r="H34">
        <v>3.6893946973514072E-2</v>
      </c>
      <c r="I34">
        <v>3.5581215495760314E-2</v>
      </c>
      <c r="J34">
        <v>3.4358691489712503E-2</v>
      </c>
      <c r="K34">
        <v>3.3217385586259397E-2</v>
      </c>
      <c r="L34">
        <v>3.2149464429899688E-2</v>
      </c>
      <c r="M34">
        <v>3.1148070640774118E-2</v>
      </c>
      <c r="N34">
        <v>3.0207175407336084E-2</v>
      </c>
      <c r="O34">
        <v>2.9321457012163314E-2</v>
      </c>
      <c r="P34">
        <v>2.8486200119907563E-2</v>
      </c>
      <c r="Q34">
        <v>2.7697211801759186E-2</v>
      </c>
      <c r="R34">
        <v>2.6950751139239178E-2</v>
      </c>
      <c r="S34">
        <v>2.6243469912594724E-2</v>
      </c>
      <c r="T34">
        <v>2.5572362389628539E-2</v>
      </c>
      <c r="U34">
        <v>2.4934722626544188E-2</v>
      </c>
      <c r="V34">
        <v>2.432810800149203E-2</v>
      </c>
      <c r="W34">
        <v>2.3750307944743611E-2</v>
      </c>
      <c r="X34">
        <v>2.319931702137815E-2</v>
      </c>
      <c r="Y34">
        <v>2.2673311675884784E-2</v>
      </c>
      <c r="Z34">
        <v>2.2170630070251236E-2</v>
      </c>
      <c r="AA34">
        <v>2.1689754545899546E-2</v>
      </c>
      <c r="AB34">
        <v>2.1229296319551817E-2</v>
      </c>
      <c r="AC34">
        <v>2.07879820879165E-2</v>
      </c>
      <c r="AD34">
        <v>2.0364642269197594E-2</v>
      </c>
      <c r="AE34">
        <v>1.9958200652571118E-2</v>
      </c>
      <c r="AF34">
        <v>1.9567665262950798E-2</v>
      </c>
      <c r="AG34">
        <v>1.9192120277671042E-2</v>
      </c>
    </row>
    <row r="35" spans="1:33" x14ac:dyDescent="0.25">
      <c r="A35" t="s">
        <v>143</v>
      </c>
      <c r="B35">
        <v>0</v>
      </c>
      <c r="C35">
        <v>0</v>
      </c>
      <c r="D35">
        <v>4.9984641924961958E-2</v>
      </c>
      <c r="E35">
        <v>4.7605117188498983E-2</v>
      </c>
      <c r="F35">
        <v>4.5441852476111225E-2</v>
      </c>
      <c r="G35">
        <v>4.3466647493098705E-2</v>
      </c>
      <c r="H35">
        <v>4.1656000790754731E-2</v>
      </c>
      <c r="I35">
        <v>3.9990170228110154E-2</v>
      </c>
      <c r="J35">
        <v>3.8452450198982434E-2</v>
      </c>
      <c r="K35">
        <v>3.7028609438590619E-2</v>
      </c>
      <c r="L35">
        <v>3.5706449273985363E-2</v>
      </c>
      <c r="M35">
        <v>3.4475453251271194E-2</v>
      </c>
      <c r="N35">
        <v>3.3326506823257801E-2</v>
      </c>
      <c r="O35">
        <v>3.2251671280274272E-2</v>
      </c>
      <c r="P35">
        <v>3.1244000060831466E-2</v>
      </c>
      <c r="Q35">
        <v>3.0297388454127668E-2</v>
      </c>
      <c r="R35">
        <v>2.9406449820861481E-2</v>
      </c>
      <c r="S35">
        <v>2.8566413029533621E-2</v>
      </c>
      <c r="T35">
        <v>2.777303698396516E-2</v>
      </c>
      <c r="U35">
        <v>2.7022539008676544E-2</v>
      </c>
      <c r="V35">
        <v>2.6311534540186223E-2</v>
      </c>
      <c r="W35">
        <v>2.5636986095040296E-2</v>
      </c>
      <c r="X35">
        <v>2.4996159891473194E-2</v>
      </c>
      <c r="Y35">
        <v>2.4386588818166688E-2</v>
      </c>
      <c r="Z35">
        <v>2.3806040692412284E-2</v>
      </c>
      <c r="AA35">
        <v>2.3252490946744558E-2</v>
      </c>
      <c r="AB35">
        <v>2.2724099039544442E-2</v>
      </c>
      <c r="AC35">
        <v>2.2219188010613015E-2</v>
      </c>
      <c r="AD35">
        <v>2.1736226702860843E-2</v>
      </c>
      <c r="AE35">
        <v>2.127381425341408E-2</v>
      </c>
      <c r="AF35">
        <v>2.0830666523028365E-2</v>
      </c>
      <c r="AG35">
        <v>2.0405604187007893E-2</v>
      </c>
    </row>
    <row r="36" spans="1:33" x14ac:dyDescent="0.25">
      <c r="A36" t="s">
        <v>144</v>
      </c>
      <c r="B36">
        <v>0</v>
      </c>
      <c r="C36">
        <v>0</v>
      </c>
      <c r="D36">
        <v>4.560588747818161E-2</v>
      </c>
      <c r="E36">
        <v>4.3616708766029452E-2</v>
      </c>
      <c r="F36">
        <v>4.1793800731306584E-2</v>
      </c>
      <c r="G36">
        <v>4.0117152455666993E-2</v>
      </c>
      <c r="H36">
        <v>3.8569840292463506E-2</v>
      </c>
      <c r="I36">
        <v>3.7137454599685038E-2</v>
      </c>
      <c r="J36">
        <v>3.5807649636970612E-2</v>
      </c>
      <c r="K36">
        <v>3.4569786822409028E-2</v>
      </c>
      <c r="L36">
        <v>3.3414649512032546E-2</v>
      </c>
      <c r="M36">
        <v>3.2334213113594426E-2</v>
      </c>
      <c r="N36">
        <v>3.1321458402565894E-2</v>
      </c>
      <c r="O36">
        <v>3.0370218856001836E-2</v>
      </c>
      <c r="P36">
        <v>2.9475054985305421E-2</v>
      </c>
      <c r="Q36">
        <v>2.8631150257182429E-2</v>
      </c>
      <c r="R36">
        <v>2.7834224396202617E-2</v>
      </c>
      <c r="S36">
        <v>2.708046077425932E-2</v>
      </c>
      <c r="T36">
        <v>2.6366445286910487E-2</v>
      </c>
      <c r="U36">
        <v>2.5689114650995836E-2</v>
      </c>
      <c r="V36">
        <v>2.5045712471792093E-2</v>
      </c>
      <c r="W36">
        <v>2.4433751750833569E-2</v>
      </c>
      <c r="X36">
        <v>2.385098275908468E-2</v>
      </c>
      <c r="Y36">
        <v>2.3295365400549595E-2</v>
      </c>
      <c r="Z36">
        <v>2.2765045350743932E-2</v>
      </c>
      <c r="AA36">
        <v>2.2258333381873604E-2</v>
      </c>
      <c r="AB36">
        <v>2.1773687389016184E-2</v>
      </c>
      <c r="AC36">
        <v>2.1309696714402047E-2</v>
      </c>
      <c r="AD36">
        <v>2.0865068434145172E-2</v>
      </c>
      <c r="AE36">
        <v>2.0438615326655338E-2</v>
      </c>
      <c r="AF36">
        <v>2.0029245286952099E-2</v>
      </c>
      <c r="AG36">
        <v>1.9635951988138851E-2</v>
      </c>
    </row>
    <row r="37" spans="1:33" x14ac:dyDescent="0.25">
      <c r="A37" t="s">
        <v>145</v>
      </c>
      <c r="B37">
        <v>0</v>
      </c>
      <c r="C37">
        <v>0</v>
      </c>
      <c r="D37">
        <v>4.432936915690569E-2</v>
      </c>
      <c r="E37">
        <v>4.2447689843955166E-2</v>
      </c>
      <c r="F37">
        <v>4.071925167805792E-2</v>
      </c>
      <c r="G37">
        <v>3.9126067488798398E-2</v>
      </c>
      <c r="H37">
        <v>3.7652859179399006E-2</v>
      </c>
      <c r="I37">
        <v>3.6286566211724991E-2</v>
      </c>
      <c r="J37">
        <v>3.5015957356636464E-2</v>
      </c>
      <c r="K37">
        <v>3.3831321254277992E-2</v>
      </c>
      <c r="L37">
        <v>3.2724217731411667E-2</v>
      </c>
      <c r="M37">
        <v>3.1687276399208542E-2</v>
      </c>
      <c r="N37">
        <v>3.071403236628387E-2</v>
      </c>
      <c r="O37">
        <v>2.9798791325050141E-2</v>
      </c>
      <c r="P37">
        <v>2.8936518061664709E-2</v>
      </c>
      <c r="Q37">
        <v>2.8122743778370873E-2</v>
      </c>
      <c r="R37">
        <v>2.7353488626289162E-2</v>
      </c>
      <c r="S37">
        <v>2.6625196613547768E-2</v>
      </c>
      <c r="T37">
        <v>2.5934680642336002E-2</v>
      </c>
      <c r="U37">
        <v>2.5279075882392768E-2</v>
      </c>
      <c r="V37">
        <v>2.4655800042185264E-2</v>
      </c>
      <c r="W37">
        <v>2.4062519375940856E-2</v>
      </c>
      <c r="X37">
        <v>2.3497119483099967E-2</v>
      </c>
      <c r="Y37">
        <v>2.2957680130029866E-2</v>
      </c>
      <c r="Z37">
        <v>2.2442453462119347E-2</v>
      </c>
      <c r="AA37">
        <v>2.1949845085286312E-2</v>
      </c>
      <c r="AB37">
        <v>2.1478397585602157E-2</v>
      </c>
      <c r="AC37">
        <v>2.1026776127981914E-2</v>
      </c>
      <c r="AD37">
        <v>2.0593755834417301E-2</v>
      </c>
      <c r="AE37">
        <v>2.0178210690286118E-2</v>
      </c>
      <c r="AF37">
        <v>1.9779103767206395E-2</v>
      </c>
      <c r="AG37">
        <v>1.9395478583685059E-2</v>
      </c>
    </row>
    <row r="38" spans="1:33" x14ac:dyDescent="0.25">
      <c r="A38" t="s">
        <v>146</v>
      </c>
      <c r="B38">
        <v>0</v>
      </c>
      <c r="C38">
        <v>0</v>
      </c>
      <c r="D38">
        <v>4.5080473598461415E-2</v>
      </c>
      <c r="E38">
        <v>4.313588736688824E-2</v>
      </c>
      <c r="F38">
        <v>4.1352126687691351E-2</v>
      </c>
      <c r="G38">
        <v>3.9710032397242939E-2</v>
      </c>
      <c r="H38">
        <v>3.8193372344085229E-2</v>
      </c>
      <c r="I38">
        <v>3.6788302990078153E-2</v>
      </c>
      <c r="J38">
        <v>3.5482945635087179E-2</v>
      </c>
      <c r="K38">
        <v>3.426704977097618E-2</v>
      </c>
      <c r="L38">
        <v>3.3131723357692121E-2</v>
      </c>
      <c r="M38">
        <v>3.2069214998066059E-2</v>
      </c>
      <c r="N38">
        <v>3.107273672351283E-2</v>
      </c>
      <c r="O38">
        <v>3.0136318822901905E-2</v>
      </c>
      <c r="P38">
        <v>2.9254690153374598E-2</v>
      </c>
      <c r="Q38">
        <v>2.84231788625861E-2</v>
      </c>
      <c r="R38">
        <v>2.7637629573860262E-2</v>
      </c>
      <c r="S38">
        <v>2.6894333934940506E-2</v>
      </c>
      <c r="T38">
        <v>2.6189972080062959E-2</v>
      </c>
      <c r="U38">
        <v>2.5521563056191063E-2</v>
      </c>
      <c r="V38">
        <v>2.4886422651245209E-2</v>
      </c>
      <c r="W38">
        <v>2.4282127366734147E-2</v>
      </c>
      <c r="X38">
        <v>2.3706483514606455E-2</v>
      </c>
      <c r="Y38">
        <v>2.3157500608198704E-2</v>
      </c>
      <c r="Z38">
        <v>2.2633368366494263E-2</v>
      </c>
      <c r="AA38">
        <v>2.2132436772173466E-2</v>
      </c>
      <c r="AB38">
        <v>2.1653198720582734E-2</v>
      </c>
      <c r="AC38">
        <v>2.1194274874968683E-2</v>
      </c>
      <c r="AD38">
        <v>2.0754400407866733E-2</v>
      </c>
      <c r="AE38">
        <v>2.0332413359733188E-2</v>
      </c>
      <c r="AF38">
        <v>1.9927244389681756E-2</v>
      </c>
      <c r="AG38">
        <v>1.9537907727539119E-2</v>
      </c>
    </row>
    <row r="39" spans="1:33" x14ac:dyDescent="0.25">
      <c r="A39" t="s">
        <v>147</v>
      </c>
      <c r="B39">
        <v>0</v>
      </c>
      <c r="C39">
        <v>0</v>
      </c>
      <c r="D39">
        <v>4.4673091892306623E-2</v>
      </c>
      <c r="E39">
        <v>4.2762747733239091E-2</v>
      </c>
      <c r="F39">
        <v>4.1009086511969613E-2</v>
      </c>
      <c r="G39">
        <v>3.9393591317597149E-2</v>
      </c>
      <c r="H39">
        <v>3.7900552443921619E-2</v>
      </c>
      <c r="I39">
        <v>3.6516554842048188E-2</v>
      </c>
      <c r="J39">
        <v>3.5230073915822294E-2</v>
      </c>
      <c r="K39">
        <v>3.4031153850237701E-2</v>
      </c>
      <c r="L39">
        <v>3.2911149459580631E-2</v>
      </c>
      <c r="M39">
        <v>3.1862517387685613E-2</v>
      </c>
      <c r="N39">
        <v>3.0878645992821852E-2</v>
      </c>
      <c r="O39">
        <v>2.995371580627916E-2</v>
      </c>
      <c r="P39">
        <v>2.9082584340036827E-2</v>
      </c>
      <c r="Q39">
        <v>2.8260690427188907E-2</v>
      </c>
      <c r="R39">
        <v>2.7483974336749234E-2</v>
      </c>
      <c r="S39">
        <v>2.674881070965841E-2</v>
      </c>
      <c r="T39">
        <v>2.6051951977600265E-2</v>
      </c>
      <c r="U39">
        <v>2.5390480401484984E-2</v>
      </c>
      <c r="V39">
        <v>2.4761767235786027E-2</v>
      </c>
      <c r="W39">
        <v>2.416343781303602E-2</v>
      </c>
      <c r="X39">
        <v>2.3593341571185991E-2</v>
      </c>
      <c r="Y39">
        <v>2.3049526225884687E-2</v>
      </c>
      <c r="Z39">
        <v>2.2530215434349108E-2</v>
      </c>
      <c r="AA39">
        <v>2.203378941206673E-2</v>
      </c>
      <c r="AB39">
        <v>2.1558768056715059E-2</v>
      </c>
      <c r="AC39">
        <v>2.1103796209132469E-2</v>
      </c>
      <c r="AD39">
        <v>2.0667630741825239E-2</v>
      </c>
      <c r="AE39">
        <v>2.024912921634435E-2</v>
      </c>
      <c r="AF39">
        <v>1.9847239891199665E-2</v>
      </c>
      <c r="AG39">
        <v>1.9460992896653075E-2</v>
      </c>
    </row>
    <row r="40" spans="1:33" x14ac:dyDescent="0.25">
      <c r="A40" t="s">
        <v>148</v>
      </c>
      <c r="B40">
        <v>0</v>
      </c>
      <c r="C40">
        <v>0</v>
      </c>
      <c r="D40">
        <v>4.4673100087774607E-2</v>
      </c>
      <c r="E40">
        <v>4.2762755242784681E-2</v>
      </c>
      <c r="F40">
        <v>4.1009093418197071E-2</v>
      </c>
      <c r="G40">
        <v>3.9393597690446737E-2</v>
      </c>
      <c r="H40">
        <v>3.7900558342845378E-2</v>
      </c>
      <c r="I40">
        <v>3.6516560318017477E-2</v>
      </c>
      <c r="J40">
        <v>3.5230079012754031E-2</v>
      </c>
      <c r="K40">
        <v>3.4031158606163334E-2</v>
      </c>
      <c r="L40">
        <v>3.291115390762122E-2</v>
      </c>
      <c r="M40">
        <v>3.1862521556768615E-2</v>
      </c>
      <c r="N40">
        <v>3.0878649908429843E-2</v>
      </c>
      <c r="O40">
        <v>2.9953719490817574E-2</v>
      </c>
      <c r="P40">
        <v>2.908258781337688E-2</v>
      </c>
      <c r="Q40">
        <v>2.8260693706987854E-2</v>
      </c>
      <c r="R40">
        <v>2.7483977438741806E-2</v>
      </c>
      <c r="S40">
        <v>2.6748813647918535E-2</v>
      </c>
      <c r="T40">
        <v>2.6051954764762384E-2</v>
      </c>
      <c r="U40">
        <v>2.5390483048916543E-2</v>
      </c>
      <c r="V40">
        <v>2.4761769753723455E-2</v>
      </c>
      <c r="W40">
        <v>2.4163440210757121E-2</v>
      </c>
      <c r="X40">
        <v>2.359334385710363E-2</v>
      </c>
      <c r="Y40">
        <v>2.3049528407638145E-2</v>
      </c>
      <c r="Z40">
        <v>2.2530217518897031E-2</v>
      </c>
      <c r="AA40">
        <v>2.2033791405767902E-2</v>
      </c>
      <c r="AB40">
        <v>2.1558769965385662E-2</v>
      </c>
      <c r="AC40">
        <v>2.1103798038086596E-2</v>
      </c>
      <c r="AD40">
        <v>2.0667632495958228E-2</v>
      </c>
      <c r="AE40">
        <v>2.0249130900159285E-2</v>
      </c>
      <c r="AF40">
        <v>1.9847241508839712E-2</v>
      </c>
      <c r="AG40">
        <v>1.9460994451942052E-2</v>
      </c>
    </row>
    <row r="41" spans="1:33" x14ac:dyDescent="0.25">
      <c r="A41" t="s">
        <v>149</v>
      </c>
      <c r="B41">
        <v>0</v>
      </c>
      <c r="C41">
        <v>0</v>
      </c>
      <c r="D41">
        <v>4.4672996843325603E-2</v>
      </c>
      <c r="E41">
        <v>4.2762660639562237E-2</v>
      </c>
      <c r="F41">
        <v>4.1009006415069015E-2</v>
      </c>
      <c r="G41">
        <v>3.9393517407012697E-2</v>
      </c>
      <c r="H41">
        <v>3.7900484029656227E-2</v>
      </c>
      <c r="I41">
        <v>3.6516491333053271E-2</v>
      </c>
      <c r="J41">
        <v>3.5230014802856355E-2</v>
      </c>
      <c r="K41">
        <v>3.4031098692173613E-2</v>
      </c>
      <c r="L41">
        <v>3.2911097872409846E-2</v>
      </c>
      <c r="M41">
        <v>3.1862469035525053E-2</v>
      </c>
      <c r="N41">
        <v>3.0878600580663322E-2</v>
      </c>
      <c r="O41">
        <v>2.9953673073878636E-2</v>
      </c>
      <c r="P41">
        <v>2.9082544057049346E-2</v>
      </c>
      <c r="Q41">
        <v>2.8260652388869104E-2</v>
      </c>
      <c r="R41">
        <v>2.7483938360583549E-2</v>
      </c>
      <c r="S41">
        <v>2.6748776632397712E-2</v>
      </c>
      <c r="T41">
        <v>2.6051919652760842E-2</v>
      </c>
      <c r="U41">
        <v>2.5390449697299332E-2</v>
      </c>
      <c r="V41">
        <v>2.4761738033335839E-2</v>
      </c>
      <c r="W41">
        <v>2.4163410004814652E-2</v>
      </c>
      <c r="X41">
        <v>2.359331505965543E-2</v>
      </c>
      <c r="Y41">
        <v>2.3049500922424842E-2</v>
      </c>
      <c r="Z41">
        <v>2.2530191258235729E-2</v>
      </c>
      <c r="AA41">
        <v>2.2033766289591954E-2</v>
      </c>
      <c r="AB41">
        <v>2.155874592047452E-2</v>
      </c>
      <c r="AC41">
        <v>2.1103774997352547E-2</v>
      </c>
      <c r="AD41">
        <v>2.0667610397784753E-2</v>
      </c>
      <c r="AE41">
        <v>2.0249109687854174E-2</v>
      </c>
      <c r="AF41">
        <v>1.9847221130189861E-2</v>
      </c>
      <c r="AG41">
        <v>1.9460974858759007E-2</v>
      </c>
    </row>
    <row r="42" spans="1:33" x14ac:dyDescent="0.25">
      <c r="A42" t="s">
        <v>150</v>
      </c>
      <c r="B42">
        <v>0</v>
      </c>
      <c r="C42">
        <v>0</v>
      </c>
      <c r="D42">
        <v>4.5472425467207173E-2</v>
      </c>
      <c r="E42">
        <v>4.3494619618385605E-2</v>
      </c>
      <c r="F42">
        <v>4.1681690351495958E-2</v>
      </c>
      <c r="G42">
        <v>4.0013845628230515E-2</v>
      </c>
      <c r="H42">
        <v>3.8474339352738196E-2</v>
      </c>
      <c r="I42">
        <v>3.7048907127275321E-2</v>
      </c>
      <c r="J42">
        <v>3.5725322955022766E-2</v>
      </c>
      <c r="K42">
        <v>3.4493047686711978E-2</v>
      </c>
      <c r="L42">
        <v>3.3342947798276436E-2</v>
      </c>
      <c r="M42">
        <v>3.2267068613893557E-2</v>
      </c>
      <c r="N42">
        <v>3.1258450061010953E-2</v>
      </c>
      <c r="O42">
        <v>3.0310975933493346E-2</v>
      </c>
      <c r="P42">
        <v>2.941924976197664E-2</v>
      </c>
      <c r="Q42">
        <v>2.8578491968922273E-2</v>
      </c>
      <c r="R42">
        <v>2.7784454168592623E-2</v>
      </c>
      <c r="S42">
        <v>2.7033347367643987E-2</v>
      </c>
      <c r="T42">
        <v>2.6321781504887148E-2</v>
      </c>
      <c r="U42">
        <v>2.5646714294898561E-2</v>
      </c>
      <c r="V42">
        <v>2.5005407746594217E-2</v>
      </c>
      <c r="W42">
        <v>2.4395391046332867E-2</v>
      </c>
      <c r="X42">
        <v>2.3814428744573891E-2</v>
      </c>
      <c r="Y42">
        <v>2.3260493382356136E-2</v>
      </c>
      <c r="Z42">
        <v>2.2731741851451034E-2</v>
      </c>
      <c r="AA42">
        <v>2.2226494906963351E-2</v>
      </c>
      <c r="AB42">
        <v>2.1743219352758282E-2</v>
      </c>
      <c r="AC42">
        <v>2.1280512501490406E-2</v>
      </c>
      <c r="AD42">
        <v>2.0837088577530277E-2</v>
      </c>
      <c r="AE42">
        <v>2.0411766785007193E-2</v>
      </c>
      <c r="AF42">
        <v>2.0003460808099238E-2</v>
      </c>
      <c r="AG42">
        <v>1.9611169546671407E-2</v>
      </c>
    </row>
    <row r="43" spans="1:33" x14ac:dyDescent="0.25">
      <c r="A43" t="s">
        <v>151</v>
      </c>
      <c r="B43">
        <v>0</v>
      </c>
      <c r="C43">
        <v>0</v>
      </c>
      <c r="D43">
        <v>4.2887388360451487E-2</v>
      </c>
      <c r="E43">
        <v>4.1123700256722628E-2</v>
      </c>
      <c r="F43">
        <v>3.9499341189301797E-2</v>
      </c>
      <c r="G43">
        <v>3.7998428305037316E-2</v>
      </c>
      <c r="H43">
        <v>3.6607404470819387E-2</v>
      </c>
      <c r="I43">
        <v>3.5314627614016707E-2</v>
      </c>
      <c r="J43">
        <v>3.4110044108429827E-2</v>
      </c>
      <c r="K43">
        <v>3.2984926800356341E-2</v>
      </c>
      <c r="L43">
        <v>3.1931663226225655E-2</v>
      </c>
      <c r="M43">
        <v>3.0943583150054559E-2</v>
      </c>
      <c r="N43">
        <v>3.0014817159554702E-2</v>
      </c>
      <c r="O43">
        <v>2.9140179985299424E-2</v>
      </c>
      <c r="P43">
        <v>2.8315073643044111E-2</v>
      </c>
      <c r="Q43">
        <v>2.7535406577996965E-2</v>
      </c>
      <c r="R43">
        <v>2.6797525809546731E-2</v>
      </c>
      <c r="S43">
        <v>2.6098159701367658E-2</v>
      </c>
      <c r="T43">
        <v>2.5434369465162265E-2</v>
      </c>
      <c r="U43">
        <v>2.4803507881659435E-2</v>
      </c>
      <c r="V43">
        <v>2.4203184016161738E-2</v>
      </c>
      <c r="W43">
        <v>2.3631232936862083E-2</v>
      </c>
      <c r="X43">
        <v>2.3085689627760378E-2</v>
      </c>
      <c r="Y43">
        <v>2.2564766433356993E-2</v>
      </c>
      <c r="Z43">
        <v>2.206683348973729E-2</v>
      </c>
      <c r="AA43">
        <v>2.1590401690653106E-2</v>
      </c>
      <c r="AB43">
        <v>2.1134107813577073E-2</v>
      </c>
      <c r="AC43">
        <v>2.0696701492848957E-2</v>
      </c>
      <c r="AD43">
        <v>2.0277033777593687E-2</v>
      </c>
      <c r="AE43">
        <v>1.9874047054178622E-2</v>
      </c>
      <c r="AF43">
        <v>1.9486766146842499E-2</v>
      </c>
      <c r="AG43">
        <v>1.9114290438994975E-2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Ind gov data</vt:lpstr>
      <vt:lpstr>Electricity consumption</vt:lpstr>
      <vt:lpstr>BIFUBC_IEA_Output_energy</vt:lpstr>
      <vt:lpstr>BIFUBC_IEA_Output_nonenergy</vt:lpstr>
      <vt:lpstr>non energy percent</vt:lpstr>
      <vt:lpstr>Adjusted Elec</vt:lpstr>
      <vt:lpstr>crosswalk</vt:lpstr>
      <vt:lpstr>BPCiObIC</vt:lpstr>
      <vt:lpstr>calcs</vt:lpstr>
      <vt:lpstr>CHECK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2024-03-06T23:49:19Z</dcterms:modified>
</cp:coreProperties>
</file>