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indonesia\InputData\elec\BTaDLP\"/>
    </mc:Choice>
  </mc:AlternateContent>
  <xr:revisionPtr revIDLastSave="0" documentId="13_ncr:1_{A5877CB9-3174-4D3B-9B83-78B465D2F21B}" xr6:coauthVersionLast="47" xr6:coauthVersionMax="47" xr10:uidLastSave="{00000000-0000-0000-0000-000000000000}"/>
  <bookViews>
    <workbookView xWindow="-120" yWindow="-16320" windowWidth="29040" windowHeight="15840" activeTab="2" xr2:uid="{00000000-000D-0000-FFFF-FFFF00000000}"/>
  </bookViews>
  <sheets>
    <sheet name="About" sheetId="1" r:id="rId1"/>
    <sheet name="6.4.5 HEESI" sheetId="2" r:id="rId2"/>
    <sheet name="BTaD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B2" i="3"/>
  <c r="C1" i="3" l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B21" i="2"/>
  <c r="F16" i="2"/>
  <c r="A7" i="2"/>
  <c r="A8" i="2" s="1"/>
  <c r="A9" i="2" s="1"/>
  <c r="A10" i="2" s="1"/>
  <c r="A11" i="2" s="1"/>
  <c r="A12" i="2" s="1"/>
  <c r="A13" i="2" s="1"/>
  <c r="A14" i="2" s="1"/>
  <c r="A15" i="2" s="1"/>
  <c r="A6" i="2"/>
</calcChain>
</file>

<file path=xl/sharedStrings.xml><?xml version="1.0" encoding="utf-8"?>
<sst xmlns="http://schemas.openxmlformats.org/spreadsheetml/2006/main" count="18" uniqueCount="15">
  <si>
    <t>BTaDLP BAU Transmission and Distribution Loss Percentage</t>
  </si>
  <si>
    <t>Source:</t>
  </si>
  <si>
    <t>2019 Handbook of Energy and Economic Statistic of Indoensia</t>
  </si>
  <si>
    <t>Table 6.4.5 National Electricity System Performance</t>
  </si>
  <si>
    <t>https://www.esdm.go.id/en/publication/handbook-of-energy-economic-statistics-of-indonesia-heesi</t>
  </si>
  <si>
    <t>Source: 2019 Handbook of Energy and Economic Statistics of Indonesia Page: 98</t>
  </si>
  <si>
    <t>Year</t>
  </si>
  <si>
    <t>Average Thermal Efficiency (%)</t>
  </si>
  <si>
    <t>Capacity Factor (%)</t>
  </si>
  <si>
    <t>Load Factor (%)</t>
  </si>
  <si>
    <t>Peak Load (MW)</t>
  </si>
  <si>
    <t>Transmission &amp; Distribution Losses (%)</t>
  </si>
  <si>
    <t>Average</t>
  </si>
  <si>
    <t>No meaningful trend since 2010 so we assume T&amp;D losses going forward are constant at the average value for this period.</t>
  </si>
  <si>
    <t>Trans and Dist Loss Perc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</si>
</sst>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1155CC"/>
      <name val="Arial"/>
    </font>
    <font>
      <sz val="10"/>
      <name val="Arial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/>
    <xf numFmtId="0" fontId="2" fillId="0" borderId="0" xfId="0" applyFont="1" applyAlignment="1"/>
    <xf numFmtId="0" fontId="3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/>
    <xf numFmtId="0" fontId="2" fillId="0" borderId="1" xfId="0" applyFont="1" applyBorder="1"/>
    <xf numFmtId="2" fontId="1" fillId="0" borderId="1" xfId="0" applyNumberFormat="1" applyFont="1" applyBorder="1"/>
    <xf numFmtId="0" fontId="2" fillId="0" borderId="0" xfId="0" applyFont="1"/>
    <xf numFmtId="0" fontId="5" fillId="0" borderId="0" xfId="0" applyFont="1" applyAlignment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6" fillId="0" borderId="0" xfId="0" applyFont="1" applyAlignment="1"/>
    <xf numFmtId="0" fontId="6" fillId="0" borderId="0" xfId="0" applyFont="1"/>
    <xf numFmtId="0" fontId="7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Transmission &amp; Distribution Losses (%) vs.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'6.4.5 HEESI'!$F$4</c:f>
              <c:strCache>
                <c:ptCount val="1"/>
                <c:pt idx="0">
                  <c:v>Transmission &amp; Distribution Losses (%)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'6.4.5 HEESI'!$A$5:$A$15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'6.4.5 HEESI'!$F$5:$F$15</c:f>
              <c:numCache>
                <c:formatCode>General</c:formatCode>
                <c:ptCount val="11"/>
                <c:pt idx="0">
                  <c:v>9.93</c:v>
                </c:pt>
                <c:pt idx="1">
                  <c:v>9.6999999999999993</c:v>
                </c:pt>
                <c:pt idx="2">
                  <c:v>9.41</c:v>
                </c:pt>
                <c:pt idx="3">
                  <c:v>9.2100000000000009</c:v>
                </c:pt>
                <c:pt idx="4">
                  <c:v>9.0500000000000007</c:v>
                </c:pt>
                <c:pt idx="5">
                  <c:v>8.98</c:v>
                </c:pt>
                <c:pt idx="6">
                  <c:v>8.8699999999999992</c:v>
                </c:pt>
                <c:pt idx="7">
                  <c:v>8.6999999999999993</c:v>
                </c:pt>
                <c:pt idx="8">
                  <c:v>9.75</c:v>
                </c:pt>
                <c:pt idx="9">
                  <c:v>9.5500000000000007</c:v>
                </c:pt>
                <c:pt idx="10">
                  <c:v>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3-4860-A696-56024B733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425763"/>
        <c:axId val="425230102"/>
      </c:lineChart>
      <c:catAx>
        <c:axId val="1743425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5230102"/>
        <c:crosses val="autoZero"/>
        <c:auto val="1"/>
        <c:lblAlgn val="ctr"/>
        <c:lblOffset val="100"/>
        <c:noMultiLvlLbl val="1"/>
      </c:catAx>
      <c:valAx>
        <c:axId val="425230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Transmission &amp; Distribution Losses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34257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142875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sdm.go.id/en/publication/handbook-of-energy-economic-statistics-of-indonesia-hees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6"/>
  <sheetViews>
    <sheetView workbookViewId="0"/>
  </sheetViews>
  <sheetFormatPr defaultColWidth="14.453125" defaultRowHeight="15.75" customHeight="1" x14ac:dyDescent="0.25"/>
  <sheetData>
    <row r="1" spans="1:4" ht="13" x14ac:dyDescent="0.3">
      <c r="A1" s="1" t="s">
        <v>0</v>
      </c>
      <c r="B1" s="2"/>
      <c r="C1" s="2"/>
      <c r="D1" s="2"/>
    </row>
    <row r="3" spans="1:4" ht="15.75" customHeight="1" x14ac:dyDescent="0.25">
      <c r="A3" s="3" t="s">
        <v>1</v>
      </c>
    </row>
    <row r="4" spans="1:4" ht="15.75" customHeight="1" x14ac:dyDescent="0.25">
      <c r="A4" s="3" t="s">
        <v>2</v>
      </c>
    </row>
    <row r="5" spans="1:4" ht="15.75" customHeight="1" x14ac:dyDescent="0.25">
      <c r="A5" s="3" t="s">
        <v>3</v>
      </c>
    </row>
    <row r="6" spans="1:4" ht="15.75" customHeight="1" x14ac:dyDescent="0.25">
      <c r="A6" s="4" t="s">
        <v>4</v>
      </c>
    </row>
  </sheetData>
  <hyperlinks>
    <hyperlink ref="A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1"/>
  <sheetViews>
    <sheetView workbookViewId="0">
      <selection activeCell="B21" sqref="B21"/>
    </sheetView>
  </sheetViews>
  <sheetFormatPr defaultColWidth="14.453125" defaultRowHeight="15.75" customHeight="1" x14ac:dyDescent="0.25"/>
  <cols>
    <col min="2" max="2" width="12.7265625" customWidth="1"/>
    <col min="3" max="3" width="14.453125" customWidth="1"/>
    <col min="4" max="4" width="11.26953125" customWidth="1"/>
    <col min="5" max="5" width="10.26953125" customWidth="1"/>
    <col min="6" max="6" width="14.08984375" customWidth="1"/>
  </cols>
  <sheetData>
    <row r="1" spans="1:26" ht="15.75" customHeight="1" x14ac:dyDescent="0.25">
      <c r="A1" s="3" t="s">
        <v>3</v>
      </c>
    </row>
    <row r="2" spans="1:26" ht="15.75" customHeight="1" x14ac:dyDescent="0.25">
      <c r="A2" s="3" t="s">
        <v>5</v>
      </c>
    </row>
    <row r="4" spans="1:26" ht="15.75" customHeight="1" x14ac:dyDescent="0.25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7">
        <v>2009</v>
      </c>
      <c r="B5" s="7">
        <v>29.95</v>
      </c>
      <c r="C5" s="7">
        <v>53.71</v>
      </c>
      <c r="D5" s="7">
        <v>76.37</v>
      </c>
      <c r="E5" s="7">
        <v>23438</v>
      </c>
      <c r="F5" s="7">
        <v>9.93</v>
      </c>
    </row>
    <row r="6" spans="1:26" ht="15.75" customHeight="1" x14ac:dyDescent="0.25">
      <c r="A6" s="8">
        <f t="shared" ref="A6:A15" si="0">A5+1</f>
        <v>2010</v>
      </c>
      <c r="B6" s="7">
        <v>29.46</v>
      </c>
      <c r="C6" s="7">
        <v>55.9</v>
      </c>
      <c r="D6" s="7">
        <v>77.78</v>
      </c>
      <c r="E6" s="7">
        <v>24917</v>
      </c>
      <c r="F6" s="7">
        <v>9.6999999999999993</v>
      </c>
    </row>
    <row r="7" spans="1:26" ht="15.75" customHeight="1" x14ac:dyDescent="0.25">
      <c r="A7" s="8">
        <f t="shared" si="0"/>
        <v>2011</v>
      </c>
      <c r="B7" s="7">
        <v>29.23</v>
      </c>
      <c r="C7" s="7">
        <v>55.67</v>
      </c>
      <c r="D7" s="7">
        <v>78.53</v>
      </c>
      <c r="E7" s="7">
        <v>26665</v>
      </c>
      <c r="F7" s="7">
        <v>9.41</v>
      </c>
    </row>
    <row r="8" spans="1:26" ht="15.75" customHeight="1" x14ac:dyDescent="0.25">
      <c r="A8" s="8">
        <f t="shared" si="0"/>
        <v>2012</v>
      </c>
      <c r="B8" s="7">
        <v>26.87</v>
      </c>
      <c r="C8" s="7">
        <v>51.96</v>
      </c>
      <c r="D8" s="7">
        <v>79.180000000000007</v>
      </c>
      <c r="E8" s="7">
        <v>28882</v>
      </c>
      <c r="F8" s="7">
        <v>9.2100000000000009</v>
      </c>
    </row>
    <row r="9" spans="1:26" ht="15.75" customHeight="1" x14ac:dyDescent="0.25">
      <c r="A9" s="8">
        <f t="shared" si="0"/>
        <v>2013</v>
      </c>
      <c r="B9" s="7">
        <v>27.18</v>
      </c>
      <c r="C9" s="7">
        <v>54.72</v>
      </c>
      <c r="D9" s="7">
        <v>80.040000000000006</v>
      </c>
      <c r="E9" s="7">
        <v>30834</v>
      </c>
      <c r="F9" s="7">
        <v>9.0500000000000007</v>
      </c>
    </row>
    <row r="10" spans="1:26" ht="15.75" customHeight="1" x14ac:dyDescent="0.25">
      <c r="A10" s="8">
        <f t="shared" si="0"/>
        <v>2014</v>
      </c>
      <c r="B10" s="7">
        <v>26.8</v>
      </c>
      <c r="C10" s="7">
        <v>50.94</v>
      </c>
      <c r="D10" s="7">
        <v>78.260000000000005</v>
      </c>
      <c r="E10" s="7">
        <v>33321</v>
      </c>
      <c r="F10" s="7">
        <v>8.98</v>
      </c>
    </row>
    <row r="11" spans="1:26" ht="15.75" customHeight="1" x14ac:dyDescent="0.25">
      <c r="A11" s="8">
        <f t="shared" si="0"/>
        <v>2015</v>
      </c>
      <c r="B11" s="7">
        <v>26.92</v>
      </c>
      <c r="C11" s="7">
        <v>50.53</v>
      </c>
      <c r="D11" s="7">
        <v>80.02</v>
      </c>
      <c r="E11" s="7">
        <v>33381</v>
      </c>
      <c r="F11" s="7">
        <v>8.8699999999999992</v>
      </c>
    </row>
    <row r="12" spans="1:26" ht="15.75" customHeight="1" x14ac:dyDescent="0.25">
      <c r="A12" s="8">
        <f t="shared" si="0"/>
        <v>2016</v>
      </c>
      <c r="B12" s="7">
        <v>30.33</v>
      </c>
      <c r="C12" s="7">
        <v>51.92</v>
      </c>
      <c r="D12" s="7">
        <v>62.62</v>
      </c>
      <c r="E12" s="7">
        <v>32304</v>
      </c>
      <c r="F12" s="7">
        <v>8.6999999999999993</v>
      </c>
    </row>
    <row r="13" spans="1:26" ht="15.75" customHeight="1" x14ac:dyDescent="0.25">
      <c r="A13" s="8">
        <f t="shared" si="0"/>
        <v>2017</v>
      </c>
      <c r="B13" s="7">
        <v>27.02</v>
      </c>
      <c r="C13" s="7">
        <v>51.98</v>
      </c>
      <c r="D13" s="7">
        <v>74.930000000000007</v>
      </c>
      <c r="E13" s="7">
        <v>38797</v>
      </c>
      <c r="F13" s="7">
        <v>9.75</v>
      </c>
    </row>
    <row r="14" spans="1:26" ht="15.75" customHeight="1" x14ac:dyDescent="0.25">
      <c r="A14" s="8">
        <f t="shared" si="0"/>
        <v>2018</v>
      </c>
      <c r="B14" s="7">
        <v>26.61</v>
      </c>
      <c r="C14" s="7">
        <v>52.73</v>
      </c>
      <c r="D14" s="7">
        <v>75.760000000000005</v>
      </c>
      <c r="E14" s="7">
        <v>37944</v>
      </c>
      <c r="F14" s="7">
        <v>9.5500000000000007</v>
      </c>
    </row>
    <row r="15" spans="1:26" ht="15.75" customHeight="1" x14ac:dyDescent="0.25">
      <c r="A15" s="8">
        <f t="shared" si="0"/>
        <v>2019</v>
      </c>
      <c r="B15" s="7">
        <v>26.78</v>
      </c>
      <c r="C15" s="7">
        <v>50.68</v>
      </c>
      <c r="D15" s="7">
        <v>76.41</v>
      </c>
      <c r="E15" s="7">
        <v>41671</v>
      </c>
      <c r="F15" s="7">
        <v>9.35</v>
      </c>
    </row>
    <row r="16" spans="1:26" ht="13" x14ac:dyDescent="0.3">
      <c r="A16" s="13" t="s">
        <v>12</v>
      </c>
      <c r="B16" s="14"/>
      <c r="C16" s="14"/>
      <c r="D16" s="14"/>
      <c r="E16" s="15"/>
      <c r="F16" s="9">
        <f>AVERAGE(F5:F15)</f>
        <v>9.3181818181818183</v>
      </c>
    </row>
    <row r="19" spans="1:2" ht="15.75" customHeight="1" x14ac:dyDescent="0.25">
      <c r="A19" s="10" t="s">
        <v>13</v>
      </c>
    </row>
    <row r="20" spans="1:2" ht="15.75" customHeight="1" x14ac:dyDescent="0.35">
      <c r="A20" s="11"/>
    </row>
    <row r="21" spans="1:2" ht="13" x14ac:dyDescent="0.3">
      <c r="A21" s="12" t="s">
        <v>12</v>
      </c>
      <c r="B21" s="12">
        <f>9.32/100</f>
        <v>9.3200000000000005E-2</v>
      </c>
    </row>
  </sheetData>
  <mergeCells count="1">
    <mergeCell ref="A16:E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B5394"/>
    <outlinePr summaryBelow="0" summaryRight="0"/>
  </sheetPr>
  <dimension ref="A1:AG2"/>
  <sheetViews>
    <sheetView tabSelected="1" workbookViewId="0">
      <selection activeCell="B10" sqref="B10"/>
    </sheetView>
  </sheetViews>
  <sheetFormatPr defaultColWidth="14.453125" defaultRowHeight="15.75" customHeight="1" x14ac:dyDescent="0.25"/>
  <cols>
    <col min="1" max="1" width="22.26953125" customWidth="1"/>
  </cols>
  <sheetData>
    <row r="1" spans="1:33" ht="15.75" customHeight="1" x14ac:dyDescent="0.35">
      <c r="A1" s="16" t="s">
        <v>6</v>
      </c>
      <c r="B1" s="16">
        <v>2019</v>
      </c>
      <c r="C1" s="17">
        <f t="shared" ref="C1:AG1" si="0">B1+1</f>
        <v>2020</v>
      </c>
      <c r="D1" s="17">
        <f t="shared" si="0"/>
        <v>2021</v>
      </c>
      <c r="E1" s="17">
        <f t="shared" si="0"/>
        <v>2022</v>
      </c>
      <c r="F1" s="17">
        <f t="shared" si="0"/>
        <v>2023</v>
      </c>
      <c r="G1" s="17">
        <f t="shared" si="0"/>
        <v>2024</v>
      </c>
      <c r="H1" s="17">
        <f t="shared" si="0"/>
        <v>2025</v>
      </c>
      <c r="I1" s="17">
        <f t="shared" si="0"/>
        <v>2026</v>
      </c>
      <c r="J1" s="17">
        <f t="shared" si="0"/>
        <v>2027</v>
      </c>
      <c r="K1" s="17">
        <f t="shared" si="0"/>
        <v>2028</v>
      </c>
      <c r="L1" s="17">
        <f t="shared" si="0"/>
        <v>2029</v>
      </c>
      <c r="M1" s="17">
        <f t="shared" si="0"/>
        <v>2030</v>
      </c>
      <c r="N1" s="17">
        <f t="shared" si="0"/>
        <v>2031</v>
      </c>
      <c r="O1" s="17">
        <f t="shared" si="0"/>
        <v>2032</v>
      </c>
      <c r="P1" s="17">
        <f t="shared" si="0"/>
        <v>2033</v>
      </c>
      <c r="Q1" s="17">
        <f t="shared" si="0"/>
        <v>2034</v>
      </c>
      <c r="R1" s="17">
        <f t="shared" si="0"/>
        <v>2035</v>
      </c>
      <c r="S1" s="17">
        <f t="shared" si="0"/>
        <v>2036</v>
      </c>
      <c r="T1" s="17">
        <f t="shared" si="0"/>
        <v>2037</v>
      </c>
      <c r="U1" s="17">
        <f t="shared" si="0"/>
        <v>2038</v>
      </c>
      <c r="V1" s="17">
        <f t="shared" si="0"/>
        <v>2039</v>
      </c>
      <c r="W1" s="17">
        <f t="shared" si="0"/>
        <v>2040</v>
      </c>
      <c r="X1" s="17">
        <f t="shared" si="0"/>
        <v>2041</v>
      </c>
      <c r="Y1" s="17">
        <f t="shared" si="0"/>
        <v>2042</v>
      </c>
      <c r="Z1" s="17">
        <f t="shared" si="0"/>
        <v>2043</v>
      </c>
      <c r="AA1" s="17">
        <f t="shared" si="0"/>
        <v>2044</v>
      </c>
      <c r="AB1" s="17">
        <f t="shared" si="0"/>
        <v>2045</v>
      </c>
      <c r="AC1" s="17">
        <f t="shared" si="0"/>
        <v>2046</v>
      </c>
      <c r="AD1" s="17">
        <f t="shared" si="0"/>
        <v>2047</v>
      </c>
      <c r="AE1" s="17">
        <f t="shared" si="0"/>
        <v>2048</v>
      </c>
      <c r="AF1" s="17">
        <f t="shared" si="0"/>
        <v>2049</v>
      </c>
      <c r="AG1" s="17">
        <f t="shared" si="0"/>
        <v>2050</v>
      </c>
    </row>
    <row r="2" spans="1:33" ht="29" x14ac:dyDescent="0.35">
      <c r="A2" s="18" t="s">
        <v>14</v>
      </c>
      <c r="B2" s="16">
        <f>'6.4.5 HEESI'!$B$21</f>
        <v>9.3200000000000005E-2</v>
      </c>
      <c r="C2" s="16">
        <f>'6.4.5 HEESI'!$B$21</f>
        <v>9.3200000000000005E-2</v>
      </c>
      <c r="D2" s="16">
        <f>'6.4.5 HEESI'!$B$21</f>
        <v>9.3200000000000005E-2</v>
      </c>
      <c r="E2" s="16">
        <f>'6.4.5 HEESI'!$B$21</f>
        <v>9.3200000000000005E-2</v>
      </c>
      <c r="F2" s="16">
        <f>'6.4.5 HEESI'!$B$21</f>
        <v>9.3200000000000005E-2</v>
      </c>
      <c r="G2" s="16">
        <f>'6.4.5 HEESI'!$B$21</f>
        <v>9.3200000000000005E-2</v>
      </c>
      <c r="H2" s="16">
        <f>'6.4.5 HEESI'!$B$21</f>
        <v>9.3200000000000005E-2</v>
      </c>
      <c r="I2" s="16">
        <f>'6.4.5 HEESI'!$B$21</f>
        <v>9.3200000000000005E-2</v>
      </c>
      <c r="J2" s="16">
        <f>'6.4.5 HEESI'!$B$21</f>
        <v>9.3200000000000005E-2</v>
      </c>
      <c r="K2" s="16">
        <f>'6.4.5 HEESI'!$B$21</f>
        <v>9.3200000000000005E-2</v>
      </c>
      <c r="L2" s="16">
        <f>'6.4.5 HEESI'!$B$21</f>
        <v>9.3200000000000005E-2</v>
      </c>
      <c r="M2" s="16">
        <f>'6.4.5 HEESI'!$B$21</f>
        <v>9.3200000000000005E-2</v>
      </c>
      <c r="N2" s="16">
        <f>'6.4.5 HEESI'!$B$21</f>
        <v>9.3200000000000005E-2</v>
      </c>
      <c r="O2" s="16">
        <f>'6.4.5 HEESI'!$B$21</f>
        <v>9.3200000000000005E-2</v>
      </c>
      <c r="P2" s="16">
        <f>'6.4.5 HEESI'!$B$21</f>
        <v>9.3200000000000005E-2</v>
      </c>
      <c r="Q2" s="16">
        <f>'6.4.5 HEESI'!$B$21</f>
        <v>9.3200000000000005E-2</v>
      </c>
      <c r="R2" s="16">
        <f>'6.4.5 HEESI'!$B$21</f>
        <v>9.3200000000000005E-2</v>
      </c>
      <c r="S2" s="16">
        <f>'6.4.5 HEESI'!$B$21</f>
        <v>9.3200000000000005E-2</v>
      </c>
      <c r="T2" s="16">
        <f>'6.4.5 HEESI'!$B$21</f>
        <v>9.3200000000000005E-2</v>
      </c>
      <c r="U2" s="16">
        <f>'6.4.5 HEESI'!$B$21</f>
        <v>9.3200000000000005E-2</v>
      </c>
      <c r="V2" s="16">
        <f>'6.4.5 HEESI'!$B$21</f>
        <v>9.3200000000000005E-2</v>
      </c>
      <c r="W2" s="16">
        <f>'6.4.5 HEESI'!$B$21</f>
        <v>9.3200000000000005E-2</v>
      </c>
      <c r="X2" s="16">
        <f>'6.4.5 HEESI'!$B$21</f>
        <v>9.3200000000000005E-2</v>
      </c>
      <c r="Y2" s="16">
        <f>'6.4.5 HEESI'!$B$21</f>
        <v>9.3200000000000005E-2</v>
      </c>
      <c r="Z2" s="16">
        <f>'6.4.5 HEESI'!$B$21</f>
        <v>9.3200000000000005E-2</v>
      </c>
      <c r="AA2" s="16">
        <f>'6.4.5 HEESI'!$B$21</f>
        <v>9.3200000000000005E-2</v>
      </c>
      <c r="AB2" s="16">
        <f>'6.4.5 HEESI'!$B$21</f>
        <v>9.3200000000000005E-2</v>
      </c>
      <c r="AC2" s="16">
        <f>'6.4.5 HEESI'!$B$21</f>
        <v>9.3200000000000005E-2</v>
      </c>
      <c r="AD2" s="16">
        <f>'6.4.5 HEESI'!$B$21</f>
        <v>9.3200000000000005E-2</v>
      </c>
      <c r="AE2" s="16">
        <f>'6.4.5 HEESI'!$B$21</f>
        <v>9.3200000000000005E-2</v>
      </c>
      <c r="AF2" s="16">
        <f>'6.4.5 HEESI'!$B$21</f>
        <v>9.3200000000000005E-2</v>
      </c>
      <c r="AG2" s="16">
        <f>'6.4.5 HEESI'!$B$21</f>
        <v>9.3200000000000005E-2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6.4.5 HEESI</vt:lpstr>
      <vt:lpstr>BTaDLP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Shelley Wenzel</dc:creator>
  <cp:lastModifiedBy>Shelley Wenzel</cp:lastModifiedBy>
  <dcterms:created xsi:type="dcterms:W3CDTF">2022-03-22T00:45:56Z</dcterms:created>
  <dcterms:modified xsi:type="dcterms:W3CDTF">2022-03-22T00:55:55Z</dcterms:modified>
</cp:coreProperties>
</file>