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lley\Dropbox (Energy Innovation)\PC (2)\Documents\GitHub_Repositories\eps-indonesia\InputData\trans\BLP\"/>
    </mc:Choice>
  </mc:AlternateContent>
  <xr:revisionPtr revIDLastSave="0" documentId="8_{EE6B618E-A2BA-436B-971E-64FB785F0B64}" xr6:coauthVersionLast="47" xr6:coauthVersionMax="47" xr10:uidLastSave="{00000000-0000-0000-0000-000000000000}"/>
  <bookViews>
    <workbookView xWindow="-13455" yWindow="-16320" windowWidth="29040" windowHeight="15840" xr2:uid="{00000000-000D-0000-FFFF-FFFF00000000}"/>
  </bookViews>
  <sheets>
    <sheet name="About" sheetId="1" r:id="rId1"/>
    <sheet name="calculation" sheetId="6" r:id="rId2"/>
    <sheet name="emission" sheetId="11" r:id="rId3"/>
    <sheet name="BLP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3" l="1"/>
  <c r="B4" i="6"/>
  <c r="E2" i="3" s="1"/>
  <c r="B5" i="11"/>
  <c r="AB2" i="3" l="1"/>
  <c r="AA2" i="3"/>
  <c r="Z2" i="3"/>
  <c r="P2" i="3"/>
  <c r="C2" i="3"/>
  <c r="O2" i="3"/>
  <c r="K2" i="3"/>
  <c r="X2" i="3"/>
  <c r="L2" i="3"/>
  <c r="W2" i="3"/>
  <c r="J2" i="3"/>
  <c r="B2" i="3"/>
  <c r="V2" i="3"/>
  <c r="AG2" i="3"/>
  <c r="U2" i="3"/>
  <c r="I2" i="3"/>
  <c r="N2" i="3"/>
  <c r="Y2" i="3"/>
  <c r="M2" i="3"/>
  <c r="AF2" i="3"/>
  <c r="T2" i="3"/>
  <c r="H2" i="3"/>
  <c r="AE2" i="3"/>
  <c r="S2" i="3"/>
  <c r="G2" i="3"/>
  <c r="AD2" i="3"/>
  <c r="R2" i="3"/>
  <c r="F2" i="3"/>
  <c r="AC2" i="3"/>
  <c r="Q2" i="3"/>
</calcChain>
</file>

<file path=xl/sharedStrings.xml><?xml version="1.0" encoding="utf-8"?>
<sst xmlns="http://schemas.openxmlformats.org/spreadsheetml/2006/main" count="23" uniqueCount="23">
  <si>
    <t>BLP BAU LCFS Percentage</t>
  </si>
  <si>
    <t>Source:</t>
  </si>
  <si>
    <t>% of transport fuels</t>
  </si>
  <si>
    <t>% decarbonized</t>
  </si>
  <si>
    <t>Notes</t>
  </si>
  <si>
    <t>BAU LCFS Perc (dimensionless)</t>
  </si>
  <si>
    <t>B30 and E20 Policy</t>
  </si>
  <si>
    <t>Presidential Decree No. 12 Year 2015 on Biofuel</t>
  </si>
  <si>
    <t xml:space="preserve">https://jdih.esdm.go.id/peraturan/Permen%20ESDM%2012%20Thn%202015.pdf </t>
  </si>
  <si>
    <t>Appendix A and B</t>
  </si>
  <si>
    <t>President of Republic of Indonesia</t>
  </si>
  <si>
    <t>Emission Reduction</t>
  </si>
  <si>
    <t>https://www.winnipeg.ca/finance/findata/matmgt/documents/2012/682-2012/682-2012_Appendix_H-WSTP_South_End_Plant_Process_Selection_Report/Appendix%207.pdf</t>
  </si>
  <si>
    <t>Winnipeg</t>
  </si>
  <si>
    <t>Emission factor in kg CO2-equivalent per unit</t>
  </si>
  <si>
    <t>% of emission reduction</t>
  </si>
  <si>
    <t>Emission factor</t>
  </si>
  <si>
    <t>diesel (liter)</t>
  </si>
  <si>
    <t>biodiesel (liter)</t>
  </si>
  <si>
    <t>kg CO2eq</t>
  </si>
  <si>
    <t>% reduction</t>
  </si>
  <si>
    <t>*assumed that percentage is constant at 30%</t>
  </si>
  <si>
    <t>Indonesia does not have LCFS policy, instead we include mandatory B30 (biodiesel-solar) policy for on-road vehicles, then multiply by the  carbon intensity reduction that apples to biodiesel use to get the decarbonization (LCFS) percentage.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</si>
</sst>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8" fillId="0" borderId="6" applyNumberFormat="0" applyFill="0" applyAlignment="0" applyProtection="0"/>
    <xf numFmtId="0" fontId="9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6" borderId="8" applyNumberFormat="0" applyAlignment="0" applyProtection="0"/>
    <xf numFmtId="0" fontId="13" fillId="7" borderId="9" applyNumberFormat="0" applyAlignment="0" applyProtection="0"/>
    <xf numFmtId="0" fontId="14" fillId="7" borderId="8" applyNumberFormat="0" applyAlignment="0" applyProtection="0"/>
    <xf numFmtId="0" fontId="15" fillId="0" borderId="10" applyNumberFormat="0" applyFill="0" applyAlignment="0" applyProtection="0"/>
    <xf numFmtId="0" fontId="16" fillId="8" borderId="11" applyNumberFormat="0" applyAlignment="0" applyProtection="0"/>
    <xf numFmtId="0" fontId="17" fillId="0" borderId="0" applyNumberFormat="0" applyFill="0" applyBorder="0" applyAlignment="0" applyProtection="0"/>
    <xf numFmtId="0" fontId="1" fillId="9" borderId="12" applyNumberFormat="0" applyFont="0" applyAlignment="0" applyProtection="0"/>
    <xf numFmtId="0" fontId="18" fillId="0" borderId="0" applyNumberFormat="0" applyFill="0" applyBorder="0" applyAlignment="0" applyProtection="0"/>
    <xf numFmtId="0" fontId="2" fillId="0" borderId="13" applyNumberFormat="0" applyFill="0" applyAlignment="0" applyProtection="0"/>
    <xf numFmtId="0" fontId="19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9" fillId="33" borderId="0" applyNumberFormat="0" applyBorder="0" applyAlignment="0" applyProtection="0"/>
    <xf numFmtId="0" fontId="1" fillId="9" borderId="12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" fillId="0" borderId="3" applyNumberFormat="0" applyFont="0" applyProtection="0">
      <alignment wrapText="1"/>
    </xf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2" borderId="0" xfId="0" applyFont="1" applyFill="1"/>
    <xf numFmtId="0" fontId="0" fillId="2" borderId="0" xfId="0" applyFill="1"/>
    <xf numFmtId="164" fontId="0" fillId="0" borderId="0" xfId="0" applyNumberFormat="1"/>
    <xf numFmtId="0" fontId="20" fillId="0" borderId="0" xfId="43" applyAlignment="1">
      <alignment wrapText="1"/>
    </xf>
    <xf numFmtId="0" fontId="0" fillId="0" borderId="0" xfId="0"/>
    <xf numFmtId="9" fontId="0" fillId="0" borderId="0" xfId="1" applyFont="1"/>
  </cellXfs>
  <cellStyles count="65">
    <cellStyle name="20% - Accent1" xfId="26" builtinId="30" customBuiltin="1"/>
    <cellStyle name="20% - Accent1 2" xfId="52" xr:uid="{32320063-281D-4EF8-8309-D72DE978D8EB}"/>
    <cellStyle name="20% - Accent2" xfId="29" builtinId="34" customBuiltin="1"/>
    <cellStyle name="20% - Accent2 2" xfId="54" xr:uid="{D8F2E2C5-9F34-46DF-AFC1-0109AC0F77D3}"/>
    <cellStyle name="20% - Accent3" xfId="32" builtinId="38" customBuiltin="1"/>
    <cellStyle name="20% - Accent3 2" xfId="56" xr:uid="{A4467A85-48F0-4509-87C1-E8850BADCC19}"/>
    <cellStyle name="20% - Accent4" xfId="35" builtinId="42" customBuiltin="1"/>
    <cellStyle name="20% - Accent4 2" xfId="58" xr:uid="{5A086145-7F69-4292-8D35-E3993DF518AD}"/>
    <cellStyle name="20% - Accent5" xfId="38" builtinId="46" customBuiltin="1"/>
    <cellStyle name="20% - Accent5 2" xfId="60" xr:uid="{DE38A67F-B55C-4C67-BE83-BF39EC60F9D4}"/>
    <cellStyle name="20% - Accent6" xfId="41" builtinId="50" customBuiltin="1"/>
    <cellStyle name="20% - Accent6 2" xfId="62" xr:uid="{D2F2B8DF-B4F3-4BEE-9076-2E60EDFDFE9A}"/>
    <cellStyle name="40% - Accent1" xfId="27" builtinId="31" customBuiltin="1"/>
    <cellStyle name="40% - Accent1 2" xfId="53" xr:uid="{BC0B8C4F-D2A7-42C1-9CEA-4E68045ED7C5}"/>
    <cellStyle name="40% - Accent2" xfId="30" builtinId="35" customBuiltin="1"/>
    <cellStyle name="40% - Accent2 2" xfId="55" xr:uid="{2C6712E3-6F0B-4521-B3EC-360C322D3DD5}"/>
    <cellStyle name="40% - Accent3" xfId="33" builtinId="39" customBuiltin="1"/>
    <cellStyle name="40% - Accent3 2" xfId="57" xr:uid="{126D3829-971F-4802-8EDD-17847CD86BA4}"/>
    <cellStyle name="40% - Accent4" xfId="36" builtinId="43" customBuiltin="1"/>
    <cellStyle name="40% - Accent4 2" xfId="59" xr:uid="{0AA3D584-7D43-4862-B987-CAD3CF4FD23D}"/>
    <cellStyle name="40% - Accent5" xfId="39" builtinId="47" customBuiltin="1"/>
    <cellStyle name="40% - Accent5 2" xfId="61" xr:uid="{D5506D38-C366-4E63-9933-C3B270B4DAE9}"/>
    <cellStyle name="40% - Accent6" xfId="42" builtinId="51" customBuiltin="1"/>
    <cellStyle name="40% - Accent6 2" xfId="63" xr:uid="{3B77F0D6-A22D-461D-96BC-D1CD88093502}"/>
    <cellStyle name="60% - Accent1 2" xfId="45" xr:uid="{6BCE10FA-8FDC-4F52-801F-BCD84E62F178}"/>
    <cellStyle name="60% - Accent2 2" xfId="46" xr:uid="{FEA36FA5-D459-4B5B-AAFD-FE0729E88A61}"/>
    <cellStyle name="60% - Accent3 2" xfId="47" xr:uid="{23A11457-666E-46DB-8B92-EFEBEF01A779}"/>
    <cellStyle name="60% - Accent4 2" xfId="48" xr:uid="{734ABFD1-2B59-410E-9B70-DE7E095F132D}"/>
    <cellStyle name="60% - Accent5 2" xfId="49" xr:uid="{708FB6CF-5617-45F7-8AA5-5E9F8863AACE}"/>
    <cellStyle name="60% - Accent6 2" xfId="50" xr:uid="{6AC769E9-D838-4F60-A288-03AB905BECE6}"/>
    <cellStyle name="Accent1" xfId="25" builtinId="29" customBuiltin="1"/>
    <cellStyle name="Accent2" xfId="28" builtinId="33" customBuiltin="1"/>
    <cellStyle name="Accent3" xfId="31" builtinId="37" customBuiltin="1"/>
    <cellStyle name="Accent4" xfId="34" builtinId="41" customBuiltin="1"/>
    <cellStyle name="Accent5" xfId="37" builtinId="45" customBuiltin="1"/>
    <cellStyle name="Accent6" xfId="40" builtinId="49" customBuiltin="1"/>
    <cellStyle name="Bad" xfId="15" builtinId="27" customBuiltin="1"/>
    <cellStyle name="Body: normal cell" xfId="5" xr:uid="{00000000-0005-0000-0000-000000000000}"/>
    <cellStyle name="Body: normal cell 2" xfId="64" xr:uid="{4D8D67BC-84DC-4595-B841-46EBB3975AA5}"/>
    <cellStyle name="Calculation" xfId="18" builtinId="22" customBuiltin="1"/>
    <cellStyle name="Check Cell" xfId="20" builtinId="23" customBuiltin="1"/>
    <cellStyle name="Explanatory Text" xfId="23" builtinId="53" customBuiltin="1"/>
    <cellStyle name="Font: Calibri, 9pt regular" xfId="7" xr:uid="{00000000-0005-0000-0000-000001000000}"/>
    <cellStyle name="Footnotes: top row" xfId="3" xr:uid="{00000000-0005-0000-0000-000002000000}"/>
    <cellStyle name="Good" xfId="14" builtinId="26" customBuiltin="1"/>
    <cellStyle name="Header: bottom row" xfId="6" xr:uid="{00000000-0005-0000-0000-000003000000}"/>
    <cellStyle name="Heading 1" xfId="10" builtinId="16" customBuiltin="1"/>
    <cellStyle name="Heading 2" xfId="11" builtinId="17" customBuiltin="1"/>
    <cellStyle name="Heading 3" xfId="12" builtinId="18" customBuiltin="1"/>
    <cellStyle name="Heading 4" xfId="13" builtinId="19" customBuiltin="1"/>
    <cellStyle name="Hyperlink" xfId="43" builtinId="8"/>
    <cellStyle name="Input" xfId="16" builtinId="20" customBuiltin="1"/>
    <cellStyle name="Linked Cell" xfId="19" builtinId="24" customBuiltin="1"/>
    <cellStyle name="Neutral 2" xfId="44" xr:uid="{88CC3CA0-59E7-44BB-B29D-FF57551DDD2D}"/>
    <cellStyle name="Normal" xfId="0" builtinId="0"/>
    <cellStyle name="Normal 2" xfId="2" xr:uid="{00000000-0005-0000-0000-000005000000}"/>
    <cellStyle name="Note" xfId="22" builtinId="10" customBuiltin="1"/>
    <cellStyle name="Note 2" xfId="51" xr:uid="{AA9AF6D9-80EA-4717-BEEF-78ABA1934CF8}"/>
    <cellStyle name="Output" xfId="17" builtinId="21" customBuiltin="1"/>
    <cellStyle name="Parent row" xfId="4" xr:uid="{00000000-0005-0000-0000-000006000000}"/>
    <cellStyle name="Percent" xfId="1" builtinId="5"/>
    <cellStyle name="Table title" xfId="8" xr:uid="{00000000-0005-0000-0000-000008000000}"/>
    <cellStyle name="Title" xfId="9" builtinId="15" customBuiltin="1"/>
    <cellStyle name="Total" xfId="24" builtinId="25" customBuiltin="1"/>
    <cellStyle name="Warning Text" xfId="2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236221</xdr:colOff>
      <xdr:row>7</xdr:row>
      <xdr:rowOff>7621</xdr:rowOff>
    </xdr:from>
    <xdr:to>
      <xdr:col>5</xdr:col>
      <xdr:colOff>515162</xdr:colOff>
      <xdr:row>15</xdr:row>
      <xdr:rowOff>91440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DB0F9F-A6CF-4F05-8143-27275ACD2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1" y="1287781"/>
          <a:ext cx="4523281" cy="15468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dih.esdm.go.id/peraturan/Permen%20ESDM%2012%20Thn%202015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B12" sqref="B12"/>
    </sheetView>
  </sheetViews>
  <sheetFormatPr defaultRowHeight="14.5" x14ac:dyDescent="0.35"/>
  <cols>
    <col min="2" max="2" width="56.81640625" customWidth="1"/>
    <col min="5" max="5" width="63" customWidth="1"/>
  </cols>
  <sheetData>
    <row r="1" spans="1:5" x14ac:dyDescent="0.35">
      <c r="A1" s="1" t="s">
        <v>0</v>
      </c>
    </row>
    <row r="3" spans="1:5" x14ac:dyDescent="0.35">
      <c r="A3" s="1" t="s">
        <v>1</v>
      </c>
      <c r="B3" s="4" t="s">
        <v>6</v>
      </c>
      <c r="E3" s="4" t="s">
        <v>11</v>
      </c>
    </row>
    <row r="4" spans="1:5" x14ac:dyDescent="0.35">
      <c r="B4" s="8" t="s">
        <v>10</v>
      </c>
      <c r="E4" t="s">
        <v>13</v>
      </c>
    </row>
    <row r="5" spans="1:5" x14ac:dyDescent="0.35">
      <c r="B5" s="3">
        <v>2015</v>
      </c>
      <c r="E5" s="3">
        <v>2012</v>
      </c>
    </row>
    <row r="6" spans="1:5" x14ac:dyDescent="0.35">
      <c r="B6" t="s">
        <v>7</v>
      </c>
      <c r="E6" t="s">
        <v>14</v>
      </c>
    </row>
    <row r="7" spans="1:5" ht="43.5" x14ac:dyDescent="0.35">
      <c r="B7" s="7" t="s">
        <v>8</v>
      </c>
      <c r="E7" s="7" t="s">
        <v>12</v>
      </c>
    </row>
    <row r="8" spans="1:5" x14ac:dyDescent="0.35">
      <c r="B8" t="s">
        <v>9</v>
      </c>
    </row>
    <row r="11" spans="1:5" x14ac:dyDescent="0.35">
      <c r="A11" s="1" t="s">
        <v>4</v>
      </c>
    </row>
    <row r="12" spans="1:5" ht="58" x14ac:dyDescent="0.35">
      <c r="B12" s="2" t="s">
        <v>22</v>
      </c>
    </row>
  </sheetData>
  <hyperlinks>
    <hyperlink ref="B7" r:id="rId1" xr:uid="{F4DD766E-7C1A-42D1-A7DC-A5FE1128B5DE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3483C-F24E-445D-B023-11424C9B6CAC}">
  <dimension ref="A2:B6"/>
  <sheetViews>
    <sheetView workbookViewId="0">
      <selection activeCell="B1" sqref="B1"/>
    </sheetView>
  </sheetViews>
  <sheetFormatPr defaultRowHeight="14.5" x14ac:dyDescent="0.35"/>
  <cols>
    <col min="1" max="1" width="26.36328125" customWidth="1"/>
  </cols>
  <sheetData>
    <row r="2" spans="1:2" x14ac:dyDescent="0.35">
      <c r="A2" t="s">
        <v>15</v>
      </c>
      <c r="B2" s="9">
        <v>0.2903</v>
      </c>
    </row>
    <row r="3" spans="1:2" x14ac:dyDescent="0.35">
      <c r="A3" s="8" t="s">
        <v>2</v>
      </c>
      <c r="B3" s="9">
        <v>0.3</v>
      </c>
    </row>
    <row r="4" spans="1:2" x14ac:dyDescent="0.35">
      <c r="A4" s="8" t="s">
        <v>3</v>
      </c>
      <c r="B4" s="9">
        <f>B2*B3</f>
        <v>8.7090000000000001E-2</v>
      </c>
    </row>
    <row r="6" spans="1:2" x14ac:dyDescent="0.35">
      <c r="A6" t="s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0380E-4BEB-480A-8337-62D4AD2B0F07}">
  <dimension ref="A1:B7"/>
  <sheetViews>
    <sheetView workbookViewId="0">
      <selection activeCell="E9" sqref="E9"/>
    </sheetView>
  </sheetViews>
  <sheetFormatPr defaultRowHeight="14.5" x14ac:dyDescent="0.35"/>
  <cols>
    <col min="1" max="1" width="14.6328125" customWidth="1"/>
  </cols>
  <sheetData>
    <row r="1" spans="1:2" s="8" customFormat="1" x14ac:dyDescent="0.35">
      <c r="A1" s="5" t="s">
        <v>16</v>
      </c>
    </row>
    <row r="2" spans="1:2" x14ac:dyDescent="0.35">
      <c r="B2" t="s">
        <v>19</v>
      </c>
    </row>
    <row r="3" spans="1:2" x14ac:dyDescent="0.35">
      <c r="A3" t="s">
        <v>17</v>
      </c>
      <c r="B3">
        <v>2.79</v>
      </c>
    </row>
    <row r="4" spans="1:2" x14ac:dyDescent="0.35">
      <c r="A4" s="8" t="s">
        <v>18</v>
      </c>
      <c r="B4" s="8">
        <v>0.81</v>
      </c>
    </row>
    <row r="5" spans="1:2" x14ac:dyDescent="0.35">
      <c r="A5" s="8" t="s">
        <v>20</v>
      </c>
      <c r="B5" s="8">
        <f>B4/B3*100</f>
        <v>29.032258064516132</v>
      </c>
    </row>
    <row r="6" spans="1:2" x14ac:dyDescent="0.35">
      <c r="A6" s="8"/>
      <c r="B6" s="8"/>
    </row>
    <row r="7" spans="1:2" x14ac:dyDescent="0.35">
      <c r="A7" s="8"/>
      <c r="B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J2"/>
  <sheetViews>
    <sheetView workbookViewId="0">
      <selection activeCell="AC8" sqref="AC8"/>
    </sheetView>
  </sheetViews>
  <sheetFormatPr defaultRowHeight="14.5" x14ac:dyDescent="0.35"/>
  <cols>
    <col min="1" max="1" width="15.90625" customWidth="1"/>
  </cols>
  <sheetData>
    <row r="1" spans="1:36" x14ac:dyDescent="0.35">
      <c r="B1">
        <v>2019</v>
      </c>
      <c r="C1">
        <v>2020</v>
      </c>
      <c r="D1" s="8">
        <v>2021</v>
      </c>
      <c r="E1" s="8">
        <v>2022</v>
      </c>
      <c r="F1" s="8">
        <v>2023</v>
      </c>
      <c r="G1" s="8">
        <v>2024</v>
      </c>
      <c r="H1" s="8">
        <v>2025</v>
      </c>
      <c r="I1" s="8">
        <v>2026</v>
      </c>
      <c r="J1" s="8">
        <v>2027</v>
      </c>
      <c r="K1" s="8">
        <v>2028</v>
      </c>
      <c r="L1" s="8">
        <v>2029</v>
      </c>
      <c r="M1" s="8">
        <v>2030</v>
      </c>
      <c r="N1" s="8">
        <v>2031</v>
      </c>
      <c r="O1" s="8">
        <v>2032</v>
      </c>
      <c r="P1" s="8">
        <v>2033</v>
      </c>
      <c r="Q1" s="8">
        <v>2034</v>
      </c>
      <c r="R1" s="8">
        <v>2035</v>
      </c>
      <c r="S1" s="8">
        <v>2036</v>
      </c>
      <c r="T1" s="8">
        <v>2037</v>
      </c>
      <c r="U1" s="8">
        <v>2038</v>
      </c>
      <c r="V1" s="8">
        <v>2039</v>
      </c>
      <c r="W1" s="8">
        <v>2040</v>
      </c>
      <c r="X1" s="8">
        <v>2041</v>
      </c>
      <c r="Y1" s="8">
        <v>2042</v>
      </c>
      <c r="Z1" s="8">
        <v>2043</v>
      </c>
      <c r="AA1" s="8">
        <v>2044</v>
      </c>
      <c r="AB1" s="8">
        <v>2045</v>
      </c>
      <c r="AC1" s="8">
        <v>2046</v>
      </c>
      <c r="AD1" s="8">
        <v>2047</v>
      </c>
      <c r="AE1" s="8">
        <v>2048</v>
      </c>
      <c r="AF1" s="8">
        <v>2049</v>
      </c>
      <c r="AG1" s="8">
        <v>2050</v>
      </c>
    </row>
    <row r="2" spans="1:36" ht="29" x14ac:dyDescent="0.35">
      <c r="A2" s="2" t="s">
        <v>5</v>
      </c>
      <c r="B2" s="6">
        <f>calculation!$B$4</f>
        <v>8.7090000000000001E-2</v>
      </c>
      <c r="C2" s="6">
        <f>calculation!$B$4</f>
        <v>8.7090000000000001E-2</v>
      </c>
      <c r="D2" s="6">
        <f>calculation!$B$4</f>
        <v>8.7090000000000001E-2</v>
      </c>
      <c r="E2" s="6">
        <f>calculation!$B$4</f>
        <v>8.7090000000000001E-2</v>
      </c>
      <c r="F2" s="6">
        <f>calculation!$B$4</f>
        <v>8.7090000000000001E-2</v>
      </c>
      <c r="G2" s="6">
        <f>calculation!$B$4</f>
        <v>8.7090000000000001E-2</v>
      </c>
      <c r="H2" s="6">
        <f>calculation!$B$4</f>
        <v>8.7090000000000001E-2</v>
      </c>
      <c r="I2" s="6">
        <f>calculation!$B$4</f>
        <v>8.7090000000000001E-2</v>
      </c>
      <c r="J2" s="6">
        <f>calculation!$B$4</f>
        <v>8.7090000000000001E-2</v>
      </c>
      <c r="K2" s="6">
        <f>calculation!$B$4</f>
        <v>8.7090000000000001E-2</v>
      </c>
      <c r="L2" s="6">
        <f>calculation!$B$4</f>
        <v>8.7090000000000001E-2</v>
      </c>
      <c r="M2" s="6">
        <f>calculation!$B$4</f>
        <v>8.7090000000000001E-2</v>
      </c>
      <c r="N2" s="6">
        <f>calculation!$B$4</f>
        <v>8.7090000000000001E-2</v>
      </c>
      <c r="O2" s="6">
        <f>calculation!$B$4</f>
        <v>8.7090000000000001E-2</v>
      </c>
      <c r="P2" s="6">
        <f>calculation!$B$4</f>
        <v>8.7090000000000001E-2</v>
      </c>
      <c r="Q2" s="6">
        <f>calculation!$B$4</f>
        <v>8.7090000000000001E-2</v>
      </c>
      <c r="R2" s="6">
        <f>calculation!$B$4</f>
        <v>8.7090000000000001E-2</v>
      </c>
      <c r="S2" s="6">
        <f>calculation!$B$4</f>
        <v>8.7090000000000001E-2</v>
      </c>
      <c r="T2" s="6">
        <f>calculation!$B$4</f>
        <v>8.7090000000000001E-2</v>
      </c>
      <c r="U2" s="6">
        <f>calculation!$B$4</f>
        <v>8.7090000000000001E-2</v>
      </c>
      <c r="V2" s="6">
        <f>calculation!$B$4</f>
        <v>8.7090000000000001E-2</v>
      </c>
      <c r="W2" s="6">
        <f>calculation!$B$4</f>
        <v>8.7090000000000001E-2</v>
      </c>
      <c r="X2" s="6">
        <f>calculation!$B$4</f>
        <v>8.7090000000000001E-2</v>
      </c>
      <c r="Y2" s="6">
        <f>calculation!$B$4</f>
        <v>8.7090000000000001E-2</v>
      </c>
      <c r="Z2" s="6">
        <f>calculation!$B$4</f>
        <v>8.7090000000000001E-2</v>
      </c>
      <c r="AA2" s="6">
        <f>calculation!$B$4</f>
        <v>8.7090000000000001E-2</v>
      </c>
      <c r="AB2" s="6">
        <f>calculation!$B$4</f>
        <v>8.7090000000000001E-2</v>
      </c>
      <c r="AC2" s="6">
        <f>calculation!$B$4</f>
        <v>8.7090000000000001E-2</v>
      </c>
      <c r="AD2" s="6">
        <f>calculation!$B$4</f>
        <v>8.7090000000000001E-2</v>
      </c>
      <c r="AE2" s="6">
        <f>calculation!$B$4</f>
        <v>8.7090000000000001E-2</v>
      </c>
      <c r="AF2" s="6">
        <f>calculation!$B$4</f>
        <v>8.7090000000000001E-2</v>
      </c>
      <c r="AG2" s="6">
        <f>calculation!$B$4</f>
        <v>8.7090000000000001E-2</v>
      </c>
      <c r="AH2" s="6"/>
      <c r="AI2" s="6"/>
      <c r="AJ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</vt:lpstr>
      <vt:lpstr>emission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Shelley Wenzel</cp:lastModifiedBy>
  <dcterms:created xsi:type="dcterms:W3CDTF">2017-06-17T02:28:17Z</dcterms:created>
  <dcterms:modified xsi:type="dcterms:W3CDTF">2022-03-24T18:31:45Z</dcterms:modified>
</cp:coreProperties>
</file>