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Indonesia\eps-indonesia\InputData\io-model\BPCiObIC\"/>
    </mc:Choice>
  </mc:AlternateContent>
  <xr:revisionPtr revIDLastSave="0" documentId="13_ncr:1_{20D815B4-5EAB-459C-A943-5EAD219806DA}" xr6:coauthVersionLast="47" xr6:coauthVersionMax="47" xr10:uidLastSave="{00000000-0000-0000-0000-000000000000}"/>
  <bookViews>
    <workbookView xWindow="-120" yWindow="-120" windowWidth="29040" windowHeight="17520" activeTab="2" xr2:uid="{00000000-000D-0000-FFFF-FFFF00000000}"/>
  </bookViews>
  <sheets>
    <sheet name="About" sheetId="1" r:id="rId1"/>
    <sheet name="OECD 2018" sheetId="22" r:id="rId2"/>
    <sheet name="calcs" sheetId="24" r:id="rId3"/>
    <sheet name="BPCiObIC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7" i="24" l="1"/>
  <c r="AI67" i="24"/>
  <c r="AH67" i="24"/>
  <c r="AF27" i="2" s="1"/>
  <c r="AG67" i="24"/>
  <c r="AE27" i="2" s="1"/>
  <c r="AF67" i="24"/>
  <c r="AE67" i="24"/>
  <c r="AD67" i="24"/>
  <c r="AC67" i="24"/>
  <c r="AB67" i="24"/>
  <c r="AA67" i="24"/>
  <c r="Z67" i="24"/>
  <c r="X27" i="2" s="1"/>
  <c r="Y67" i="24"/>
  <c r="W27" i="2" s="1"/>
  <c r="X67" i="24"/>
  <c r="W67" i="24"/>
  <c r="V67" i="24"/>
  <c r="U67" i="24"/>
  <c r="T67" i="24"/>
  <c r="S67" i="24"/>
  <c r="R67" i="24"/>
  <c r="P27" i="2" s="1"/>
  <c r="Q67" i="24"/>
  <c r="O27" i="2" s="1"/>
  <c r="P67" i="24"/>
  <c r="O67" i="24"/>
  <c r="N67" i="24"/>
  <c r="M67" i="24"/>
  <c r="L67" i="24"/>
  <c r="K67" i="24"/>
  <c r="J67" i="24"/>
  <c r="H27" i="2" s="1"/>
  <c r="I67" i="24"/>
  <c r="G27" i="2" s="1"/>
  <c r="G67" i="24"/>
  <c r="F67" i="24"/>
  <c r="E67" i="24"/>
  <c r="E58" i="24"/>
  <c r="E56" i="24"/>
  <c r="E44" i="24"/>
  <c r="E27" i="2"/>
  <c r="F27" i="2"/>
  <c r="I27" i="2"/>
  <c r="J27" i="2"/>
  <c r="K27" i="2"/>
  <c r="L27" i="2"/>
  <c r="M27" i="2"/>
  <c r="N27" i="2"/>
  <c r="Q27" i="2"/>
  <c r="R27" i="2"/>
  <c r="S27" i="2"/>
  <c r="T27" i="2"/>
  <c r="U27" i="2"/>
  <c r="V27" i="2"/>
  <c r="Y27" i="2"/>
  <c r="Z27" i="2"/>
  <c r="AA27" i="2"/>
  <c r="AB27" i="2"/>
  <c r="AC27" i="2"/>
  <c r="AD27" i="2"/>
  <c r="AG27" i="2"/>
  <c r="D27" i="2"/>
  <c r="D3" i="24"/>
  <c r="D4" i="24"/>
  <c r="D5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D2" i="24"/>
  <c r="C2" i="24"/>
  <c r="C3" i="24"/>
  <c r="C4" i="24"/>
  <c r="C5" i="24"/>
  <c r="C6" i="24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B3" i="24"/>
  <c r="B4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E20" i="24" s="1"/>
  <c r="B21" i="24"/>
  <c r="B22" i="24"/>
  <c r="B23" i="24"/>
  <c r="B24" i="24"/>
  <c r="B25" i="24"/>
  <c r="B26" i="24"/>
  <c r="B27" i="24"/>
  <c r="B28" i="24"/>
  <c r="E28" i="24" s="1"/>
  <c r="B29" i="24"/>
  <c r="B30" i="24"/>
  <c r="B31" i="24"/>
  <c r="B32" i="24"/>
  <c r="B33" i="24"/>
  <c r="B34" i="24"/>
  <c r="B35" i="24"/>
  <c r="B36" i="24"/>
  <c r="E36" i="24" s="1"/>
  <c r="B37" i="24"/>
  <c r="B38" i="24"/>
  <c r="B39" i="24"/>
  <c r="B2" i="24"/>
  <c r="AC53" i="22"/>
  <c r="AD53" i="22"/>
  <c r="AE53" i="22"/>
  <c r="E53" i="22"/>
  <c r="F53" i="22"/>
  <c r="G53" i="22"/>
  <c r="H53" i="22"/>
  <c r="I53" i="22"/>
  <c r="J53" i="22"/>
  <c r="K53" i="22"/>
  <c r="L53" i="22"/>
  <c r="M53" i="22"/>
  <c r="N53" i="22"/>
  <c r="O53" i="22"/>
  <c r="P53" i="22"/>
  <c r="Q53" i="22"/>
  <c r="R53" i="22"/>
  <c r="S53" i="22"/>
  <c r="T53" i="22"/>
  <c r="U53" i="22"/>
  <c r="V53" i="22"/>
  <c r="W53" i="22"/>
  <c r="X53" i="22"/>
  <c r="Y53" i="22"/>
  <c r="Z53" i="22"/>
  <c r="AA53" i="22"/>
  <c r="D53" i="22"/>
  <c r="E47" i="22"/>
  <c r="F47" i="22"/>
  <c r="G47" i="22"/>
  <c r="H47" i="22"/>
  <c r="I47" i="22"/>
  <c r="J47" i="22"/>
  <c r="K47" i="22"/>
  <c r="L47" i="22"/>
  <c r="M47" i="22"/>
  <c r="AC47" i="22" s="1"/>
  <c r="N47" i="22"/>
  <c r="O47" i="22"/>
  <c r="P47" i="22"/>
  <c r="Q47" i="22"/>
  <c r="R47" i="22"/>
  <c r="S47" i="22"/>
  <c r="T47" i="22"/>
  <c r="U47" i="22"/>
  <c r="V47" i="22"/>
  <c r="W47" i="22"/>
  <c r="X47" i="22"/>
  <c r="Y47" i="22"/>
  <c r="Z47" i="22"/>
  <c r="AA47" i="22"/>
  <c r="D47" i="22"/>
  <c r="E35" i="22"/>
  <c r="F35" i="22"/>
  <c r="G35" i="22"/>
  <c r="H35" i="22"/>
  <c r="I35" i="22"/>
  <c r="J35" i="22"/>
  <c r="K35" i="22"/>
  <c r="L35" i="22"/>
  <c r="M35" i="22"/>
  <c r="N35" i="22"/>
  <c r="O35" i="22"/>
  <c r="P35" i="22"/>
  <c r="Q35" i="22"/>
  <c r="R35" i="22"/>
  <c r="S35" i="22"/>
  <c r="T35" i="22"/>
  <c r="U35" i="22"/>
  <c r="V35" i="22"/>
  <c r="W35" i="22"/>
  <c r="X35" i="22"/>
  <c r="Y35" i="22"/>
  <c r="Z35" i="22"/>
  <c r="AA35" i="22"/>
  <c r="D35" i="22"/>
  <c r="E38" i="24" l="1"/>
  <c r="U30" i="24"/>
  <c r="E22" i="24"/>
  <c r="E13" i="24"/>
  <c r="F16" i="24"/>
  <c r="AA35" i="24"/>
  <c r="F27" i="24"/>
  <c r="H19" i="24"/>
  <c r="E11" i="24"/>
  <c r="E3" i="24"/>
  <c r="E2" i="24"/>
  <c r="H37" i="24"/>
  <c r="Z29" i="24"/>
  <c r="F21" i="24"/>
  <c r="F13" i="24"/>
  <c r="F54" i="24" s="1"/>
  <c r="D14" i="2" s="1"/>
  <c r="F5" i="24"/>
  <c r="E30" i="24"/>
  <c r="E12" i="24"/>
  <c r="E4" i="24"/>
  <c r="E34" i="24"/>
  <c r="E26" i="24"/>
  <c r="E18" i="24"/>
  <c r="E10" i="24"/>
  <c r="V33" i="24"/>
  <c r="L25" i="24"/>
  <c r="E17" i="24"/>
  <c r="E9" i="24"/>
  <c r="Z38" i="24"/>
  <c r="E5" i="24"/>
  <c r="E32" i="24"/>
  <c r="E24" i="24"/>
  <c r="E16" i="24"/>
  <c r="F59" i="24" s="1"/>
  <c r="D19" i="2" s="1"/>
  <c r="E8" i="24"/>
  <c r="AD33" i="24"/>
  <c r="M39" i="24"/>
  <c r="H31" i="24"/>
  <c r="F23" i="24"/>
  <c r="F15" i="24"/>
  <c r="E7" i="24"/>
  <c r="S38" i="24"/>
  <c r="AD30" i="24"/>
  <c r="F22" i="24"/>
  <c r="F65" i="24" s="1"/>
  <c r="D25" i="2" s="1"/>
  <c r="F14" i="24"/>
  <c r="I6" i="24"/>
  <c r="F6" i="24"/>
  <c r="AA32" i="24"/>
  <c r="E37" i="24"/>
  <c r="E29" i="24"/>
  <c r="E21" i="24"/>
  <c r="G39" i="24"/>
  <c r="X31" i="24"/>
  <c r="T15" i="24"/>
  <c r="V36" i="24"/>
  <c r="AF28" i="24"/>
  <c r="AC20" i="24"/>
  <c r="AA12" i="24"/>
  <c r="M38" i="24"/>
  <c r="R29" i="24"/>
  <c r="E35" i="24"/>
  <c r="E27" i="24"/>
  <c r="E19" i="24"/>
  <c r="AE37" i="24"/>
  <c r="AE25" i="24"/>
  <c r="E15" i="24"/>
  <c r="Z34" i="24"/>
  <c r="F26" i="24"/>
  <c r="W18" i="24"/>
  <c r="Q37" i="24"/>
  <c r="W22" i="24"/>
  <c r="E33" i="24"/>
  <c r="E25" i="24"/>
  <c r="F35" i="24"/>
  <c r="L32" i="24"/>
  <c r="AC24" i="24"/>
  <c r="AG34" i="24"/>
  <c r="E39" i="24"/>
  <c r="E31" i="24"/>
  <c r="E23" i="24"/>
  <c r="E14" i="24"/>
  <c r="E6" i="24"/>
  <c r="L4" i="24"/>
  <c r="T4" i="24"/>
  <c r="AB4" i="24"/>
  <c r="M4" i="24"/>
  <c r="M45" i="24" s="1"/>
  <c r="K5" i="2" s="1"/>
  <c r="U4" i="24"/>
  <c r="AC4" i="24"/>
  <c r="N4" i="24"/>
  <c r="V4" i="24"/>
  <c r="AD4" i="24"/>
  <c r="G4" i="24"/>
  <c r="O4" i="24"/>
  <c r="W4" i="24"/>
  <c r="AE4" i="24"/>
  <c r="H4" i="24"/>
  <c r="P4" i="24"/>
  <c r="X4" i="24"/>
  <c r="AF4" i="24"/>
  <c r="I4" i="24"/>
  <c r="Q4" i="24"/>
  <c r="Y4" i="24"/>
  <c r="AG4" i="24"/>
  <c r="AG45" i="24" s="1"/>
  <c r="AE5" i="2" s="1"/>
  <c r="J4" i="24"/>
  <c r="R4" i="24"/>
  <c r="Z4" i="24"/>
  <c r="AH4" i="24"/>
  <c r="K4" i="24"/>
  <c r="S4" i="24"/>
  <c r="AA4" i="24"/>
  <c r="AI4" i="24"/>
  <c r="Q39" i="24"/>
  <c r="N35" i="24"/>
  <c r="V35" i="24"/>
  <c r="AD35" i="24"/>
  <c r="G35" i="24"/>
  <c r="O35" i="24"/>
  <c r="W35" i="24"/>
  <c r="AE35" i="24"/>
  <c r="AE79" i="24" s="1"/>
  <c r="AC39" i="2" s="1"/>
  <c r="H35" i="24"/>
  <c r="P35" i="24"/>
  <c r="X35" i="24"/>
  <c r="AF35" i="24"/>
  <c r="I35" i="24"/>
  <c r="Q35" i="24"/>
  <c r="Y35" i="24"/>
  <c r="AG35" i="24"/>
  <c r="AG79" i="24" s="1"/>
  <c r="AE39" i="2" s="1"/>
  <c r="J35" i="24"/>
  <c r="R35" i="24"/>
  <c r="Z35" i="24"/>
  <c r="AH35" i="24"/>
  <c r="N27" i="24"/>
  <c r="V27" i="24"/>
  <c r="AD27" i="24"/>
  <c r="G27" i="24"/>
  <c r="O27" i="24"/>
  <c r="W27" i="24"/>
  <c r="AE27" i="24"/>
  <c r="H27" i="24"/>
  <c r="P27" i="24"/>
  <c r="X27" i="24"/>
  <c r="AF27" i="24"/>
  <c r="I27" i="24"/>
  <c r="I71" i="24" s="1"/>
  <c r="G31" i="2" s="1"/>
  <c r="Q27" i="24"/>
  <c r="Y27" i="24"/>
  <c r="AG27" i="24"/>
  <c r="J27" i="24"/>
  <c r="R27" i="24"/>
  <c r="Z27" i="24"/>
  <c r="AH27" i="24"/>
  <c r="K27" i="24"/>
  <c r="K71" i="24" s="1"/>
  <c r="I31" i="2" s="1"/>
  <c r="S27" i="24"/>
  <c r="AA27" i="24"/>
  <c r="AI27" i="24"/>
  <c r="L27" i="24"/>
  <c r="T27" i="24"/>
  <c r="AB27" i="24"/>
  <c r="L19" i="24"/>
  <c r="T19" i="24"/>
  <c r="AB19" i="24"/>
  <c r="M19" i="24"/>
  <c r="U19" i="24"/>
  <c r="AC19" i="24"/>
  <c r="G19" i="24"/>
  <c r="O19" i="24"/>
  <c r="W19" i="24"/>
  <c r="AE19" i="24"/>
  <c r="I19" i="24"/>
  <c r="V19" i="24"/>
  <c r="AH19" i="24"/>
  <c r="J19" i="24"/>
  <c r="X19" i="24"/>
  <c r="AI19" i="24"/>
  <c r="K19" i="24"/>
  <c r="K62" i="24" s="1"/>
  <c r="I22" i="2" s="1"/>
  <c r="Y19" i="24"/>
  <c r="N19" i="24"/>
  <c r="Z19" i="24"/>
  <c r="P19" i="24"/>
  <c r="AA19" i="24"/>
  <c r="Q19" i="24"/>
  <c r="AD19" i="24"/>
  <c r="AD62" i="24" s="1"/>
  <c r="AB22" i="2" s="1"/>
  <c r="R19" i="24"/>
  <c r="R62" i="24" s="1"/>
  <c r="P22" i="2" s="1"/>
  <c r="AF19" i="24"/>
  <c r="AF62" i="24" s="1"/>
  <c r="AD22" i="2" s="1"/>
  <c r="I11" i="24"/>
  <c r="Q11" i="24"/>
  <c r="Y11" i="24"/>
  <c r="AG11" i="24"/>
  <c r="J11" i="24"/>
  <c r="R11" i="24"/>
  <c r="Z11" i="24"/>
  <c r="AH11" i="24"/>
  <c r="AH52" i="24" s="1"/>
  <c r="AF12" i="2" s="1"/>
  <c r="K11" i="24"/>
  <c r="S11" i="24"/>
  <c r="AA11" i="24"/>
  <c r="AI11" i="24"/>
  <c r="L11" i="24"/>
  <c r="T11" i="24"/>
  <c r="AB11" i="24"/>
  <c r="M11" i="24"/>
  <c r="U11" i="24"/>
  <c r="AC11" i="24"/>
  <c r="N11" i="24"/>
  <c r="V11" i="24"/>
  <c r="AD11" i="24"/>
  <c r="G11" i="24"/>
  <c r="O11" i="24"/>
  <c r="W11" i="24"/>
  <c r="W52" i="24" s="1"/>
  <c r="U12" i="2" s="1"/>
  <c r="AE11" i="24"/>
  <c r="H11" i="24"/>
  <c r="P11" i="24"/>
  <c r="X11" i="24"/>
  <c r="AF11" i="24"/>
  <c r="I3" i="24"/>
  <c r="Q3" i="24"/>
  <c r="Y3" i="24"/>
  <c r="AG3" i="24"/>
  <c r="J3" i="24"/>
  <c r="R3" i="24"/>
  <c r="Z3" i="24"/>
  <c r="AH3" i="24"/>
  <c r="K3" i="24"/>
  <c r="S3" i="24"/>
  <c r="AA3" i="24"/>
  <c r="AA43" i="24" s="1"/>
  <c r="AI3" i="24"/>
  <c r="L3" i="24"/>
  <c r="T3" i="24"/>
  <c r="AB3" i="24"/>
  <c r="M3" i="24"/>
  <c r="U3" i="24"/>
  <c r="AC3" i="24"/>
  <c r="AC43" i="24" s="1"/>
  <c r="N3" i="24"/>
  <c r="V3" i="24"/>
  <c r="AD3" i="24"/>
  <c r="G3" i="24"/>
  <c r="O3" i="24"/>
  <c r="W3" i="24"/>
  <c r="AE3" i="24"/>
  <c r="H3" i="24"/>
  <c r="P3" i="24"/>
  <c r="P43" i="24" s="1"/>
  <c r="X3" i="24"/>
  <c r="F34" i="24"/>
  <c r="AB39" i="24"/>
  <c r="P39" i="24"/>
  <c r="AI38" i="24"/>
  <c r="Y38" i="24"/>
  <c r="L38" i="24"/>
  <c r="AA37" i="24"/>
  <c r="P37" i="24"/>
  <c r="AE36" i="24"/>
  <c r="O36" i="24"/>
  <c r="U35" i="24"/>
  <c r="W33" i="24"/>
  <c r="T32" i="24"/>
  <c r="Q31" i="24"/>
  <c r="N30" i="24"/>
  <c r="K29" i="24"/>
  <c r="AC27" i="24"/>
  <c r="W25" i="24"/>
  <c r="J22" i="24"/>
  <c r="Y14" i="24"/>
  <c r="K34" i="24"/>
  <c r="S34" i="24"/>
  <c r="AA34" i="24"/>
  <c r="AA78" i="24" s="1"/>
  <c r="Y38" i="2" s="1"/>
  <c r="AI34" i="24"/>
  <c r="L34" i="24"/>
  <c r="T34" i="24"/>
  <c r="AB34" i="24"/>
  <c r="M34" i="24"/>
  <c r="U34" i="24"/>
  <c r="AC34" i="24"/>
  <c r="AC78" i="24" s="1"/>
  <c r="AA38" i="2" s="1"/>
  <c r="N34" i="24"/>
  <c r="V34" i="24"/>
  <c r="AD34" i="24"/>
  <c r="G34" i="24"/>
  <c r="G78" i="24" s="1"/>
  <c r="E38" i="2" s="1"/>
  <c r="O34" i="24"/>
  <c r="W34" i="24"/>
  <c r="AE34" i="24"/>
  <c r="H34" i="24"/>
  <c r="P34" i="24"/>
  <c r="P78" i="24" s="1"/>
  <c r="N38" i="2" s="1"/>
  <c r="X34" i="24"/>
  <c r="AF34" i="24"/>
  <c r="K26" i="24"/>
  <c r="S26" i="24"/>
  <c r="AA26" i="24"/>
  <c r="AI26" i="24"/>
  <c r="L26" i="24"/>
  <c r="T26" i="24"/>
  <c r="T70" i="24" s="1"/>
  <c r="R30" i="2" s="1"/>
  <c r="AB26" i="24"/>
  <c r="M26" i="24"/>
  <c r="U26" i="24"/>
  <c r="AC26" i="24"/>
  <c r="N26" i="24"/>
  <c r="V26" i="24"/>
  <c r="AD26" i="24"/>
  <c r="AD70" i="24" s="1"/>
  <c r="AB30" i="2" s="1"/>
  <c r="G26" i="24"/>
  <c r="O26" i="24"/>
  <c r="W26" i="24"/>
  <c r="AE26" i="24"/>
  <c r="H26" i="24"/>
  <c r="P26" i="24"/>
  <c r="X26" i="24"/>
  <c r="AF26" i="24"/>
  <c r="I26" i="24"/>
  <c r="I70" i="24" s="1"/>
  <c r="G30" i="2" s="1"/>
  <c r="Q26" i="24"/>
  <c r="Y26" i="24"/>
  <c r="AG26" i="24"/>
  <c r="I18" i="24"/>
  <c r="Q18" i="24"/>
  <c r="Y18" i="24"/>
  <c r="AG18" i="24"/>
  <c r="AG61" i="24" s="1"/>
  <c r="AE21" i="2" s="1"/>
  <c r="J18" i="24"/>
  <c r="J61" i="24" s="1"/>
  <c r="H21" i="2" s="1"/>
  <c r="R18" i="24"/>
  <c r="Z18" i="24"/>
  <c r="AH18" i="24"/>
  <c r="L18" i="24"/>
  <c r="T18" i="24"/>
  <c r="AB18" i="24"/>
  <c r="M18" i="24"/>
  <c r="M61" i="24" s="1"/>
  <c r="K21" i="2" s="1"/>
  <c r="X18" i="24"/>
  <c r="X61" i="24" s="1"/>
  <c r="V21" i="2" s="1"/>
  <c r="N18" i="24"/>
  <c r="AA18" i="24"/>
  <c r="AA61" i="24" s="1"/>
  <c r="Y21" i="2" s="1"/>
  <c r="F18" i="24"/>
  <c r="O18" i="24"/>
  <c r="AC18" i="24"/>
  <c r="AC61" i="24" s="1"/>
  <c r="AA21" i="2" s="1"/>
  <c r="P18" i="24"/>
  <c r="P61" i="24" s="1"/>
  <c r="N21" i="2" s="1"/>
  <c r="AD18" i="24"/>
  <c r="AD61" i="24" s="1"/>
  <c r="AB21" i="2" s="1"/>
  <c r="S18" i="24"/>
  <c r="AE18" i="24"/>
  <c r="G18" i="24"/>
  <c r="U18" i="24"/>
  <c r="AF18" i="24"/>
  <c r="H18" i="24"/>
  <c r="V18" i="24"/>
  <c r="AI18" i="24"/>
  <c r="N10" i="24"/>
  <c r="N51" i="24" s="1"/>
  <c r="L11" i="2" s="1"/>
  <c r="V10" i="24"/>
  <c r="AD10" i="24"/>
  <c r="G10" i="24"/>
  <c r="O10" i="24"/>
  <c r="W10" i="24"/>
  <c r="AE10" i="24"/>
  <c r="H10" i="24"/>
  <c r="P10" i="24"/>
  <c r="P51" i="24" s="1"/>
  <c r="N11" i="2" s="1"/>
  <c r="X10" i="24"/>
  <c r="AF10" i="24"/>
  <c r="I10" i="24"/>
  <c r="Q10" i="24"/>
  <c r="Y10" i="24"/>
  <c r="AG10" i="24"/>
  <c r="J10" i="24"/>
  <c r="R10" i="24"/>
  <c r="R51" i="24" s="1"/>
  <c r="P11" i="2" s="1"/>
  <c r="Z10" i="24"/>
  <c r="AH10" i="24"/>
  <c r="K10" i="24"/>
  <c r="S10" i="24"/>
  <c r="AA10" i="24"/>
  <c r="AI10" i="24"/>
  <c r="L10" i="24"/>
  <c r="T10" i="24"/>
  <c r="T51" i="24" s="1"/>
  <c r="R11" i="2" s="1"/>
  <c r="AB10" i="24"/>
  <c r="AC10" i="24"/>
  <c r="F10" i="24"/>
  <c r="M10" i="24"/>
  <c r="N2" i="24"/>
  <c r="V2" i="24"/>
  <c r="AD2" i="24"/>
  <c r="G2" i="24"/>
  <c r="O2" i="24"/>
  <c r="W2" i="24"/>
  <c r="AE2" i="24"/>
  <c r="H2" i="24"/>
  <c r="P2" i="24"/>
  <c r="X2" i="24"/>
  <c r="AF2" i="24"/>
  <c r="I2" i="24"/>
  <c r="I42" i="24" s="1"/>
  <c r="G2" i="2" s="1"/>
  <c r="Q2" i="24"/>
  <c r="Y2" i="24"/>
  <c r="AG2" i="24"/>
  <c r="J2" i="24"/>
  <c r="R2" i="24"/>
  <c r="Z2" i="24"/>
  <c r="AH2" i="24"/>
  <c r="K2" i="24"/>
  <c r="K42" i="24" s="1"/>
  <c r="I2" i="2" s="1"/>
  <c r="S2" i="24"/>
  <c r="AA2" i="24"/>
  <c r="AI2" i="24"/>
  <c r="L2" i="24"/>
  <c r="T2" i="24"/>
  <c r="AB2" i="24"/>
  <c r="M2" i="24"/>
  <c r="M42" i="24" s="1"/>
  <c r="K2" i="2" s="1"/>
  <c r="U2" i="24"/>
  <c r="AC2" i="24"/>
  <c r="F33" i="24"/>
  <c r="F24" i="24"/>
  <c r="F68" i="24" s="1"/>
  <c r="D28" i="2" s="1"/>
  <c r="F4" i="24"/>
  <c r="F45" i="24" s="1"/>
  <c r="D5" i="2" s="1"/>
  <c r="Y39" i="24"/>
  <c r="O39" i="24"/>
  <c r="AH38" i="24"/>
  <c r="V38" i="24"/>
  <c r="K38" i="24"/>
  <c r="Z37" i="24"/>
  <c r="O37" i="24"/>
  <c r="AD36" i="24"/>
  <c r="N36" i="24"/>
  <c r="T35" i="24"/>
  <c r="Y34" i="24"/>
  <c r="S32" i="24"/>
  <c r="P31" i="24"/>
  <c r="M30" i="24"/>
  <c r="J29" i="24"/>
  <c r="U27" i="24"/>
  <c r="Y21" i="24"/>
  <c r="K18" i="24"/>
  <c r="L12" i="24"/>
  <c r="T12" i="24"/>
  <c r="AB12" i="24"/>
  <c r="M12" i="24"/>
  <c r="U12" i="24"/>
  <c r="AC12" i="24"/>
  <c r="N12" i="24"/>
  <c r="V12" i="24"/>
  <c r="AD12" i="24"/>
  <c r="AD53" i="24" s="1"/>
  <c r="AB13" i="2" s="1"/>
  <c r="G12" i="24"/>
  <c r="O12" i="24"/>
  <c r="W12" i="24"/>
  <c r="AE12" i="24"/>
  <c r="H12" i="24"/>
  <c r="P12" i="24"/>
  <c r="X12" i="24"/>
  <c r="AF12" i="24"/>
  <c r="I12" i="24"/>
  <c r="I53" i="24" s="1"/>
  <c r="G13" i="2" s="1"/>
  <c r="Q12" i="24"/>
  <c r="Y12" i="24"/>
  <c r="AG12" i="24"/>
  <c r="J12" i="24"/>
  <c r="R12" i="24"/>
  <c r="Z12" i="24"/>
  <c r="AH12" i="24"/>
  <c r="AI12" i="24"/>
  <c r="K12" i="24"/>
  <c r="S12" i="24"/>
  <c r="H33" i="24"/>
  <c r="P33" i="24"/>
  <c r="X33" i="24"/>
  <c r="X77" i="24" s="1"/>
  <c r="V37" i="2" s="1"/>
  <c r="AF33" i="24"/>
  <c r="I33" i="24"/>
  <c r="Q33" i="24"/>
  <c r="Q77" i="24" s="1"/>
  <c r="O37" i="2" s="1"/>
  <c r="Y33" i="24"/>
  <c r="AG33" i="24"/>
  <c r="J33" i="24"/>
  <c r="R33" i="24"/>
  <c r="Z33" i="24"/>
  <c r="AH33" i="24"/>
  <c r="K33" i="24"/>
  <c r="S33" i="24"/>
  <c r="S77" i="24" s="1"/>
  <c r="Q37" i="2" s="1"/>
  <c r="AA33" i="24"/>
  <c r="AI33" i="24"/>
  <c r="L33" i="24"/>
  <c r="T33" i="24"/>
  <c r="AB33" i="24"/>
  <c r="M33" i="24"/>
  <c r="U33" i="24"/>
  <c r="U77" i="24" s="1"/>
  <c r="S37" i="2" s="1"/>
  <c r="AC33" i="24"/>
  <c r="N25" i="24"/>
  <c r="G25" i="24"/>
  <c r="O25" i="24"/>
  <c r="I25" i="24"/>
  <c r="Q25" i="24"/>
  <c r="M25" i="24"/>
  <c r="M69" i="24" s="1"/>
  <c r="K29" i="2" s="1"/>
  <c r="X25" i="24"/>
  <c r="AF25" i="24"/>
  <c r="AF69" i="24" s="1"/>
  <c r="AD29" i="2" s="1"/>
  <c r="F25" i="24"/>
  <c r="P25" i="24"/>
  <c r="Y25" i="24"/>
  <c r="AG25" i="24"/>
  <c r="R25" i="24"/>
  <c r="R69" i="24" s="1"/>
  <c r="P29" i="2" s="1"/>
  <c r="Z25" i="24"/>
  <c r="AH25" i="24"/>
  <c r="AH69" i="24" s="1"/>
  <c r="AF29" i="2" s="1"/>
  <c r="S25" i="24"/>
  <c r="AA25" i="24"/>
  <c r="AI25" i="24"/>
  <c r="H25" i="24"/>
  <c r="H69" i="24" s="1"/>
  <c r="F29" i="2" s="1"/>
  <c r="T25" i="24"/>
  <c r="AB25" i="24"/>
  <c r="J25" i="24"/>
  <c r="J69" i="24" s="1"/>
  <c r="H29" i="2" s="1"/>
  <c r="U25" i="24"/>
  <c r="U69" i="24" s="1"/>
  <c r="S29" i="2" s="1"/>
  <c r="AC25" i="24"/>
  <c r="K25" i="24"/>
  <c r="V25" i="24"/>
  <c r="AD25" i="24"/>
  <c r="N17" i="24"/>
  <c r="V17" i="24"/>
  <c r="AD17" i="24"/>
  <c r="G17" i="24"/>
  <c r="O17" i="24"/>
  <c r="O60" i="24" s="1"/>
  <c r="M20" i="2" s="1"/>
  <c r="W17" i="24"/>
  <c r="AE17" i="24"/>
  <c r="I17" i="24"/>
  <c r="Q17" i="24"/>
  <c r="Y17" i="24"/>
  <c r="AG17" i="24"/>
  <c r="P17" i="24"/>
  <c r="AB17" i="24"/>
  <c r="F17" i="24"/>
  <c r="R17" i="24"/>
  <c r="R60" i="24" s="1"/>
  <c r="P20" i="2" s="1"/>
  <c r="AC17" i="24"/>
  <c r="S17" i="24"/>
  <c r="AF17" i="24"/>
  <c r="H17" i="24"/>
  <c r="T17" i="24"/>
  <c r="T60" i="24" s="1"/>
  <c r="R20" i="2" s="1"/>
  <c r="AH17" i="24"/>
  <c r="J17" i="24"/>
  <c r="U17" i="24"/>
  <c r="AI17" i="24"/>
  <c r="K17" i="24"/>
  <c r="X17" i="24"/>
  <c r="L17" i="24"/>
  <c r="L60" i="24" s="1"/>
  <c r="J20" i="2" s="1"/>
  <c r="Z17" i="24"/>
  <c r="Z60" i="24" s="1"/>
  <c r="X20" i="2" s="1"/>
  <c r="K9" i="24"/>
  <c r="S9" i="24"/>
  <c r="AA9" i="24"/>
  <c r="AI9" i="24"/>
  <c r="L9" i="24"/>
  <c r="T9" i="24"/>
  <c r="AB9" i="24"/>
  <c r="M9" i="24"/>
  <c r="M50" i="24" s="1"/>
  <c r="K10" i="2" s="1"/>
  <c r="U9" i="24"/>
  <c r="AC9" i="24"/>
  <c r="N9" i="24"/>
  <c r="V9" i="24"/>
  <c r="AD9" i="24"/>
  <c r="G9" i="24"/>
  <c r="O9" i="24"/>
  <c r="W9" i="24"/>
  <c r="AE9" i="24"/>
  <c r="AE50" i="24" s="1"/>
  <c r="AC10" i="2" s="1"/>
  <c r="H9" i="24"/>
  <c r="P9" i="24"/>
  <c r="X9" i="24"/>
  <c r="AF9" i="24"/>
  <c r="I9" i="24"/>
  <c r="Q9" i="24"/>
  <c r="Y9" i="24"/>
  <c r="AG9" i="24"/>
  <c r="AG50" i="24" s="1"/>
  <c r="AE10" i="2" s="1"/>
  <c r="F9" i="24"/>
  <c r="F50" i="24" s="1"/>
  <c r="D10" i="2" s="1"/>
  <c r="J9" i="24"/>
  <c r="R9" i="24"/>
  <c r="Z9" i="24"/>
  <c r="AH9" i="24"/>
  <c r="F2" i="24"/>
  <c r="F42" i="24" s="1"/>
  <c r="D2" i="2" s="1"/>
  <c r="F32" i="24"/>
  <c r="F3" i="24"/>
  <c r="F43" i="24" s="1"/>
  <c r="X39" i="24"/>
  <c r="N39" i="24"/>
  <c r="N83" i="24" s="1"/>
  <c r="L43" i="2" s="1"/>
  <c r="AG38" i="24"/>
  <c r="U38" i="24"/>
  <c r="J38" i="24"/>
  <c r="Y37" i="24"/>
  <c r="K37" i="24"/>
  <c r="K81" i="24" s="1"/>
  <c r="I41" i="2" s="1"/>
  <c r="AB36" i="24"/>
  <c r="H36" i="24"/>
  <c r="S35" i="24"/>
  <c r="S79" i="24" s="1"/>
  <c r="Q39" i="2" s="1"/>
  <c r="R34" i="24"/>
  <c r="O33" i="24"/>
  <c r="I31" i="24"/>
  <c r="AI29" i="24"/>
  <c r="M27" i="24"/>
  <c r="M71" i="24" s="1"/>
  <c r="K31" i="2" s="1"/>
  <c r="N21" i="24"/>
  <c r="AA17" i="24"/>
  <c r="U10" i="24"/>
  <c r="I28" i="24"/>
  <c r="Q28" i="24"/>
  <c r="Y28" i="24"/>
  <c r="AG28" i="24"/>
  <c r="J28" i="24"/>
  <c r="R28" i="24"/>
  <c r="R72" i="24" s="1"/>
  <c r="P32" i="2" s="1"/>
  <c r="Z28" i="24"/>
  <c r="AH28" i="24"/>
  <c r="K28" i="24"/>
  <c r="S28" i="24"/>
  <c r="AA28" i="24"/>
  <c r="AI28" i="24"/>
  <c r="L28" i="24"/>
  <c r="T28" i="24"/>
  <c r="T72" i="24" s="1"/>
  <c r="R32" i="2" s="1"/>
  <c r="AB28" i="24"/>
  <c r="M28" i="24"/>
  <c r="U28" i="24"/>
  <c r="AC28" i="24"/>
  <c r="N28" i="24"/>
  <c r="V28" i="24"/>
  <c r="AD28" i="24"/>
  <c r="AD72" i="24" s="1"/>
  <c r="AB32" i="2" s="1"/>
  <c r="G28" i="24"/>
  <c r="O28" i="24"/>
  <c r="AF36" i="24"/>
  <c r="AF80" i="24" s="1"/>
  <c r="AD40" i="2" s="1"/>
  <c r="M32" i="24"/>
  <c r="M76" i="24" s="1"/>
  <c r="K36" i="2" s="1"/>
  <c r="U32" i="24"/>
  <c r="AC32" i="24"/>
  <c r="N32" i="24"/>
  <c r="V32" i="24"/>
  <c r="V76" i="24" s="1"/>
  <c r="T36" i="2" s="1"/>
  <c r="AD32" i="24"/>
  <c r="G32" i="24"/>
  <c r="O32" i="24"/>
  <c r="W32" i="24"/>
  <c r="AE32" i="24"/>
  <c r="H32" i="24"/>
  <c r="P32" i="24"/>
  <c r="X32" i="24"/>
  <c r="AF32" i="24"/>
  <c r="AF76" i="24" s="1"/>
  <c r="AD36" i="2" s="1"/>
  <c r="I32" i="24"/>
  <c r="Q32" i="24"/>
  <c r="Y32" i="24"/>
  <c r="AG32" i="24"/>
  <c r="J32" i="24"/>
  <c r="R32" i="24"/>
  <c r="Z32" i="24"/>
  <c r="AH32" i="24"/>
  <c r="AH76" i="24" s="1"/>
  <c r="AF36" i="2" s="1"/>
  <c r="K24" i="24"/>
  <c r="S24" i="24"/>
  <c r="AA24" i="24"/>
  <c r="AI24" i="24"/>
  <c r="L24" i="24"/>
  <c r="T24" i="24"/>
  <c r="AB24" i="24"/>
  <c r="N24" i="24"/>
  <c r="V24" i="24"/>
  <c r="AD24" i="24"/>
  <c r="Q24" i="24"/>
  <c r="AE24" i="24"/>
  <c r="G24" i="24"/>
  <c r="R24" i="24"/>
  <c r="AF24" i="24"/>
  <c r="AF68" i="24" s="1"/>
  <c r="AD28" i="2" s="1"/>
  <c r="H24" i="24"/>
  <c r="U24" i="24"/>
  <c r="AG24" i="24"/>
  <c r="I24" i="24"/>
  <c r="W24" i="24"/>
  <c r="AH24" i="24"/>
  <c r="J24" i="24"/>
  <c r="X24" i="24"/>
  <c r="X68" i="24" s="1"/>
  <c r="V28" i="2" s="1"/>
  <c r="M24" i="24"/>
  <c r="Y24" i="24"/>
  <c r="O24" i="24"/>
  <c r="Z24" i="24"/>
  <c r="K16" i="24"/>
  <c r="S16" i="24"/>
  <c r="AA16" i="24"/>
  <c r="AA59" i="24" s="1"/>
  <c r="Y19" i="2" s="1"/>
  <c r="AI16" i="24"/>
  <c r="L16" i="24"/>
  <c r="L59" i="24" s="1"/>
  <c r="J19" i="2" s="1"/>
  <c r="T16" i="24"/>
  <c r="AB16" i="24"/>
  <c r="N16" i="24"/>
  <c r="V16" i="24"/>
  <c r="AD16" i="24"/>
  <c r="G16" i="24"/>
  <c r="G59" i="24" s="1"/>
  <c r="E19" i="2" s="1"/>
  <c r="R16" i="24"/>
  <c r="AF16" i="24"/>
  <c r="H16" i="24"/>
  <c r="U16" i="24"/>
  <c r="AG16" i="24"/>
  <c r="I16" i="24"/>
  <c r="W16" i="24"/>
  <c r="W59" i="24" s="1"/>
  <c r="U19" i="2" s="1"/>
  <c r="AH16" i="24"/>
  <c r="J16" i="24"/>
  <c r="J59" i="24" s="1"/>
  <c r="H19" i="2" s="1"/>
  <c r="X16" i="24"/>
  <c r="X59" i="24" s="1"/>
  <c r="V19" i="2" s="1"/>
  <c r="M16" i="24"/>
  <c r="Y16" i="24"/>
  <c r="O16" i="24"/>
  <c r="O59" i="24" s="1"/>
  <c r="M19" i="2" s="1"/>
  <c r="Z16" i="24"/>
  <c r="P16" i="24"/>
  <c r="AC16" i="24"/>
  <c r="H8" i="24"/>
  <c r="P8" i="24"/>
  <c r="X8" i="24"/>
  <c r="AF8" i="24"/>
  <c r="I8" i="24"/>
  <c r="Q8" i="24"/>
  <c r="Y8" i="24"/>
  <c r="AG8" i="24"/>
  <c r="J8" i="24"/>
  <c r="R8" i="24"/>
  <c r="R49" i="24" s="1"/>
  <c r="P9" i="2" s="1"/>
  <c r="Z8" i="24"/>
  <c r="AH8" i="24"/>
  <c r="K8" i="24"/>
  <c r="S8" i="24"/>
  <c r="AA8" i="24"/>
  <c r="AI8" i="24"/>
  <c r="L8" i="24"/>
  <c r="T8" i="24"/>
  <c r="T49" i="24" s="1"/>
  <c r="R9" i="2" s="1"/>
  <c r="AB8" i="24"/>
  <c r="M8" i="24"/>
  <c r="U8" i="24"/>
  <c r="AC8" i="24"/>
  <c r="N8" i="24"/>
  <c r="V8" i="24"/>
  <c r="AD8" i="24"/>
  <c r="AD49" i="24" s="1"/>
  <c r="AB9" i="2" s="1"/>
  <c r="W8" i="24"/>
  <c r="AE8" i="24"/>
  <c r="G8" i="24"/>
  <c r="F39" i="24"/>
  <c r="F31" i="24"/>
  <c r="F75" i="24" s="1"/>
  <c r="D35" i="2" s="1"/>
  <c r="F12" i="24"/>
  <c r="F53" i="24" s="1"/>
  <c r="D13" i="2" s="1"/>
  <c r="AG39" i="24"/>
  <c r="W39" i="24"/>
  <c r="AD38" i="24"/>
  <c r="T38" i="24"/>
  <c r="AI37" i="24"/>
  <c r="X37" i="24"/>
  <c r="J37" i="24"/>
  <c r="X36" i="24"/>
  <c r="G36" i="24"/>
  <c r="M35" i="24"/>
  <c r="Q34" i="24"/>
  <c r="Q78" i="24" s="1"/>
  <c r="O38" i="2" s="1"/>
  <c r="N33" i="24"/>
  <c r="K32" i="24"/>
  <c r="AH29" i="24"/>
  <c r="AE28" i="24"/>
  <c r="AH26" i="24"/>
  <c r="P24" i="24"/>
  <c r="M17" i="24"/>
  <c r="M60" i="24" s="1"/>
  <c r="K20" i="2" s="1"/>
  <c r="O8" i="24"/>
  <c r="O49" i="24" s="1"/>
  <c r="M9" i="2" s="1"/>
  <c r="G20" i="24"/>
  <c r="O20" i="24"/>
  <c r="W20" i="24"/>
  <c r="AE20" i="24"/>
  <c r="H20" i="24"/>
  <c r="P20" i="24"/>
  <c r="X20" i="24"/>
  <c r="AF20" i="24"/>
  <c r="AF63" i="24" s="1"/>
  <c r="AD23" i="2" s="1"/>
  <c r="J20" i="24"/>
  <c r="R20" i="24"/>
  <c r="Z20" i="24"/>
  <c r="AH20" i="24"/>
  <c r="S20" i="24"/>
  <c r="AD20" i="24"/>
  <c r="T20" i="24"/>
  <c r="T63" i="24" s="1"/>
  <c r="R23" i="2" s="1"/>
  <c r="AG20" i="24"/>
  <c r="AG63" i="24" s="1"/>
  <c r="AE23" i="2" s="1"/>
  <c r="I20" i="24"/>
  <c r="U20" i="24"/>
  <c r="AI20" i="24"/>
  <c r="K20" i="24"/>
  <c r="V20" i="24"/>
  <c r="L20" i="24"/>
  <c r="L63" i="24" s="1"/>
  <c r="J23" i="2" s="1"/>
  <c r="Y20" i="24"/>
  <c r="Y63" i="24" s="1"/>
  <c r="W23" i="2" s="1"/>
  <c r="M20" i="24"/>
  <c r="AA20" i="24"/>
  <c r="N20" i="24"/>
  <c r="AB20" i="24"/>
  <c r="AC39" i="24"/>
  <c r="J39" i="24"/>
  <c r="R39" i="24"/>
  <c r="Z39" i="24"/>
  <c r="Z83" i="24" s="1"/>
  <c r="X43" i="2" s="1"/>
  <c r="AH39" i="24"/>
  <c r="K39" i="24"/>
  <c r="S39" i="24"/>
  <c r="AA39" i="24"/>
  <c r="AI39" i="24"/>
  <c r="J31" i="24"/>
  <c r="J75" i="24" s="1"/>
  <c r="H35" i="2" s="1"/>
  <c r="R31" i="24"/>
  <c r="Z31" i="24"/>
  <c r="AH31" i="24"/>
  <c r="AH75" i="24" s="1"/>
  <c r="AF35" i="2" s="1"/>
  <c r="K31" i="24"/>
  <c r="S31" i="24"/>
  <c r="AA31" i="24"/>
  <c r="AI31" i="24"/>
  <c r="L31" i="24"/>
  <c r="T31" i="24"/>
  <c r="AB31" i="24"/>
  <c r="M31" i="24"/>
  <c r="M75" i="24" s="1"/>
  <c r="K35" i="2" s="1"/>
  <c r="U31" i="24"/>
  <c r="AC31" i="24"/>
  <c r="N31" i="24"/>
  <c r="V31" i="24"/>
  <c r="AD31" i="24"/>
  <c r="G31" i="24"/>
  <c r="G75" i="24" s="1"/>
  <c r="E35" i="2" s="1"/>
  <c r="O31" i="24"/>
  <c r="W31" i="24"/>
  <c r="W75" i="24" s="1"/>
  <c r="U35" i="2" s="1"/>
  <c r="AE31" i="24"/>
  <c r="H23" i="24"/>
  <c r="P23" i="24"/>
  <c r="X23" i="24"/>
  <c r="AF23" i="24"/>
  <c r="I23" i="24"/>
  <c r="Q23" i="24"/>
  <c r="Y23" i="24"/>
  <c r="Y66" i="24" s="1"/>
  <c r="W26" i="2" s="1"/>
  <c r="AG23" i="24"/>
  <c r="K23" i="24"/>
  <c r="S23" i="24"/>
  <c r="AA23" i="24"/>
  <c r="AI23" i="24"/>
  <c r="G23" i="24"/>
  <c r="G66" i="24" s="1"/>
  <c r="E26" i="2" s="1"/>
  <c r="U23" i="24"/>
  <c r="AH23" i="24"/>
  <c r="J23" i="24"/>
  <c r="V23" i="24"/>
  <c r="L23" i="24"/>
  <c r="L66" i="24" s="1"/>
  <c r="J26" i="2" s="1"/>
  <c r="W23" i="24"/>
  <c r="M23" i="24"/>
  <c r="Z23" i="24"/>
  <c r="N23" i="24"/>
  <c r="N66" i="24" s="1"/>
  <c r="L26" i="2" s="1"/>
  <c r="AB23" i="24"/>
  <c r="AB66" i="24" s="1"/>
  <c r="Z26" i="2" s="1"/>
  <c r="O23" i="24"/>
  <c r="AC23" i="24"/>
  <c r="R23" i="24"/>
  <c r="AD23" i="24"/>
  <c r="M15" i="24"/>
  <c r="U15" i="24"/>
  <c r="H15" i="24"/>
  <c r="P15" i="24"/>
  <c r="X15" i="24"/>
  <c r="AF15" i="24"/>
  <c r="I15" i="24"/>
  <c r="Q15" i="24"/>
  <c r="Y15" i="24"/>
  <c r="AG15" i="24"/>
  <c r="J15" i="24"/>
  <c r="R15" i="24"/>
  <c r="R57" i="24" s="1"/>
  <c r="K15" i="24"/>
  <c r="S15" i="24"/>
  <c r="AA15" i="24"/>
  <c r="AI15" i="24"/>
  <c r="V15" i="24"/>
  <c r="W15" i="24"/>
  <c r="W57" i="24" s="1"/>
  <c r="Z15" i="24"/>
  <c r="Z57" i="24" s="1"/>
  <c r="G15" i="24"/>
  <c r="AB15" i="24"/>
  <c r="L15" i="24"/>
  <c r="AC15" i="24"/>
  <c r="N15" i="24"/>
  <c r="AD15" i="24"/>
  <c r="O15" i="24"/>
  <c r="O57" i="24" s="1"/>
  <c r="AE15" i="24"/>
  <c r="AE57" i="24" s="1"/>
  <c r="M7" i="24"/>
  <c r="M48" i="24" s="1"/>
  <c r="K8" i="2" s="1"/>
  <c r="U7" i="24"/>
  <c r="AC7" i="24"/>
  <c r="N7" i="24"/>
  <c r="V7" i="24"/>
  <c r="AD7" i="24"/>
  <c r="G7" i="24"/>
  <c r="O7" i="24"/>
  <c r="W7" i="24"/>
  <c r="W48" i="24" s="1"/>
  <c r="U8" i="2" s="1"/>
  <c r="AE7" i="24"/>
  <c r="H7" i="24"/>
  <c r="P7" i="24"/>
  <c r="X7" i="24"/>
  <c r="AF7" i="24"/>
  <c r="I7" i="24"/>
  <c r="Q7" i="24"/>
  <c r="Y7" i="24"/>
  <c r="Y48" i="24" s="1"/>
  <c r="W8" i="2" s="1"/>
  <c r="AG7" i="24"/>
  <c r="J7" i="24"/>
  <c r="R7" i="24"/>
  <c r="Z7" i="24"/>
  <c r="AH7" i="24"/>
  <c r="K7" i="24"/>
  <c r="S7" i="24"/>
  <c r="AA7" i="24"/>
  <c r="AA48" i="24" s="1"/>
  <c r="Y8" i="2" s="1"/>
  <c r="AI7" i="24"/>
  <c r="L7" i="24"/>
  <c r="T7" i="24"/>
  <c r="AB7" i="24"/>
  <c r="F38" i="24"/>
  <c r="F82" i="24" s="1"/>
  <c r="D42" i="2" s="1"/>
  <c r="F30" i="24"/>
  <c r="F74" i="24" s="1"/>
  <c r="D34" i="2" s="1"/>
  <c r="F11" i="24"/>
  <c r="F52" i="24" s="1"/>
  <c r="D12" i="2" s="1"/>
  <c r="AF39" i="24"/>
  <c r="V39" i="24"/>
  <c r="L39" i="24"/>
  <c r="AC38" i="24"/>
  <c r="AH37" i="24"/>
  <c r="W37" i="24"/>
  <c r="I37" i="24"/>
  <c r="W36" i="24"/>
  <c r="W80" i="24" s="1"/>
  <c r="U40" i="2" s="1"/>
  <c r="AI35" i="24"/>
  <c r="L35" i="24"/>
  <c r="J34" i="24"/>
  <c r="G33" i="24"/>
  <c r="G77" i="24" s="1"/>
  <c r="E37" i="2" s="1"/>
  <c r="AG31" i="24"/>
  <c r="AA29" i="24"/>
  <c r="AA73" i="24" s="1"/>
  <c r="Y33" i="2" s="1"/>
  <c r="X28" i="24"/>
  <c r="Z26" i="24"/>
  <c r="Z70" i="24" s="1"/>
  <c r="X30" i="2" s="1"/>
  <c r="AE23" i="24"/>
  <c r="AE66" i="24" s="1"/>
  <c r="AC26" i="2" s="1"/>
  <c r="Q20" i="24"/>
  <c r="AE16" i="24"/>
  <c r="H28" i="24"/>
  <c r="G38" i="24"/>
  <c r="O38" i="24"/>
  <c r="W38" i="24"/>
  <c r="AE38" i="24"/>
  <c r="H38" i="24"/>
  <c r="H82" i="24" s="1"/>
  <c r="F42" i="2" s="1"/>
  <c r="P38" i="24"/>
  <c r="X38" i="24"/>
  <c r="AF38" i="24"/>
  <c r="I38" i="24"/>
  <c r="Q38" i="24"/>
  <c r="G30" i="24"/>
  <c r="G74" i="24" s="1"/>
  <c r="E34" i="2" s="1"/>
  <c r="O30" i="24"/>
  <c r="O74" i="24" s="1"/>
  <c r="M34" i="2" s="1"/>
  <c r="W30" i="24"/>
  <c r="AE30" i="24"/>
  <c r="AE74" i="24" s="1"/>
  <c r="AC34" i="2" s="1"/>
  <c r="H30" i="24"/>
  <c r="P30" i="24"/>
  <c r="X30" i="24"/>
  <c r="AF30" i="24"/>
  <c r="I30" i="24"/>
  <c r="Q30" i="24"/>
  <c r="Y30" i="24"/>
  <c r="Y74" i="24" s="1"/>
  <c r="W34" i="2" s="1"/>
  <c r="AG30" i="24"/>
  <c r="J30" i="24"/>
  <c r="R30" i="24"/>
  <c r="Z30" i="24"/>
  <c r="AH30" i="24"/>
  <c r="K30" i="24"/>
  <c r="S30" i="24"/>
  <c r="AA30" i="24"/>
  <c r="AA74" i="24" s="1"/>
  <c r="Y34" i="2" s="1"/>
  <c r="AI30" i="24"/>
  <c r="L30" i="24"/>
  <c r="T30" i="24"/>
  <c r="U74" i="24" s="1"/>
  <c r="S34" i="2" s="1"/>
  <c r="AB30" i="24"/>
  <c r="M22" i="24"/>
  <c r="U22" i="24"/>
  <c r="AC22" i="24"/>
  <c r="N22" i="24"/>
  <c r="V22" i="24"/>
  <c r="AD22" i="24"/>
  <c r="H22" i="24"/>
  <c r="P22" i="24"/>
  <c r="X22" i="24"/>
  <c r="X65" i="24" s="1"/>
  <c r="V25" i="2" s="1"/>
  <c r="AF22" i="24"/>
  <c r="K22" i="24"/>
  <c r="K65" i="24" s="1"/>
  <c r="I25" i="2" s="1"/>
  <c r="Y22" i="24"/>
  <c r="L22" i="24"/>
  <c r="Z22" i="24"/>
  <c r="O22" i="24"/>
  <c r="AA22" i="24"/>
  <c r="Q22" i="24"/>
  <c r="Q65" i="24" s="1"/>
  <c r="O25" i="2" s="1"/>
  <c r="AB22" i="24"/>
  <c r="AB65" i="24" s="1"/>
  <c r="Z25" i="2" s="1"/>
  <c r="R22" i="24"/>
  <c r="R65" i="24" s="1"/>
  <c r="P25" i="2" s="1"/>
  <c r="AE22" i="24"/>
  <c r="AE65" i="24" s="1"/>
  <c r="AC25" i="2" s="1"/>
  <c r="G22" i="24"/>
  <c r="G65" i="24" s="1"/>
  <c r="E25" i="2" s="1"/>
  <c r="S22" i="24"/>
  <c r="AG22" i="24"/>
  <c r="I22" i="24"/>
  <c r="T22" i="24"/>
  <c r="AH22" i="24"/>
  <c r="J14" i="24"/>
  <c r="R14" i="24"/>
  <c r="Z14" i="24"/>
  <c r="AH14" i="24"/>
  <c r="K14" i="24"/>
  <c r="L14" i="24"/>
  <c r="T14" i="24"/>
  <c r="AB14" i="24"/>
  <c r="M14" i="24"/>
  <c r="M55" i="24" s="1"/>
  <c r="U14" i="24"/>
  <c r="AC14" i="24"/>
  <c r="N14" i="24"/>
  <c r="V14" i="24"/>
  <c r="AD14" i="24"/>
  <c r="G14" i="24"/>
  <c r="G55" i="24" s="1"/>
  <c r="O14" i="24"/>
  <c r="W14" i="24"/>
  <c r="AE14" i="24"/>
  <c r="AE55" i="24" s="1"/>
  <c r="H14" i="24"/>
  <c r="P14" i="24"/>
  <c r="X14" i="24"/>
  <c r="AF14" i="24"/>
  <c r="AA14" i="24"/>
  <c r="AG14" i="24"/>
  <c r="AG55" i="24" s="1"/>
  <c r="AI14" i="24"/>
  <c r="I14" i="24"/>
  <c r="Q14" i="24"/>
  <c r="S14" i="24"/>
  <c r="J6" i="24"/>
  <c r="R6" i="24"/>
  <c r="Z6" i="24"/>
  <c r="AH6" i="24"/>
  <c r="K6" i="24"/>
  <c r="S6" i="24"/>
  <c r="S47" i="24" s="1"/>
  <c r="Q7" i="2" s="1"/>
  <c r="AA6" i="24"/>
  <c r="AI6" i="24"/>
  <c r="L6" i="24"/>
  <c r="T6" i="24"/>
  <c r="AB6" i="24"/>
  <c r="M6" i="24"/>
  <c r="U6" i="24"/>
  <c r="U47" i="24" s="1"/>
  <c r="S7" i="2" s="1"/>
  <c r="AC6" i="24"/>
  <c r="N6" i="24"/>
  <c r="V6" i="24"/>
  <c r="AD6" i="24"/>
  <c r="G6" i="24"/>
  <c r="G47" i="24" s="1"/>
  <c r="E7" i="2" s="1"/>
  <c r="O6" i="24"/>
  <c r="W6" i="24"/>
  <c r="AE6" i="24"/>
  <c r="H6" i="24"/>
  <c r="H47" i="24" s="1"/>
  <c r="F7" i="2" s="1"/>
  <c r="P6" i="24"/>
  <c r="X6" i="24"/>
  <c r="AF6" i="24"/>
  <c r="Q6" i="24"/>
  <c r="Y6" i="24"/>
  <c r="AG6" i="24"/>
  <c r="F37" i="24"/>
  <c r="F81" i="24" s="1"/>
  <c r="D41" i="2" s="1"/>
  <c r="F29" i="24"/>
  <c r="F20" i="24"/>
  <c r="F63" i="24" s="1"/>
  <c r="D23" i="2" s="1"/>
  <c r="F8" i="24"/>
  <c r="F49" i="24" s="1"/>
  <c r="D9" i="2" s="1"/>
  <c r="AE39" i="24"/>
  <c r="U39" i="24"/>
  <c r="I39" i="24"/>
  <c r="AB38" i="24"/>
  <c r="R38" i="24"/>
  <c r="R82" i="24" s="1"/>
  <c r="P42" i="2" s="1"/>
  <c r="AG37" i="24"/>
  <c r="S37" i="24"/>
  <c r="S81" i="24" s="1"/>
  <c r="Q41" i="2" s="1"/>
  <c r="AC35" i="24"/>
  <c r="K35" i="24"/>
  <c r="I34" i="24"/>
  <c r="AI32" i="24"/>
  <c r="AF31" i="24"/>
  <c r="AC30" i="24"/>
  <c r="AC74" i="24" s="1"/>
  <c r="AA34" i="2" s="1"/>
  <c r="W28" i="24"/>
  <c r="W72" i="24" s="1"/>
  <c r="U32" i="2" s="1"/>
  <c r="R26" i="24"/>
  <c r="R70" i="24" s="1"/>
  <c r="P30" i="2" s="1"/>
  <c r="T23" i="24"/>
  <c r="AG19" i="24"/>
  <c r="AG62" i="24" s="1"/>
  <c r="AE22" i="2" s="1"/>
  <c r="Q16" i="24"/>
  <c r="AF3" i="24"/>
  <c r="AF43" i="24" s="1"/>
  <c r="I36" i="24"/>
  <c r="Q36" i="24"/>
  <c r="Y36" i="24"/>
  <c r="Y80" i="24" s="1"/>
  <c r="W40" i="2" s="1"/>
  <c r="AG36" i="24"/>
  <c r="J36" i="24"/>
  <c r="R36" i="24"/>
  <c r="Z36" i="24"/>
  <c r="AH36" i="24"/>
  <c r="K36" i="24"/>
  <c r="S36" i="24"/>
  <c r="AA36" i="24"/>
  <c r="AA80" i="24" s="1"/>
  <c r="Y40" i="2" s="1"/>
  <c r="AI36" i="24"/>
  <c r="L36" i="24"/>
  <c r="M36" i="24"/>
  <c r="U36" i="24"/>
  <c r="AC36" i="24"/>
  <c r="P36" i="24"/>
  <c r="L37" i="24"/>
  <c r="L81" i="24" s="1"/>
  <c r="J41" i="2" s="1"/>
  <c r="T37" i="24"/>
  <c r="AB37" i="24"/>
  <c r="AB81" i="24" s="1"/>
  <c r="Z41" i="2" s="1"/>
  <c r="M37" i="24"/>
  <c r="U37" i="24"/>
  <c r="AC37" i="24"/>
  <c r="N37" i="24"/>
  <c r="V37" i="24"/>
  <c r="AD37" i="24"/>
  <c r="AD81" i="24" s="1"/>
  <c r="AB41" i="2" s="1"/>
  <c r="L29" i="24"/>
  <c r="T29" i="24"/>
  <c r="AB29" i="24"/>
  <c r="M29" i="24"/>
  <c r="U29" i="24"/>
  <c r="AC29" i="24"/>
  <c r="N29" i="24"/>
  <c r="V29" i="24"/>
  <c r="V73" i="24" s="1"/>
  <c r="T33" i="2" s="1"/>
  <c r="AD29" i="24"/>
  <c r="AD73" i="24" s="1"/>
  <c r="AB33" i="2" s="1"/>
  <c r="G29" i="24"/>
  <c r="O29" i="24"/>
  <c r="W29" i="24"/>
  <c r="AE29" i="24"/>
  <c r="H29" i="24"/>
  <c r="P29" i="24"/>
  <c r="X29" i="24"/>
  <c r="AF29" i="24"/>
  <c r="AF73" i="24" s="1"/>
  <c r="AD33" i="2" s="1"/>
  <c r="I29" i="24"/>
  <c r="Q29" i="24"/>
  <c r="Y29" i="24"/>
  <c r="AG29" i="24"/>
  <c r="J21" i="24"/>
  <c r="J64" i="24" s="1"/>
  <c r="H24" i="2" s="1"/>
  <c r="R21" i="24"/>
  <c r="R64" i="24" s="1"/>
  <c r="P24" i="2" s="1"/>
  <c r="Z21" i="24"/>
  <c r="Z64" i="24" s="1"/>
  <c r="X24" i="2" s="1"/>
  <c r="AH21" i="24"/>
  <c r="K21" i="24"/>
  <c r="S21" i="24"/>
  <c r="AA21" i="24"/>
  <c r="AI21" i="24"/>
  <c r="M21" i="24"/>
  <c r="U21" i="24"/>
  <c r="AC21" i="24"/>
  <c r="O21" i="24"/>
  <c r="O64" i="24" s="1"/>
  <c r="M24" i="2" s="1"/>
  <c r="AB21" i="24"/>
  <c r="P21" i="24"/>
  <c r="AD21" i="24"/>
  <c r="Q21" i="24"/>
  <c r="AE21" i="24"/>
  <c r="G21" i="24"/>
  <c r="T21" i="24"/>
  <c r="AF21" i="24"/>
  <c r="AF64" i="24" s="1"/>
  <c r="AD24" i="2" s="1"/>
  <c r="H21" i="24"/>
  <c r="V21" i="24"/>
  <c r="AG21" i="24"/>
  <c r="I21" i="24"/>
  <c r="W21" i="24"/>
  <c r="L21" i="24"/>
  <c r="X21" i="24"/>
  <c r="X64" i="24" s="1"/>
  <c r="V24" i="2" s="1"/>
  <c r="G13" i="24"/>
  <c r="O13" i="24"/>
  <c r="W13" i="24"/>
  <c r="AE13" i="24"/>
  <c r="H13" i="24"/>
  <c r="P13" i="24"/>
  <c r="X13" i="24"/>
  <c r="AF13" i="24"/>
  <c r="I13" i="24"/>
  <c r="I54" i="24" s="1"/>
  <c r="G14" i="2" s="1"/>
  <c r="Q13" i="24"/>
  <c r="Y13" i="24"/>
  <c r="AG13" i="24"/>
  <c r="J13" i="24"/>
  <c r="R13" i="24"/>
  <c r="Z13" i="24"/>
  <c r="AH13" i="24"/>
  <c r="K13" i="24"/>
  <c r="K54" i="24" s="1"/>
  <c r="I14" i="2" s="1"/>
  <c r="S13" i="24"/>
  <c r="AA13" i="24"/>
  <c r="AI13" i="24"/>
  <c r="L13" i="24"/>
  <c r="T13" i="24"/>
  <c r="AB13" i="24"/>
  <c r="M13" i="24"/>
  <c r="M54" i="24" s="1"/>
  <c r="K14" i="2" s="1"/>
  <c r="U13" i="24"/>
  <c r="U54" i="24" s="1"/>
  <c r="S14" i="2" s="1"/>
  <c r="AC13" i="24"/>
  <c r="N13" i="24"/>
  <c r="V13" i="24"/>
  <c r="AD13" i="24"/>
  <c r="G5" i="24"/>
  <c r="O5" i="24"/>
  <c r="W5" i="24"/>
  <c r="AE5" i="24"/>
  <c r="H5" i="24"/>
  <c r="P5" i="24"/>
  <c r="X5" i="24"/>
  <c r="AF5" i="24"/>
  <c r="I5" i="24"/>
  <c r="Q5" i="24"/>
  <c r="Y5" i="24"/>
  <c r="AG5" i="24"/>
  <c r="AG46" i="24" s="1"/>
  <c r="AE6" i="2" s="1"/>
  <c r="J5" i="24"/>
  <c r="R5" i="24"/>
  <c r="Z5" i="24"/>
  <c r="AH5" i="24"/>
  <c r="K5" i="24"/>
  <c r="S5" i="24"/>
  <c r="AA5" i="24"/>
  <c r="AI5" i="24"/>
  <c r="L5" i="24"/>
  <c r="T5" i="24"/>
  <c r="AB5" i="24"/>
  <c r="M5" i="24"/>
  <c r="U5" i="24"/>
  <c r="AC5" i="24"/>
  <c r="N5" i="24"/>
  <c r="N46" i="24" s="1"/>
  <c r="L6" i="2" s="1"/>
  <c r="V5" i="24"/>
  <c r="V46" i="24" s="1"/>
  <c r="T6" i="2" s="1"/>
  <c r="AD5" i="24"/>
  <c r="F36" i="24"/>
  <c r="F80" i="24" s="1"/>
  <c r="D40" i="2" s="1"/>
  <c r="F28" i="24"/>
  <c r="F72" i="24" s="1"/>
  <c r="D32" i="2" s="1"/>
  <c r="F19" i="24"/>
  <c r="F62" i="24" s="1"/>
  <c r="D22" i="2" s="1"/>
  <c r="F7" i="24"/>
  <c r="AD39" i="24"/>
  <c r="AD83" i="24" s="1"/>
  <c r="AB43" i="2" s="1"/>
  <c r="T39" i="24"/>
  <c r="H39" i="24"/>
  <c r="H83" i="24" s="1"/>
  <c r="F43" i="2" s="1"/>
  <c r="AA38" i="24"/>
  <c r="N38" i="24"/>
  <c r="N82" i="24" s="1"/>
  <c r="L42" i="2" s="1"/>
  <c r="AF37" i="24"/>
  <c r="R37" i="24"/>
  <c r="G37" i="24"/>
  <c r="T36" i="24"/>
  <c r="AB35" i="24"/>
  <c r="AH34" i="24"/>
  <c r="AH78" i="24" s="1"/>
  <c r="AF38" i="2" s="1"/>
  <c r="AE33" i="24"/>
  <c r="AE77" i="24" s="1"/>
  <c r="AC37" i="2" s="1"/>
  <c r="AB32" i="24"/>
  <c r="Y31" i="24"/>
  <c r="Y75" i="24" s="1"/>
  <c r="W35" i="2" s="1"/>
  <c r="V30" i="24"/>
  <c r="V74" i="24" s="1"/>
  <c r="T34" i="2" s="1"/>
  <c r="S29" i="24"/>
  <c r="S73" i="24" s="1"/>
  <c r="Q33" i="2" s="1"/>
  <c r="P28" i="24"/>
  <c r="J26" i="24"/>
  <c r="J70" i="24" s="1"/>
  <c r="H30" i="2" s="1"/>
  <c r="AI22" i="24"/>
  <c r="S19" i="24"/>
  <c r="AH15" i="24"/>
  <c r="AE47" i="22"/>
  <c r="AE35" i="22"/>
  <c r="AD47" i="22"/>
  <c r="AD35" i="22"/>
  <c r="AC35" i="22"/>
  <c r="O54" i="24" l="1"/>
  <c r="M14" i="2" s="1"/>
  <c r="AB64" i="24"/>
  <c r="Z24" i="2" s="1"/>
  <c r="AG80" i="24"/>
  <c r="AE40" i="2" s="1"/>
  <c r="Q55" i="24"/>
  <c r="L79" i="24"/>
  <c r="J39" i="2" s="1"/>
  <c r="V83" i="24"/>
  <c r="T43" i="2" s="1"/>
  <c r="U48" i="24"/>
  <c r="S8" i="2" s="1"/>
  <c r="AB57" i="24"/>
  <c r="AA63" i="24"/>
  <c r="Y23" i="2" s="1"/>
  <c r="T82" i="24"/>
  <c r="R42" i="2" s="1"/>
  <c r="S50" i="24"/>
  <c r="Q10" i="2" s="1"/>
  <c r="J60" i="24"/>
  <c r="H20" i="2" s="1"/>
  <c r="F69" i="24"/>
  <c r="D29" i="2" s="1"/>
  <c r="K53" i="24"/>
  <c r="I13" i="2" s="1"/>
  <c r="AB53" i="24"/>
  <c r="Z13" i="2" s="1"/>
  <c r="I52" i="24"/>
  <c r="G12" i="2" s="1"/>
  <c r="N62" i="24"/>
  <c r="L22" i="2" s="1"/>
  <c r="I62" i="24"/>
  <c r="G22" i="2" s="1"/>
  <c r="D3" i="2"/>
  <c r="F44" i="24"/>
  <c r="D4" i="2" s="1"/>
  <c r="K50" i="24"/>
  <c r="I10" i="2" s="1"/>
  <c r="T53" i="24"/>
  <c r="R13" i="2" s="1"/>
  <c r="N3" i="2"/>
  <c r="P44" i="24"/>
  <c r="N4" i="2" s="1"/>
  <c r="Y3" i="2"/>
  <c r="AA44" i="24"/>
  <c r="Y4" i="2" s="1"/>
  <c r="G71" i="24"/>
  <c r="E31" i="2" s="1"/>
  <c r="AA46" i="24"/>
  <c r="Y6" i="2" s="1"/>
  <c r="X73" i="24"/>
  <c r="V33" i="2" s="1"/>
  <c r="S48" i="24"/>
  <c r="Q8" i="2" s="1"/>
  <c r="O48" i="24"/>
  <c r="M8" i="2" s="1"/>
  <c r="X17" i="2"/>
  <c r="Z58" i="24"/>
  <c r="X18" i="2" s="1"/>
  <c r="Q66" i="24"/>
  <c r="O26" i="2" s="1"/>
  <c r="X63" i="24"/>
  <c r="V23" i="2" s="1"/>
  <c r="AA3" i="2"/>
  <c r="AC44" i="24"/>
  <c r="AA4" i="2" s="1"/>
  <c r="W62" i="24"/>
  <c r="U22" i="2" s="1"/>
  <c r="F71" i="24"/>
  <c r="D31" i="2" s="1"/>
  <c r="AH64" i="24"/>
  <c r="AF24" i="2" s="1"/>
  <c r="Y46" i="24"/>
  <c r="W6" i="2" s="1"/>
  <c r="AH54" i="24"/>
  <c r="AF14" i="2" s="1"/>
  <c r="AE47" i="24"/>
  <c r="AC7" i="2" s="1"/>
  <c r="K47" i="24"/>
  <c r="I7" i="2" s="1"/>
  <c r="S74" i="24"/>
  <c r="Q34" i="2" s="1"/>
  <c r="Q74" i="24"/>
  <c r="O34" i="2" s="1"/>
  <c r="AE82" i="24"/>
  <c r="AC42" i="2" s="1"/>
  <c r="O75" i="24"/>
  <c r="M35" i="2" s="1"/>
  <c r="H49" i="24"/>
  <c r="F9" i="2" s="1"/>
  <c r="Q46" i="24"/>
  <c r="O6" i="2" s="1"/>
  <c r="Z54" i="24"/>
  <c r="X14" i="2" s="1"/>
  <c r="P73" i="24"/>
  <c r="N33" i="2" s="1"/>
  <c r="P80" i="24"/>
  <c r="N40" i="2" s="1"/>
  <c r="AG47" i="24"/>
  <c r="AE7" i="2" s="1"/>
  <c r="W47" i="24"/>
  <c r="U7" i="2" s="1"/>
  <c r="AE15" i="2"/>
  <c r="AG56" i="24"/>
  <c r="AE16" i="2" s="1"/>
  <c r="O55" i="24"/>
  <c r="K74" i="24"/>
  <c r="I34" i="2" s="1"/>
  <c r="I74" i="24"/>
  <c r="G34" i="2" s="1"/>
  <c r="W82" i="24"/>
  <c r="U42" i="2" s="1"/>
  <c r="K48" i="24"/>
  <c r="I8" i="2" s="1"/>
  <c r="I48" i="24"/>
  <c r="G8" i="2" s="1"/>
  <c r="O58" i="24"/>
  <c r="M18" i="2" s="1"/>
  <c r="M17" i="2"/>
  <c r="W58" i="24"/>
  <c r="U18" i="2" s="1"/>
  <c r="U17" i="2"/>
  <c r="AG57" i="24"/>
  <c r="I66" i="24"/>
  <c r="G26" i="2" s="1"/>
  <c r="T75" i="24"/>
  <c r="R35" i="2" s="1"/>
  <c r="AD63" i="24"/>
  <c r="AB23" i="2" s="1"/>
  <c r="P63" i="24"/>
  <c r="N23" i="2" s="1"/>
  <c r="P68" i="24"/>
  <c r="N28" i="2" s="1"/>
  <c r="AG49" i="24"/>
  <c r="AE9" i="2" s="1"/>
  <c r="AC59" i="24"/>
  <c r="AA19" i="2" s="1"/>
  <c r="T68" i="24"/>
  <c r="R28" i="2" s="1"/>
  <c r="R76" i="24"/>
  <c r="P36" i="2" s="1"/>
  <c r="P76" i="24"/>
  <c r="N36" i="2" s="1"/>
  <c r="Q50" i="24"/>
  <c r="O10" i="2" s="1"/>
  <c r="O50" i="24"/>
  <c r="M10" i="2" s="1"/>
  <c r="AB50" i="24"/>
  <c r="Z10" i="2" s="1"/>
  <c r="AH77" i="24"/>
  <c r="AF37" i="2" s="1"/>
  <c r="Z53" i="24"/>
  <c r="X13" i="2" s="1"/>
  <c r="X53" i="24"/>
  <c r="V13" i="2" s="1"/>
  <c r="AB42" i="24"/>
  <c r="Z2" i="2" s="1"/>
  <c r="Z42" i="24"/>
  <c r="X2" i="2" s="1"/>
  <c r="X42" i="24"/>
  <c r="V2" i="2" s="1"/>
  <c r="AG51" i="24"/>
  <c r="AE11" i="2" s="1"/>
  <c r="AE51" i="24"/>
  <c r="AC11" i="2" s="1"/>
  <c r="F73" i="24"/>
  <c r="D33" i="2" s="1"/>
  <c r="AC15" i="2"/>
  <c r="AE56" i="24"/>
  <c r="AC16" i="2" s="1"/>
  <c r="T83" i="24"/>
  <c r="R43" i="2" s="1"/>
  <c r="T64" i="24"/>
  <c r="R24" i="2" s="1"/>
  <c r="S80" i="24"/>
  <c r="Q40" i="2" s="1"/>
  <c r="K15" i="2"/>
  <c r="M56" i="24"/>
  <c r="K16" i="2" s="1"/>
  <c r="K80" i="24"/>
  <c r="I40" i="2" s="1"/>
  <c r="F48" i="24"/>
  <c r="D8" i="2" s="1"/>
  <c r="N81" i="24"/>
  <c r="L41" i="2" s="1"/>
  <c r="Y47" i="24"/>
  <c r="W7" i="2" s="1"/>
  <c r="T55" i="24"/>
  <c r="T65" i="24"/>
  <c r="R25" i="2" s="1"/>
  <c r="AD48" i="24"/>
  <c r="AB8" i="2" s="1"/>
  <c r="M57" i="24"/>
  <c r="AD75" i="24"/>
  <c r="AB35" i="2" s="1"/>
  <c r="V63" i="24"/>
  <c r="T23" i="2" s="1"/>
  <c r="S63" i="24"/>
  <c r="Q23" i="2" s="1"/>
  <c r="N49" i="24"/>
  <c r="L9" i="2" s="1"/>
  <c r="AH68" i="24"/>
  <c r="AF28" i="2" s="1"/>
  <c r="N72" i="24"/>
  <c r="L32" i="2" s="1"/>
  <c r="AF60" i="24"/>
  <c r="AD20" i="2" s="1"/>
  <c r="V60" i="24"/>
  <c r="T20" i="2" s="1"/>
  <c r="Q69" i="24"/>
  <c r="O29" i="2" s="1"/>
  <c r="N53" i="24"/>
  <c r="L13" i="2" s="1"/>
  <c r="H61" i="24"/>
  <c r="F21" i="2" s="1"/>
  <c r="N70" i="24"/>
  <c r="L30" i="2" s="1"/>
  <c r="M78" i="24"/>
  <c r="K38" i="2" s="1"/>
  <c r="M43" i="24"/>
  <c r="AD52" i="24"/>
  <c r="AB12" i="2" s="1"/>
  <c r="P17" i="2"/>
  <c r="R58" i="24"/>
  <c r="P18" i="2" s="1"/>
  <c r="AF54" i="24"/>
  <c r="AD14" i="2" s="1"/>
  <c r="W55" i="24"/>
  <c r="Q48" i="24"/>
  <c r="O8" i="2" s="1"/>
  <c r="AE58" i="24"/>
  <c r="AC18" i="2" s="1"/>
  <c r="AC17" i="2"/>
  <c r="J57" i="24"/>
  <c r="AB75" i="24"/>
  <c r="Z35" i="2" s="1"/>
  <c r="AC46" i="24"/>
  <c r="AA6" i="2" s="1"/>
  <c r="S46" i="24"/>
  <c r="Q6" i="2" s="1"/>
  <c r="AB54" i="24"/>
  <c r="Z14" i="2" s="1"/>
  <c r="X54" i="24"/>
  <c r="V14" i="2" s="1"/>
  <c r="U46" i="24"/>
  <c r="S6" i="2" s="1"/>
  <c r="G46" i="24"/>
  <c r="E6" i="2" s="1"/>
  <c r="W64" i="24"/>
  <c r="U24" i="2" s="1"/>
  <c r="AC73" i="24"/>
  <c r="AA33" i="2" s="1"/>
  <c r="AD3" i="2"/>
  <c r="AF44" i="24"/>
  <c r="AD4" i="2" s="1"/>
  <c r="E15" i="2"/>
  <c r="G56" i="24"/>
  <c r="E16" i="2" s="1"/>
  <c r="F61" i="24"/>
  <c r="D21" i="2" s="1"/>
  <c r="AA79" i="24"/>
  <c r="Y39" i="2" s="1"/>
  <c r="T66" i="24"/>
  <c r="R26" i="2" s="1"/>
  <c r="H57" i="24"/>
  <c r="L49" i="24"/>
  <c r="J9" i="2" s="1"/>
  <c r="J49" i="24"/>
  <c r="H9" i="2" s="1"/>
  <c r="AB68" i="24"/>
  <c r="Z28" i="2" s="1"/>
  <c r="Z76" i="24"/>
  <c r="X36" i="2" s="1"/>
  <c r="X76" i="24"/>
  <c r="V36" i="2" s="1"/>
  <c r="L72" i="24"/>
  <c r="J32" i="2" s="1"/>
  <c r="J72" i="24"/>
  <c r="H32" i="2" s="1"/>
  <c r="Y50" i="24"/>
  <c r="W10" i="2" s="1"/>
  <c r="W50" i="24"/>
  <c r="U10" i="2" s="1"/>
  <c r="P60" i="24"/>
  <c r="N20" i="2" s="1"/>
  <c r="X69" i="24"/>
  <c r="V29" i="2" s="1"/>
  <c r="K77" i="24"/>
  <c r="I37" i="2" s="1"/>
  <c r="I77" i="24"/>
  <c r="G37" i="2" s="1"/>
  <c r="AH53" i="24"/>
  <c r="AF13" i="2" s="1"/>
  <c r="AF53" i="24"/>
  <c r="AD13" i="2" s="1"/>
  <c r="AH42" i="24"/>
  <c r="AF2" i="2" s="1"/>
  <c r="AF42" i="24"/>
  <c r="AD2" i="2" s="1"/>
  <c r="L51" i="24"/>
  <c r="J11" i="2" s="1"/>
  <c r="J51" i="24"/>
  <c r="H11" i="2" s="1"/>
  <c r="H51" i="24"/>
  <c r="F11" i="2" s="1"/>
  <c r="AF70" i="24"/>
  <c r="AD30" i="2" s="1"/>
  <c r="L70" i="24"/>
  <c r="J30" i="2" s="1"/>
  <c r="H78" i="24"/>
  <c r="F38" i="2" s="1"/>
  <c r="H43" i="24"/>
  <c r="S43" i="24"/>
  <c r="Q43" i="24"/>
  <c r="O52" i="24"/>
  <c r="M12" i="2" s="1"/>
  <c r="AB52" i="24"/>
  <c r="Z12" i="2" s="1"/>
  <c r="Z52" i="24"/>
  <c r="X12" i="2" s="1"/>
  <c r="AH71" i="24"/>
  <c r="AF31" i="2" s="1"/>
  <c r="AF71" i="24"/>
  <c r="AD31" i="2" s="1"/>
  <c r="AD71" i="24"/>
  <c r="AB31" i="2" s="1"/>
  <c r="Y79" i="24"/>
  <c r="W39" i="2" s="1"/>
  <c r="W79" i="24"/>
  <c r="U39" i="2" s="1"/>
  <c r="AA45" i="24"/>
  <c r="Y5" i="2" s="1"/>
  <c r="Y45" i="24"/>
  <c r="W5" i="2" s="1"/>
  <c r="W45" i="24"/>
  <c r="U5" i="2" s="1"/>
  <c r="AB79" i="24"/>
  <c r="Z39" i="2" s="1"/>
  <c r="AH65" i="24"/>
  <c r="AF25" i="2" s="1"/>
  <c r="V49" i="24"/>
  <c r="T9" i="2" s="1"/>
  <c r="AH59" i="24"/>
  <c r="AF19" i="2" s="1"/>
  <c r="J68" i="24"/>
  <c r="H28" i="2" s="1"/>
  <c r="R68" i="24"/>
  <c r="P28" i="2" s="1"/>
  <c r="N76" i="24"/>
  <c r="L36" i="2" s="1"/>
  <c r="V72" i="24"/>
  <c r="T32" i="2" s="1"/>
  <c r="AD60" i="24"/>
  <c r="AB20" i="2" s="1"/>
  <c r="Z69" i="24"/>
  <c r="X29" i="2" s="1"/>
  <c r="M77" i="24"/>
  <c r="K37" i="2" s="1"/>
  <c r="V53" i="24"/>
  <c r="T13" i="2" s="1"/>
  <c r="K61" i="24"/>
  <c r="I21" i="2" s="1"/>
  <c r="V61" i="24"/>
  <c r="T21" i="2" s="1"/>
  <c r="AB61" i="24"/>
  <c r="Z21" i="2" s="1"/>
  <c r="X70" i="24"/>
  <c r="V30" i="2" s="1"/>
  <c r="V70" i="24"/>
  <c r="T30" i="2" s="1"/>
  <c r="AE78" i="24"/>
  <c r="AC38" i="2" s="1"/>
  <c r="U78" i="24"/>
  <c r="S38" i="2" s="1"/>
  <c r="AE43" i="24"/>
  <c r="U43" i="24"/>
  <c r="K43" i="24"/>
  <c r="T52" i="24"/>
  <c r="R12" i="2" s="1"/>
  <c r="R52" i="24"/>
  <c r="P12" i="2" s="1"/>
  <c r="AB71" i="24"/>
  <c r="Z31" i="2" s="1"/>
  <c r="Z71" i="24"/>
  <c r="X31" i="2" s="1"/>
  <c r="X71" i="24"/>
  <c r="V31" i="2" s="1"/>
  <c r="J55" i="24"/>
  <c r="N73" i="24"/>
  <c r="L33" i="2" s="1"/>
  <c r="V81" i="24"/>
  <c r="T41" i="2" s="1"/>
  <c r="AE64" i="24"/>
  <c r="AC24" i="2" s="1"/>
  <c r="AD57" i="24"/>
  <c r="M66" i="24"/>
  <c r="K26" i="2" s="1"/>
  <c r="AH70" i="24"/>
  <c r="AF30" i="2" s="1"/>
  <c r="P59" i="24"/>
  <c r="N19" i="2" s="1"/>
  <c r="T61" i="24"/>
  <c r="R21" i="2" s="1"/>
  <c r="W77" i="24"/>
  <c r="U37" i="2" s="1"/>
  <c r="Q62" i="24"/>
  <c r="O22" i="2" s="1"/>
  <c r="H62" i="24"/>
  <c r="F22" i="2" s="1"/>
  <c r="G79" i="24"/>
  <c r="E39" i="2" s="1"/>
  <c r="W46" i="24"/>
  <c r="U6" i="2" s="1"/>
  <c r="G64" i="24"/>
  <c r="E24" i="2" s="1"/>
  <c r="M47" i="24"/>
  <c r="K7" i="2" s="1"/>
  <c r="AC80" i="24"/>
  <c r="AA40" i="2" s="1"/>
  <c r="G68" i="24"/>
  <c r="E28" i="2" s="1"/>
  <c r="AH50" i="24"/>
  <c r="AF10" i="2" s="1"/>
  <c r="AC83" i="24"/>
  <c r="AA43" i="2" s="1"/>
  <c r="S60" i="24"/>
  <c r="Q20" i="2" s="1"/>
  <c r="Q79" i="24"/>
  <c r="O39" i="2" s="1"/>
  <c r="O79" i="24"/>
  <c r="M39" i="2" s="1"/>
  <c r="S45" i="24"/>
  <c r="Q5" i="2" s="1"/>
  <c r="Q45" i="24"/>
  <c r="O5" i="2" s="1"/>
  <c r="O45" i="24"/>
  <c r="M5" i="2" s="1"/>
  <c r="Z66" i="24"/>
  <c r="X26" i="2" s="1"/>
  <c r="AA65" i="24"/>
  <c r="Y25" i="2" s="1"/>
  <c r="AA62" i="24"/>
  <c r="Y22" i="2" s="1"/>
  <c r="Z55" i="24"/>
  <c r="AE45" i="24"/>
  <c r="AC5" i="2" s="1"/>
  <c r="F55" i="24"/>
  <c r="G81" i="24"/>
  <c r="E41" i="2" s="1"/>
  <c r="R81" i="24"/>
  <c r="P41" i="2" s="1"/>
  <c r="Q59" i="24"/>
  <c r="O19" i="2" s="1"/>
  <c r="I78" i="24"/>
  <c r="G38" i="2" s="1"/>
  <c r="Z59" i="24"/>
  <c r="X19" i="2" s="1"/>
  <c r="U76" i="24"/>
  <c r="S36" i="2" s="1"/>
  <c r="U71" i="24"/>
  <c r="S31" i="2" s="1"/>
  <c r="AH47" i="24"/>
  <c r="AF7" i="2" s="1"/>
  <c r="V57" i="24"/>
  <c r="AE54" i="24"/>
  <c r="AC14" i="2" s="1"/>
  <c r="M80" i="24"/>
  <c r="K40" i="2" s="1"/>
  <c r="J47" i="24"/>
  <c r="H7" i="2" s="1"/>
  <c r="H72" i="24"/>
  <c r="F32" i="2" s="1"/>
  <c r="F83" i="24"/>
  <c r="D43" i="2" s="1"/>
  <c r="T80" i="24"/>
  <c r="R40" i="2" s="1"/>
  <c r="U64" i="24"/>
  <c r="S24" i="2" s="1"/>
  <c r="U57" i="24"/>
  <c r="I75" i="24"/>
  <c r="G35" i="2" s="1"/>
  <c r="AH57" i="24"/>
  <c r="AB73" i="24"/>
  <c r="Z33" i="2" s="1"/>
  <c r="AE59" i="24"/>
  <c r="AC19" i="2" s="1"/>
  <c r="AD68" i="24"/>
  <c r="AB28" i="2" s="1"/>
  <c r="U51" i="24"/>
  <c r="S11" i="2" s="1"/>
  <c r="AC71" i="24"/>
  <c r="AA31" i="2" s="1"/>
  <c r="F78" i="24"/>
  <c r="D38" i="2" s="1"/>
  <c r="AF65" i="24"/>
  <c r="AD25" i="2" s="1"/>
  <c r="I81" i="24"/>
  <c r="G41" i="2" s="1"/>
  <c r="R75" i="24"/>
  <c r="P35" i="2" s="1"/>
  <c r="S62" i="24"/>
  <c r="Q22" i="2" s="1"/>
  <c r="AA82" i="24"/>
  <c r="Y42" i="2" s="1"/>
  <c r="AD46" i="24"/>
  <c r="AB6" i="2" s="1"/>
  <c r="L46" i="24"/>
  <c r="J6" i="2" s="1"/>
  <c r="J46" i="24"/>
  <c r="H6" i="2" s="1"/>
  <c r="H46" i="24"/>
  <c r="F6" i="2" s="1"/>
  <c r="AC54" i="24"/>
  <c r="AA14" i="2" s="1"/>
  <c r="S54" i="24"/>
  <c r="Q14" i="2" s="1"/>
  <c r="Q54" i="24"/>
  <c r="O14" i="2" s="1"/>
  <c r="H64" i="24"/>
  <c r="F24" i="2" s="1"/>
  <c r="K64" i="24"/>
  <c r="I24" i="2" s="1"/>
  <c r="I73" i="24"/>
  <c r="G33" i="2" s="1"/>
  <c r="G73" i="24"/>
  <c r="E33" i="2" s="1"/>
  <c r="T73" i="24"/>
  <c r="R33" i="2" s="1"/>
  <c r="P47" i="24"/>
  <c r="N7" i="2" s="1"/>
  <c r="N47" i="24"/>
  <c r="L7" i="2" s="1"/>
  <c r="AA47" i="24"/>
  <c r="Y7" i="2" s="1"/>
  <c r="H55" i="24"/>
  <c r="AC55" i="24"/>
  <c r="L65" i="24"/>
  <c r="J25" i="2" s="1"/>
  <c r="V65" i="24"/>
  <c r="T25" i="2" s="1"/>
  <c r="AG74" i="24"/>
  <c r="AE34" i="2" s="1"/>
  <c r="P82" i="24"/>
  <c r="N42" i="2" s="1"/>
  <c r="Q63" i="24"/>
  <c r="O23" i="2" s="1"/>
  <c r="AG48" i="24"/>
  <c r="AE8" i="2" s="1"/>
  <c r="AE48" i="24"/>
  <c r="AC8" i="2" s="1"/>
  <c r="K57" i="24"/>
  <c r="X57" i="24"/>
  <c r="O66" i="24"/>
  <c r="M26" i="2" s="1"/>
  <c r="J66" i="24"/>
  <c r="H26" i="2" s="1"/>
  <c r="AG66" i="24"/>
  <c r="AE26" i="2" s="1"/>
  <c r="AE75" i="24"/>
  <c r="AC35" i="2" s="1"/>
  <c r="U75" i="24"/>
  <c r="S35" i="2" s="1"/>
  <c r="K75" i="24"/>
  <c r="I35" i="2" s="1"/>
  <c r="K83" i="24"/>
  <c r="I43" i="2" s="1"/>
  <c r="I63" i="24"/>
  <c r="G23" i="2" s="1"/>
  <c r="N77" i="24"/>
  <c r="L37" i="2" s="1"/>
  <c r="AE49" i="24"/>
  <c r="AC9" i="2" s="1"/>
  <c r="AB49" i="24"/>
  <c r="Z9" i="2" s="1"/>
  <c r="Z49" i="24"/>
  <c r="X9" i="2" s="1"/>
  <c r="X49" i="24"/>
  <c r="V9" i="2" s="1"/>
  <c r="M59" i="24"/>
  <c r="K19" i="2" s="1"/>
  <c r="H59" i="24"/>
  <c r="F19" i="2" s="1"/>
  <c r="T59" i="24"/>
  <c r="R19" i="2" s="1"/>
  <c r="Y68" i="24"/>
  <c r="W28" i="2" s="1"/>
  <c r="U68" i="24"/>
  <c r="S28" i="2" s="1"/>
  <c r="V68" i="24"/>
  <c r="T28" i="2" s="1"/>
  <c r="K68" i="24"/>
  <c r="I28" i="2" s="1"/>
  <c r="I76" i="24"/>
  <c r="G36" i="2" s="1"/>
  <c r="G76" i="24"/>
  <c r="E36" i="2" s="1"/>
  <c r="O72" i="24"/>
  <c r="M32" i="2" s="1"/>
  <c r="AB72" i="24"/>
  <c r="Z32" i="2" s="1"/>
  <c r="Z72" i="24"/>
  <c r="X32" i="2" s="1"/>
  <c r="AA60" i="24"/>
  <c r="Y20" i="2" s="1"/>
  <c r="H80" i="24"/>
  <c r="F40" i="2" s="1"/>
  <c r="X83" i="24"/>
  <c r="V43" i="2" s="1"/>
  <c r="H50" i="24"/>
  <c r="F10" i="2" s="1"/>
  <c r="AC50" i="24"/>
  <c r="AA10" i="2" s="1"/>
  <c r="F60" i="24"/>
  <c r="D20" i="2" s="1"/>
  <c r="W60" i="24"/>
  <c r="U20" i="2" s="1"/>
  <c r="K69" i="24"/>
  <c r="I29" i="2" s="1"/>
  <c r="AA69" i="24"/>
  <c r="Y29" i="2" s="1"/>
  <c r="N69" i="24"/>
  <c r="L29" i="2" s="1"/>
  <c r="AA77" i="24"/>
  <c r="Y37" i="2" s="1"/>
  <c r="Y77" i="24"/>
  <c r="W37" i="2" s="1"/>
  <c r="Q53" i="24"/>
  <c r="O13" i="2" s="1"/>
  <c r="O53" i="24"/>
  <c r="M13" i="2" s="1"/>
  <c r="P75" i="24"/>
  <c r="N35" i="2" s="1"/>
  <c r="K82" i="24"/>
  <c r="I42" i="2" s="1"/>
  <c r="AC42" i="24"/>
  <c r="AA2" i="2" s="1"/>
  <c r="S42" i="24"/>
  <c r="Q2" i="2" s="1"/>
  <c r="Q42" i="24"/>
  <c r="O2" i="2" s="1"/>
  <c r="O42" i="24"/>
  <c r="M2" i="2" s="1"/>
  <c r="AB51" i="24"/>
  <c r="Z11" i="2" s="1"/>
  <c r="Z51" i="24"/>
  <c r="X11" i="2" s="1"/>
  <c r="X51" i="24"/>
  <c r="V11" i="2" s="1"/>
  <c r="V51" i="24"/>
  <c r="T11" i="2" s="1"/>
  <c r="AE61" i="24"/>
  <c r="AC21" i="2" s="1"/>
  <c r="N61" i="24"/>
  <c r="L21" i="2" s="1"/>
  <c r="R61" i="24"/>
  <c r="P21" i="2" s="1"/>
  <c r="Q70" i="24"/>
  <c r="O30" i="2" s="1"/>
  <c r="O70" i="24"/>
  <c r="M30" i="2" s="1"/>
  <c r="AB70" i="24"/>
  <c r="Z30" i="2" s="1"/>
  <c r="X78" i="24"/>
  <c r="V38" i="2" s="1"/>
  <c r="V78" i="24"/>
  <c r="T38" i="2" s="1"/>
  <c r="K73" i="24"/>
  <c r="I33" i="2" s="1"/>
  <c r="P81" i="24"/>
  <c r="N41" i="2" s="1"/>
  <c r="X43" i="24"/>
  <c r="V43" i="24"/>
  <c r="AG43" i="24"/>
  <c r="AE52" i="24"/>
  <c r="AC12" i="2" s="1"/>
  <c r="U52" i="24"/>
  <c r="S12" i="2" s="1"/>
  <c r="K52" i="24"/>
  <c r="I12" i="2" s="1"/>
  <c r="AB62" i="24"/>
  <c r="Z22" i="2" s="1"/>
  <c r="S71" i="24"/>
  <c r="Q31" i="2" s="1"/>
  <c r="Q71" i="24"/>
  <c r="O31" i="2" s="1"/>
  <c r="O71" i="24"/>
  <c r="M31" i="2" s="1"/>
  <c r="J79" i="24"/>
  <c r="H39" i="2" s="1"/>
  <c r="H79" i="24"/>
  <c r="F39" i="2" s="1"/>
  <c r="Q83" i="24"/>
  <c r="O43" i="2" s="1"/>
  <c r="J45" i="24"/>
  <c r="H5" i="2" s="1"/>
  <c r="H45" i="24"/>
  <c r="F5" i="2" s="1"/>
  <c r="AC45" i="24"/>
  <c r="AA5" i="2" s="1"/>
  <c r="AE81" i="24"/>
  <c r="AC41" i="2" s="1"/>
  <c r="AF72" i="24"/>
  <c r="AD32" i="2" s="1"/>
  <c r="AA76" i="24"/>
  <c r="Y36" i="2" s="1"/>
  <c r="F57" i="24"/>
  <c r="F64" i="24"/>
  <c r="D24" i="2" s="1"/>
  <c r="AH83" i="24"/>
  <c r="AF43" i="2" s="1"/>
  <c r="M63" i="24"/>
  <c r="K23" i="2" s="1"/>
  <c r="W49" i="24"/>
  <c r="U9" i="2" s="1"/>
  <c r="M68" i="24"/>
  <c r="K28" i="2" s="1"/>
  <c r="H68" i="24"/>
  <c r="F28" i="2" s="1"/>
  <c r="AD76" i="24"/>
  <c r="AB36" i="2" s="1"/>
  <c r="U50" i="24"/>
  <c r="S10" i="2" s="1"/>
  <c r="AH60" i="24"/>
  <c r="AF20" i="2" s="1"/>
  <c r="AC69" i="24"/>
  <c r="AA29" i="2" s="1"/>
  <c r="S69" i="24"/>
  <c r="Q29" i="2" s="1"/>
  <c r="AC77" i="24"/>
  <c r="AA37" i="2" s="1"/>
  <c r="U42" i="24"/>
  <c r="S2" i="2" s="1"/>
  <c r="G70" i="24"/>
  <c r="E30" i="2" s="1"/>
  <c r="N43" i="24"/>
  <c r="M52" i="24"/>
  <c r="K12" i="2" s="1"/>
  <c r="Y62" i="24"/>
  <c r="W22" i="2" s="1"/>
  <c r="U45" i="24"/>
  <c r="S5" i="2" s="1"/>
  <c r="F47" i="24"/>
  <c r="D7" i="2" s="1"/>
  <c r="AI48" i="24"/>
  <c r="AG8" i="2" s="1"/>
  <c r="AK7" i="24"/>
  <c r="AK22" i="24"/>
  <c r="AI65" i="24"/>
  <c r="AG25" i="2" s="1"/>
  <c r="AI46" i="24"/>
  <c r="AG6" i="2" s="1"/>
  <c r="AK5" i="24"/>
  <c r="AE46" i="24"/>
  <c r="AC6" i="2" s="1"/>
  <c r="G54" i="24"/>
  <c r="E14" i="2" s="1"/>
  <c r="L73" i="24"/>
  <c r="J33" i="2" s="1"/>
  <c r="T81" i="24"/>
  <c r="R41" i="2" s="1"/>
  <c r="AG81" i="24"/>
  <c r="AE41" i="2" s="1"/>
  <c r="AC47" i="24"/>
  <c r="AA7" i="2" s="1"/>
  <c r="I55" i="24"/>
  <c r="U55" i="24"/>
  <c r="R55" i="24"/>
  <c r="Y65" i="24"/>
  <c r="W25" i="2" s="1"/>
  <c r="N65" i="24"/>
  <c r="L25" i="2" s="1"/>
  <c r="W74" i="24"/>
  <c r="U34" i="2" s="1"/>
  <c r="AK35" i="24"/>
  <c r="AI79" i="24"/>
  <c r="AG39" i="2" s="1"/>
  <c r="AF83" i="24"/>
  <c r="AD43" i="2" s="1"/>
  <c r="G57" i="24"/>
  <c r="P57" i="24"/>
  <c r="AH66" i="24"/>
  <c r="AF26" i="2" s="1"/>
  <c r="AD82" i="24"/>
  <c r="AB42" i="2" s="1"/>
  <c r="P49" i="24"/>
  <c r="N9" i="2" s="1"/>
  <c r="AF59" i="24"/>
  <c r="AD19" i="2" s="1"/>
  <c r="N68" i="24"/>
  <c r="L28" i="2" s="1"/>
  <c r="G72" i="24"/>
  <c r="E32" i="2" s="1"/>
  <c r="N64" i="24"/>
  <c r="L24" i="2" s="1"/>
  <c r="AB80" i="24"/>
  <c r="Z40" i="2" s="1"/>
  <c r="AB60" i="24"/>
  <c r="Z20" i="2" s="1"/>
  <c r="AK12" i="24"/>
  <c r="AI53" i="24"/>
  <c r="AG13" i="2" s="1"/>
  <c r="G53" i="24"/>
  <c r="E13" i="2" s="1"/>
  <c r="S76" i="24"/>
  <c r="Q36" i="2" s="1"/>
  <c r="V82" i="24"/>
  <c r="T42" i="2" s="1"/>
  <c r="G42" i="24"/>
  <c r="E2" i="2" s="1"/>
  <c r="S61" i="24"/>
  <c r="Q21" i="2" s="1"/>
  <c r="N78" i="24"/>
  <c r="L38" i="2" s="1"/>
  <c r="N74" i="24"/>
  <c r="L34" i="2" s="1"/>
  <c r="AA81" i="24"/>
  <c r="Y41" i="2" s="1"/>
  <c r="Y43" i="24"/>
  <c r="AE62" i="24"/>
  <c r="AC22" i="2" s="1"/>
  <c r="T62" i="24"/>
  <c r="R22" i="2" s="1"/>
  <c r="AK4" i="24"/>
  <c r="AI45" i="24"/>
  <c r="AG5" i="2" s="1"/>
  <c r="W65" i="24"/>
  <c r="U25" i="2" s="1"/>
  <c r="V80" i="24"/>
  <c r="T40" i="2" s="1"/>
  <c r="F66" i="24"/>
  <c r="D26" i="2" s="1"/>
  <c r="AK3" i="24"/>
  <c r="AI43" i="24"/>
  <c r="AC64" i="24"/>
  <c r="AA24" i="2" s="1"/>
  <c r="Q80" i="24"/>
  <c r="O40" i="2" s="1"/>
  <c r="AK14" i="24"/>
  <c r="AI55" i="24"/>
  <c r="AC65" i="24"/>
  <c r="AA25" i="2" s="1"/>
  <c r="U66" i="24"/>
  <c r="S26" i="2" s="1"/>
  <c r="Z75" i="24"/>
  <c r="X35" i="2" s="1"/>
  <c r="M79" i="24"/>
  <c r="K39" i="2" s="1"/>
  <c r="W83" i="24"/>
  <c r="U43" i="2" s="1"/>
  <c r="R59" i="24"/>
  <c r="P19" i="2" s="1"/>
  <c r="AI59" i="24"/>
  <c r="AG19" i="2" s="1"/>
  <c r="AK16" i="24"/>
  <c r="F76" i="24"/>
  <c r="D36" i="2" s="1"/>
  <c r="G60" i="24"/>
  <c r="E20" i="2" s="1"/>
  <c r="L53" i="24"/>
  <c r="J13" i="2" s="1"/>
  <c r="Y78" i="24"/>
  <c r="W38" i="2" s="1"/>
  <c r="AH82" i="24"/>
  <c r="AF42" i="2" s="1"/>
  <c r="AD42" i="24"/>
  <c r="AB2" i="2" s="1"/>
  <c r="AI61" i="24"/>
  <c r="AG21" i="2" s="1"/>
  <c r="AK18" i="24"/>
  <c r="S78" i="24"/>
  <c r="Q38" i="2" s="1"/>
  <c r="Q75" i="24"/>
  <c r="O35" i="2" s="1"/>
  <c r="L82" i="24"/>
  <c r="J42" i="2" s="1"/>
  <c r="L62" i="24"/>
  <c r="J22" i="2" s="1"/>
  <c r="Q81" i="24"/>
  <c r="O41" i="2" s="1"/>
  <c r="T57" i="24"/>
  <c r="I47" i="24"/>
  <c r="G7" i="2" s="1"/>
  <c r="H75" i="24"/>
  <c r="F35" i="2" s="1"/>
  <c r="Z73" i="24"/>
  <c r="X33" i="2" s="1"/>
  <c r="AB55" i="24"/>
  <c r="U65" i="24"/>
  <c r="S25" i="2" s="1"/>
  <c r="X72" i="24"/>
  <c r="V32" i="2" s="1"/>
  <c r="G48" i="24"/>
  <c r="E8" i="2" s="1"/>
  <c r="R83" i="24"/>
  <c r="P43" i="2" s="1"/>
  <c r="G80" i="24"/>
  <c r="E40" i="2" s="1"/>
  <c r="AG83" i="24"/>
  <c r="AE43" i="2" s="1"/>
  <c r="AI49" i="24"/>
  <c r="AG9" i="2" s="1"/>
  <c r="AK8" i="24"/>
  <c r="AK28" i="24"/>
  <c r="AI72" i="24"/>
  <c r="AG32" i="2" s="1"/>
  <c r="AG72" i="24"/>
  <c r="AE32" i="2" s="1"/>
  <c r="AK29" i="24"/>
  <c r="AI73" i="24"/>
  <c r="AG33" i="2" s="1"/>
  <c r="Y81" i="24"/>
  <c r="W41" i="2" s="1"/>
  <c r="H60" i="24"/>
  <c r="F20" i="2" s="1"/>
  <c r="AG60" i="24"/>
  <c r="AE20" i="2" s="1"/>
  <c r="AF77" i="24"/>
  <c r="AD37" i="2" s="1"/>
  <c r="T79" i="24"/>
  <c r="R39" i="2" s="1"/>
  <c r="O83" i="24"/>
  <c r="M43" i="2" s="1"/>
  <c r="V42" i="24"/>
  <c r="T2" i="2" s="1"/>
  <c r="AI51" i="24"/>
  <c r="AG11" i="2" s="1"/>
  <c r="AK10" i="24"/>
  <c r="Y61" i="24"/>
  <c r="W21" i="2" s="1"/>
  <c r="AK26" i="24"/>
  <c r="AI70" i="24"/>
  <c r="AG30" i="2" s="1"/>
  <c r="K78" i="24"/>
  <c r="I38" i="2" s="1"/>
  <c r="T76" i="24"/>
  <c r="R36" i="2" s="1"/>
  <c r="Y82" i="24"/>
  <c r="W42" i="2" s="1"/>
  <c r="I43" i="24"/>
  <c r="G52" i="24"/>
  <c r="E12" i="2" s="1"/>
  <c r="AK19" i="24"/>
  <c r="AI62" i="24"/>
  <c r="AG22" i="2" s="1"/>
  <c r="O62" i="24"/>
  <c r="M22" i="2" s="1"/>
  <c r="V71" i="24"/>
  <c r="T31" i="2" s="1"/>
  <c r="AB45" i="24"/>
  <c r="Z5" i="2" s="1"/>
  <c r="AG78" i="24"/>
  <c r="AE38" i="2" s="1"/>
  <c r="W61" i="24"/>
  <c r="U21" i="2" s="1"/>
  <c r="X75" i="24"/>
  <c r="V35" i="2" s="1"/>
  <c r="M83" i="24"/>
  <c r="K43" i="2" s="1"/>
  <c r="Z82" i="24"/>
  <c r="X42" i="2" s="1"/>
  <c r="H81" i="24"/>
  <c r="F41" i="2" s="1"/>
  <c r="AK30" i="24"/>
  <c r="AI74" i="24"/>
  <c r="AG34" i="2" s="1"/>
  <c r="J63" i="24"/>
  <c r="H23" i="2" s="1"/>
  <c r="AK34" i="24"/>
  <c r="AI78" i="24"/>
  <c r="AG38" i="2" s="1"/>
  <c r="AB82" i="24"/>
  <c r="Z42" i="2" s="1"/>
  <c r="AH80" i="24"/>
  <c r="AF40" i="2" s="1"/>
  <c r="AK32" i="24"/>
  <c r="AI76" i="24"/>
  <c r="AG36" i="2" s="1"/>
  <c r="O47" i="24"/>
  <c r="M7" i="2" s="1"/>
  <c r="AB47" i="24"/>
  <c r="Z7" i="2" s="1"/>
  <c r="Z47" i="24"/>
  <c r="X7" i="2" s="1"/>
  <c r="AA55" i="24"/>
  <c r="M65" i="24"/>
  <c r="K25" i="2" s="1"/>
  <c r="AH74" i="24"/>
  <c r="AF34" i="2" s="1"/>
  <c r="AF74" i="24"/>
  <c r="AD34" i="2" s="1"/>
  <c r="Q82" i="24"/>
  <c r="O42" i="2" s="1"/>
  <c r="O82" i="24"/>
  <c r="M42" i="2" s="1"/>
  <c r="W81" i="24"/>
  <c r="U41" i="2" s="1"/>
  <c r="AH48" i="24"/>
  <c r="AF8" i="2" s="1"/>
  <c r="AF48" i="24"/>
  <c r="AD8" i="2" s="1"/>
  <c r="Y57" i="24"/>
  <c r="AI66" i="24"/>
  <c r="AG26" i="2" s="1"/>
  <c r="AK23" i="24"/>
  <c r="AF66" i="24"/>
  <c r="AD26" i="2" s="1"/>
  <c r="L75" i="24"/>
  <c r="J35" i="2" s="1"/>
  <c r="J83" i="24"/>
  <c r="H43" i="2" s="1"/>
  <c r="H63" i="24"/>
  <c r="F23" i="2" s="1"/>
  <c r="X80" i="24"/>
  <c r="V40" i="2" s="1"/>
  <c r="AA49" i="24"/>
  <c r="Y9" i="2" s="1"/>
  <c r="Y49" i="24"/>
  <c r="W9" i="2" s="1"/>
  <c r="AD59" i="24"/>
  <c r="AB19" i="2" s="1"/>
  <c r="S59" i="24"/>
  <c r="Q19" i="2" s="1"/>
  <c r="L68" i="24"/>
  <c r="J28" i="2" s="1"/>
  <c r="J76" i="24"/>
  <c r="H36" i="2" s="1"/>
  <c r="H76" i="24"/>
  <c r="F36" i="2" s="1"/>
  <c r="AC76" i="24"/>
  <c r="AA36" i="2" s="1"/>
  <c r="AA72" i="24"/>
  <c r="Y32" i="2" s="1"/>
  <c r="Y72" i="24"/>
  <c r="W32" i="2" s="1"/>
  <c r="J82" i="24"/>
  <c r="H42" i="2" s="1"/>
  <c r="I50" i="24"/>
  <c r="G10" i="2" s="1"/>
  <c r="G50" i="24"/>
  <c r="E10" i="2" s="1"/>
  <c r="T50" i="24"/>
  <c r="R10" i="2" s="1"/>
  <c r="X60" i="24"/>
  <c r="V20" i="2" s="1"/>
  <c r="Y60" i="24"/>
  <c r="W20" i="2" s="1"/>
  <c r="AB69" i="24"/>
  <c r="Z29" i="2" s="1"/>
  <c r="AB77" i="24"/>
  <c r="Z37" i="2" s="1"/>
  <c r="Z77" i="24"/>
  <c r="X37" i="2" s="1"/>
  <c r="R53" i="24"/>
  <c r="P13" i="2" s="1"/>
  <c r="P53" i="24"/>
  <c r="N13" i="2" s="1"/>
  <c r="Y64" i="24"/>
  <c r="W24" i="2" s="1"/>
  <c r="N80" i="24"/>
  <c r="L40" i="2" s="1"/>
  <c r="Y83" i="24"/>
  <c r="W43" i="2" s="1"/>
  <c r="T42" i="24"/>
  <c r="R2" i="2" s="1"/>
  <c r="R42" i="24"/>
  <c r="P2" i="2" s="1"/>
  <c r="P42" i="24"/>
  <c r="N2" i="2" s="1"/>
  <c r="N42" i="24"/>
  <c r="L2" i="2" s="1"/>
  <c r="AA51" i="24"/>
  <c r="Y11" i="2" s="1"/>
  <c r="Y51" i="24"/>
  <c r="W11" i="2" s="1"/>
  <c r="W51" i="24"/>
  <c r="U11" i="2" s="1"/>
  <c r="Q61" i="24"/>
  <c r="O21" i="2" s="1"/>
  <c r="P70" i="24"/>
  <c r="N30" i="2" s="1"/>
  <c r="AA70" i="24"/>
  <c r="Y30" i="2" s="1"/>
  <c r="W78" i="24"/>
  <c r="U38" i="2" s="1"/>
  <c r="Y55" i="24"/>
  <c r="AK38" i="24"/>
  <c r="AI82" i="24"/>
  <c r="AG42" i="2" s="1"/>
  <c r="W43" i="24"/>
  <c r="AH43" i="24"/>
  <c r="AF52" i="24"/>
  <c r="AD12" i="2" s="1"/>
  <c r="L52" i="24"/>
  <c r="J12" i="2" s="1"/>
  <c r="J52" i="24"/>
  <c r="H12" i="2" s="1"/>
  <c r="X62" i="24"/>
  <c r="V22" i="2" s="1"/>
  <c r="G62" i="24"/>
  <c r="E22" i="2" s="1"/>
  <c r="T71" i="24"/>
  <c r="R31" i="2" s="1"/>
  <c r="R71" i="24"/>
  <c r="P31" i="2" s="1"/>
  <c r="P71" i="24"/>
  <c r="N31" i="2" s="1"/>
  <c r="N71" i="24"/>
  <c r="L31" i="2" s="1"/>
  <c r="I79" i="24"/>
  <c r="G39" i="2" s="1"/>
  <c r="K45" i="24"/>
  <c r="I5" i="2" s="1"/>
  <c r="I45" i="24"/>
  <c r="G5" i="2" s="1"/>
  <c r="G45" i="24"/>
  <c r="E5" i="2" s="1"/>
  <c r="T45" i="24"/>
  <c r="R5" i="2" s="1"/>
  <c r="AC68" i="24"/>
  <c r="AA28" i="2" s="1"/>
  <c r="F70" i="24"/>
  <c r="D30" i="2" s="1"/>
  <c r="R73" i="24"/>
  <c r="P33" i="2" s="1"/>
  <c r="G83" i="24"/>
  <c r="E43" i="2" s="1"/>
  <c r="AD77" i="24"/>
  <c r="AB37" i="2" s="1"/>
  <c r="O46" i="24"/>
  <c r="M6" i="2" s="1"/>
  <c r="I80" i="24"/>
  <c r="G40" i="2" s="1"/>
  <c r="K46" i="24"/>
  <c r="I6" i="2" s="1"/>
  <c r="R54" i="24"/>
  <c r="P14" i="2" s="1"/>
  <c r="M64" i="24"/>
  <c r="K24" i="2" s="1"/>
  <c r="H73" i="24"/>
  <c r="F33" i="2" s="1"/>
  <c r="I83" i="24"/>
  <c r="G43" i="2" s="1"/>
  <c r="M46" i="24"/>
  <c r="K6" i="2" s="1"/>
  <c r="AH46" i="24"/>
  <c r="AF6" i="2" s="1"/>
  <c r="AF46" i="24"/>
  <c r="AD6" i="2" s="1"/>
  <c r="AD54" i="24"/>
  <c r="AB14" i="2" s="1"/>
  <c r="L54" i="24"/>
  <c r="J14" i="2" s="1"/>
  <c r="J54" i="24"/>
  <c r="H14" i="2" s="1"/>
  <c r="H54" i="24"/>
  <c r="F14" i="2" s="1"/>
  <c r="I64" i="24"/>
  <c r="G24" i="2" s="1"/>
  <c r="Q64" i="24"/>
  <c r="O24" i="2" s="1"/>
  <c r="AI64" i="24"/>
  <c r="AG24" i="2" s="1"/>
  <c r="AK21" i="24"/>
  <c r="AG73" i="24"/>
  <c r="AE33" i="2" s="1"/>
  <c r="AE73" i="24"/>
  <c r="AC33" i="2" s="1"/>
  <c r="U73" i="24"/>
  <c r="S33" i="2" s="1"/>
  <c r="AC81" i="24"/>
  <c r="AA41" i="2" s="1"/>
  <c r="U80" i="24"/>
  <c r="S40" i="2" s="1"/>
  <c r="Z80" i="24"/>
  <c r="X40" i="2" s="1"/>
  <c r="U83" i="24"/>
  <c r="S43" i="2" s="1"/>
  <c r="Q47" i="24"/>
  <c r="O7" i="2" s="1"/>
  <c r="T47" i="24"/>
  <c r="R7" i="2" s="1"/>
  <c r="R47" i="24"/>
  <c r="P7" i="2" s="1"/>
  <c r="AF55" i="24"/>
  <c r="AD55" i="24"/>
  <c r="L55" i="24"/>
  <c r="I65" i="24"/>
  <c r="G25" i="2" s="1"/>
  <c r="P65" i="24"/>
  <c r="N25" i="2" s="1"/>
  <c r="AB74" i="24"/>
  <c r="Z34" i="2" s="1"/>
  <c r="Z74" i="24"/>
  <c r="X34" i="2" s="1"/>
  <c r="X74" i="24"/>
  <c r="V34" i="2" s="1"/>
  <c r="I82" i="24"/>
  <c r="G42" i="2" s="1"/>
  <c r="G82" i="24"/>
  <c r="E42" i="2" s="1"/>
  <c r="AG75" i="24"/>
  <c r="AE35" i="2" s="1"/>
  <c r="AH81" i="24"/>
  <c r="AF41" i="2" s="1"/>
  <c r="AB48" i="24"/>
  <c r="Z8" i="2" s="1"/>
  <c r="Z48" i="24"/>
  <c r="X8" i="2" s="1"/>
  <c r="X48" i="24"/>
  <c r="V8" i="2" s="1"/>
  <c r="V48" i="24"/>
  <c r="T8" i="2" s="1"/>
  <c r="N57" i="24"/>
  <c r="AI57" i="24"/>
  <c r="AK15" i="24"/>
  <c r="Q57" i="24"/>
  <c r="AD66" i="24"/>
  <c r="AB26" i="2" s="1"/>
  <c r="W66" i="24"/>
  <c r="U26" i="2" s="1"/>
  <c r="AA66" i="24"/>
  <c r="Y26" i="2" s="1"/>
  <c r="X66" i="24"/>
  <c r="V26" i="2" s="1"/>
  <c r="V75" i="24"/>
  <c r="T35" i="2" s="1"/>
  <c r="AK31" i="24"/>
  <c r="AI75" i="24"/>
  <c r="AG35" i="2" s="1"/>
  <c r="AK39" i="24"/>
  <c r="AI83" i="24"/>
  <c r="AG43" i="2" s="1"/>
  <c r="K63" i="24"/>
  <c r="I23" i="2" s="1"/>
  <c r="AH63" i="24"/>
  <c r="AF23" i="2" s="1"/>
  <c r="AE63" i="24"/>
  <c r="AC23" i="2" s="1"/>
  <c r="AE72" i="24"/>
  <c r="AC32" i="2" s="1"/>
  <c r="J81" i="24"/>
  <c r="H41" i="2" s="1"/>
  <c r="AC49" i="24"/>
  <c r="AA9" i="2" s="1"/>
  <c r="S49" i="24"/>
  <c r="Q9" i="2" s="1"/>
  <c r="Q49" i="24"/>
  <c r="O9" i="2" s="1"/>
  <c r="I59" i="24"/>
  <c r="G19" i="2" s="1"/>
  <c r="V59" i="24"/>
  <c r="T19" i="2" s="1"/>
  <c r="K59" i="24"/>
  <c r="I19" i="2" s="1"/>
  <c r="W68" i="24"/>
  <c r="U28" i="2" s="1"/>
  <c r="AE68" i="24"/>
  <c r="AC28" i="2" s="1"/>
  <c r="AK24" i="24"/>
  <c r="AI68" i="24"/>
  <c r="AG28" i="2" s="1"/>
  <c r="AG76" i="24"/>
  <c r="AE36" i="2" s="1"/>
  <c r="AE76" i="24"/>
  <c r="AC36" i="2" s="1"/>
  <c r="AC72" i="24"/>
  <c r="AA32" i="2" s="1"/>
  <c r="S72" i="24"/>
  <c r="Q32" i="2" s="1"/>
  <c r="Q72" i="24"/>
  <c r="O32" i="2" s="1"/>
  <c r="O77" i="24"/>
  <c r="M37" i="2" s="1"/>
  <c r="U82" i="24"/>
  <c r="S42" i="2" s="1"/>
  <c r="Z50" i="24"/>
  <c r="X10" i="2" s="1"/>
  <c r="AF50" i="24"/>
  <c r="AD10" i="2" s="1"/>
  <c r="AD50" i="24"/>
  <c r="AB10" i="2" s="1"/>
  <c r="L50" i="24"/>
  <c r="J10" i="2" s="1"/>
  <c r="K60" i="24"/>
  <c r="I20" i="2" s="1"/>
  <c r="Q60" i="24"/>
  <c r="O20" i="2" s="1"/>
  <c r="N60" i="24"/>
  <c r="L20" i="2" s="1"/>
  <c r="T69" i="24"/>
  <c r="R29" i="2" s="1"/>
  <c r="AG69" i="24"/>
  <c r="AE29" i="2" s="1"/>
  <c r="I69" i="24"/>
  <c r="G29" i="2" s="1"/>
  <c r="T77" i="24"/>
  <c r="R37" i="2" s="1"/>
  <c r="R77" i="24"/>
  <c r="P37" i="2" s="1"/>
  <c r="P77" i="24"/>
  <c r="N37" i="2" s="1"/>
  <c r="J53" i="24"/>
  <c r="H13" i="2" s="1"/>
  <c r="H53" i="24"/>
  <c r="F13" i="2" s="1"/>
  <c r="AC53" i="24"/>
  <c r="AA13" i="2" s="1"/>
  <c r="AD80" i="24"/>
  <c r="AB40" i="2" s="1"/>
  <c r="L42" i="24"/>
  <c r="J2" i="2" s="1"/>
  <c r="J42" i="24"/>
  <c r="H2" i="2" s="1"/>
  <c r="H42" i="24"/>
  <c r="F2" i="2" s="1"/>
  <c r="M51" i="24"/>
  <c r="K11" i="2" s="1"/>
  <c r="S51" i="24"/>
  <c r="Q11" i="2" s="1"/>
  <c r="Q51" i="24"/>
  <c r="O11" i="2" s="1"/>
  <c r="O51" i="24"/>
  <c r="M11" i="2" s="1"/>
  <c r="AF61" i="24"/>
  <c r="AD21" i="2" s="1"/>
  <c r="O61" i="24"/>
  <c r="M21" i="2" s="1"/>
  <c r="L61" i="24"/>
  <c r="J21" i="2" s="1"/>
  <c r="I61" i="24"/>
  <c r="G21" i="2" s="1"/>
  <c r="H70" i="24"/>
  <c r="F30" i="2" s="1"/>
  <c r="AC70" i="24"/>
  <c r="AA30" i="2" s="1"/>
  <c r="S70" i="24"/>
  <c r="Q30" i="2" s="1"/>
  <c r="O78" i="24"/>
  <c r="M38" i="2" s="1"/>
  <c r="AB78" i="24"/>
  <c r="Z38" i="2" s="1"/>
  <c r="J65" i="24"/>
  <c r="H25" i="2" s="1"/>
  <c r="U79" i="24"/>
  <c r="S39" i="2" s="1"/>
  <c r="P83" i="24"/>
  <c r="N43" i="2" s="1"/>
  <c r="O43" i="24"/>
  <c r="AB43" i="24"/>
  <c r="Z43" i="24"/>
  <c r="X52" i="24"/>
  <c r="V12" i="2" s="1"/>
  <c r="V52" i="24"/>
  <c r="T12" i="2" s="1"/>
  <c r="AK11" i="24"/>
  <c r="AI52" i="24"/>
  <c r="AG12" i="2" s="1"/>
  <c r="AG52" i="24"/>
  <c r="AE12" i="2" s="1"/>
  <c r="J62" i="24"/>
  <c r="H22" i="2" s="1"/>
  <c r="AC62" i="24"/>
  <c r="AA22" i="2" s="1"/>
  <c r="L71" i="24"/>
  <c r="J31" i="2" s="1"/>
  <c r="J71" i="24"/>
  <c r="H31" i="2" s="1"/>
  <c r="H71" i="24"/>
  <c r="F31" i="2" s="1"/>
  <c r="AH79" i="24"/>
  <c r="AF39" i="2" s="1"/>
  <c r="AF79" i="24"/>
  <c r="AD39" i="2" s="1"/>
  <c r="AD79" i="24"/>
  <c r="AB39" i="2" s="1"/>
  <c r="AH45" i="24"/>
  <c r="AF5" i="2" s="1"/>
  <c r="AF45" i="24"/>
  <c r="AD5" i="2" s="1"/>
  <c r="AD45" i="24"/>
  <c r="AB5" i="2" s="1"/>
  <c r="L45" i="24"/>
  <c r="J5" i="2" s="1"/>
  <c r="L76" i="24"/>
  <c r="J36" i="2" s="1"/>
  <c r="Z78" i="24"/>
  <c r="X38" i="2" s="1"/>
  <c r="M82" i="24"/>
  <c r="K42" i="2" s="1"/>
  <c r="AD74" i="24"/>
  <c r="AB34" i="2" s="1"/>
  <c r="AK36" i="24"/>
  <c r="AI80" i="24"/>
  <c r="AG40" i="2" s="1"/>
  <c r="G63" i="24"/>
  <c r="E23" i="2" s="1"/>
  <c r="P72" i="24"/>
  <c r="N32" i="2" s="1"/>
  <c r="AF75" i="24"/>
  <c r="AD35" i="2" s="1"/>
  <c r="T54" i="24"/>
  <c r="R14" i="2" s="1"/>
  <c r="AB46" i="24"/>
  <c r="Z6" i="2" s="1"/>
  <c r="X46" i="24"/>
  <c r="V6" i="2" s="1"/>
  <c r="AI54" i="24"/>
  <c r="AG14" i="2" s="1"/>
  <c r="AK13" i="24"/>
  <c r="AG64" i="24"/>
  <c r="AE24" i="2" s="1"/>
  <c r="AA64" i="24"/>
  <c r="Y24" i="2" s="1"/>
  <c r="Y73" i="24"/>
  <c r="W33" i="2" s="1"/>
  <c r="W73" i="24"/>
  <c r="U33" i="2" s="1"/>
  <c r="M73" i="24"/>
  <c r="K33" i="2" s="1"/>
  <c r="U81" i="24"/>
  <c r="S41" i="2" s="1"/>
  <c r="R80" i="24"/>
  <c r="P40" i="2" s="1"/>
  <c r="K79" i="24"/>
  <c r="I39" i="2" s="1"/>
  <c r="AE83" i="24"/>
  <c r="AC43" i="2" s="1"/>
  <c r="AF47" i="24"/>
  <c r="AD7" i="2" s="1"/>
  <c r="AD47" i="24"/>
  <c r="AB7" i="2" s="1"/>
  <c r="L47" i="24"/>
  <c r="J7" i="2" s="1"/>
  <c r="X55" i="24"/>
  <c r="V55" i="24"/>
  <c r="K55" i="24"/>
  <c r="AG65" i="24"/>
  <c r="AE25" i="2" s="1"/>
  <c r="O65" i="24"/>
  <c r="M25" i="2" s="1"/>
  <c r="H65" i="24"/>
  <c r="F25" i="2" s="1"/>
  <c r="T74" i="24"/>
  <c r="R34" i="2" s="1"/>
  <c r="R74" i="24"/>
  <c r="P34" i="2" s="1"/>
  <c r="P74" i="24"/>
  <c r="N34" i="2" s="1"/>
  <c r="AF82" i="24"/>
  <c r="AD42" i="2" s="1"/>
  <c r="AC82" i="24"/>
  <c r="AA42" i="2" s="1"/>
  <c r="T48" i="24"/>
  <c r="R8" i="2" s="1"/>
  <c r="R48" i="24"/>
  <c r="P8" i="2" s="1"/>
  <c r="P48" i="24"/>
  <c r="N8" i="2" s="1"/>
  <c r="N48" i="24"/>
  <c r="L8" i="2" s="1"/>
  <c r="AC57" i="24"/>
  <c r="AA57" i="24"/>
  <c r="I57" i="24"/>
  <c r="R66" i="24"/>
  <c r="P26" i="2" s="1"/>
  <c r="S66" i="24"/>
  <c r="Q26" i="2" s="1"/>
  <c r="P66" i="24"/>
  <c r="N26" i="2" s="1"/>
  <c r="N75" i="24"/>
  <c r="L35" i="2" s="1"/>
  <c r="AA75" i="24"/>
  <c r="Y35" i="2" s="1"/>
  <c r="AA83" i="24"/>
  <c r="Y43" i="2" s="1"/>
  <c r="AB63" i="24"/>
  <c r="Z23" i="2" s="1"/>
  <c r="AK20" i="24"/>
  <c r="AI63" i="24"/>
  <c r="AG23" i="2" s="1"/>
  <c r="Z63" i="24"/>
  <c r="X23" i="2" s="1"/>
  <c r="W63" i="24"/>
  <c r="U23" i="2" s="1"/>
  <c r="AH73" i="24"/>
  <c r="AF33" i="2" s="1"/>
  <c r="X81" i="24"/>
  <c r="V41" i="2" s="1"/>
  <c r="U49" i="24"/>
  <c r="S9" i="2" s="1"/>
  <c r="K49" i="24"/>
  <c r="I9" i="2" s="1"/>
  <c r="I49" i="24"/>
  <c r="G9" i="2" s="1"/>
  <c r="AG59" i="24"/>
  <c r="AE19" i="2" s="1"/>
  <c r="N59" i="24"/>
  <c r="L19" i="2" s="1"/>
  <c r="Z68" i="24"/>
  <c r="X28" i="2" s="1"/>
  <c r="I68" i="24"/>
  <c r="G28" i="2" s="1"/>
  <c r="Q68" i="24"/>
  <c r="O28" i="2" s="1"/>
  <c r="AA68" i="24"/>
  <c r="Y28" i="2" s="1"/>
  <c r="Y76" i="24"/>
  <c r="W36" i="2" s="1"/>
  <c r="W76" i="24"/>
  <c r="U36" i="2" s="1"/>
  <c r="U72" i="24"/>
  <c r="S32" i="2" s="1"/>
  <c r="K72" i="24"/>
  <c r="I32" i="2" s="1"/>
  <c r="I72" i="24"/>
  <c r="G32" i="2" s="1"/>
  <c r="R78" i="24"/>
  <c r="P38" i="2" s="1"/>
  <c r="AG82" i="24"/>
  <c r="AE42" i="2" s="1"/>
  <c r="R50" i="24"/>
  <c r="P10" i="2" s="1"/>
  <c r="X50" i="24"/>
  <c r="V10" i="2" s="1"/>
  <c r="V50" i="24"/>
  <c r="T10" i="2" s="1"/>
  <c r="AI50" i="24"/>
  <c r="AG10" i="2" s="1"/>
  <c r="AK9" i="24"/>
  <c r="AI60" i="24"/>
  <c r="AG20" i="2" s="1"/>
  <c r="AK17" i="24"/>
  <c r="AC60" i="24"/>
  <c r="AA20" i="2" s="1"/>
  <c r="I60" i="24"/>
  <c r="G20" i="2" s="1"/>
  <c r="AD69" i="24"/>
  <c r="AB29" i="2" s="1"/>
  <c r="Y69" i="24"/>
  <c r="W29" i="2" s="1"/>
  <c r="O69" i="24"/>
  <c r="M29" i="2" s="1"/>
  <c r="L77" i="24"/>
  <c r="J37" i="2" s="1"/>
  <c r="J77" i="24"/>
  <c r="H37" i="2" s="1"/>
  <c r="H77" i="24"/>
  <c r="F37" i="2" s="1"/>
  <c r="AG53" i="24"/>
  <c r="AE13" i="2" s="1"/>
  <c r="AE53" i="24"/>
  <c r="AC13" i="2" s="1"/>
  <c r="U53" i="24"/>
  <c r="S13" i="2" s="1"/>
  <c r="J73" i="24"/>
  <c r="H33" i="2" s="1"/>
  <c r="O81" i="24"/>
  <c r="M41" i="2" s="1"/>
  <c r="AI42" i="24"/>
  <c r="AG2" i="2" s="1"/>
  <c r="AK2" i="24"/>
  <c r="AG42" i="24"/>
  <c r="AE2" i="2" s="1"/>
  <c r="AE42" i="24"/>
  <c r="AC2" i="2" s="1"/>
  <c r="F51" i="24"/>
  <c r="D11" i="2" s="1"/>
  <c r="K51" i="24"/>
  <c r="I11" i="2" s="1"/>
  <c r="I51" i="24"/>
  <c r="G11" i="2" s="1"/>
  <c r="G51" i="24"/>
  <c r="E11" i="2" s="1"/>
  <c r="U61" i="24"/>
  <c r="S21" i="2" s="1"/>
  <c r="AH61" i="24"/>
  <c r="AF21" i="2" s="1"/>
  <c r="AG70" i="24"/>
  <c r="AE30" i="2" s="1"/>
  <c r="AE70" i="24"/>
  <c r="AC30" i="2" s="1"/>
  <c r="U70" i="24"/>
  <c r="S30" i="2" s="1"/>
  <c r="K70" i="24"/>
  <c r="I30" i="2" s="1"/>
  <c r="T78" i="24"/>
  <c r="R38" i="2" s="1"/>
  <c r="W69" i="24"/>
  <c r="U29" i="2" s="1"/>
  <c r="O80" i="24"/>
  <c r="M40" i="2" s="1"/>
  <c r="AB83" i="24"/>
  <c r="Z43" i="2" s="1"/>
  <c r="G43" i="24"/>
  <c r="T43" i="24"/>
  <c r="R43" i="24"/>
  <c r="P52" i="24"/>
  <c r="N12" i="2" s="1"/>
  <c r="N52" i="24"/>
  <c r="L12" i="2" s="1"/>
  <c r="AA52" i="24"/>
  <c r="Y12" i="2" s="1"/>
  <c r="Y52" i="24"/>
  <c r="W12" i="2" s="1"/>
  <c r="P62" i="24"/>
  <c r="N22" i="2" s="1"/>
  <c r="AH62" i="24"/>
  <c r="AF22" i="2" s="1"/>
  <c r="U62" i="24"/>
  <c r="S22" i="2" s="1"/>
  <c r="AK27" i="24"/>
  <c r="AI71" i="24"/>
  <c r="AG31" i="2" s="1"/>
  <c r="AG71" i="24"/>
  <c r="AE31" i="2" s="1"/>
  <c r="AE71" i="24"/>
  <c r="AC31" i="2" s="1"/>
  <c r="Z79" i="24"/>
  <c r="X39" i="2" s="1"/>
  <c r="X79" i="24"/>
  <c r="V39" i="2" s="1"/>
  <c r="V79" i="24"/>
  <c r="T39" i="2" s="1"/>
  <c r="Z45" i="24"/>
  <c r="X5" i="2" s="1"/>
  <c r="X45" i="24"/>
  <c r="V5" i="2" s="1"/>
  <c r="V45" i="24"/>
  <c r="T5" i="2" s="1"/>
  <c r="F79" i="24"/>
  <c r="D39" i="2" s="1"/>
  <c r="AA53" i="24"/>
  <c r="Y13" i="2" s="1"/>
  <c r="S82" i="24"/>
  <c r="Q42" i="2" s="1"/>
  <c r="L69" i="24"/>
  <c r="J29" i="2" s="1"/>
  <c r="L64" i="24"/>
  <c r="J24" i="2" s="1"/>
  <c r="I46" i="24"/>
  <c r="G6" i="2" s="1"/>
  <c r="P54" i="24"/>
  <c r="N14" i="2" s="1"/>
  <c r="AF81" i="24"/>
  <c r="AD41" i="2" s="1"/>
  <c r="Z46" i="24"/>
  <c r="X6" i="2" s="1"/>
  <c r="V54" i="24"/>
  <c r="T14" i="2" s="1"/>
  <c r="AG54" i="24"/>
  <c r="AE14" i="2" s="1"/>
  <c r="AD64" i="24"/>
  <c r="AB24" i="2" s="1"/>
  <c r="AB76" i="24"/>
  <c r="Z36" i="2" s="1"/>
  <c r="T46" i="24"/>
  <c r="R6" i="2" s="1"/>
  <c r="R46" i="24"/>
  <c r="P6" i="2" s="1"/>
  <c r="P46" i="24"/>
  <c r="N6" i="2" s="1"/>
  <c r="N54" i="24"/>
  <c r="L14" i="2" s="1"/>
  <c r="AA54" i="24"/>
  <c r="Y14" i="2" s="1"/>
  <c r="Y54" i="24"/>
  <c r="W14" i="2" s="1"/>
  <c r="W54" i="24"/>
  <c r="U14" i="2" s="1"/>
  <c r="V64" i="24"/>
  <c r="T24" i="2" s="1"/>
  <c r="P64" i="24"/>
  <c r="N24" i="2" s="1"/>
  <c r="S64" i="24"/>
  <c r="Q24" i="2" s="1"/>
  <c r="Q73" i="24"/>
  <c r="O33" i="2" s="1"/>
  <c r="O73" i="24"/>
  <c r="M33" i="2" s="1"/>
  <c r="M81" i="24"/>
  <c r="K41" i="2" s="1"/>
  <c r="L80" i="24"/>
  <c r="J40" i="2" s="1"/>
  <c r="J80" i="24"/>
  <c r="H40" i="2" s="1"/>
  <c r="AC79" i="24"/>
  <c r="AA39" i="2" s="1"/>
  <c r="X47" i="24"/>
  <c r="V7" i="2" s="1"/>
  <c r="V47" i="24"/>
  <c r="T7" i="2" s="1"/>
  <c r="AK6" i="24"/>
  <c r="AI47" i="24"/>
  <c r="AG7" i="2" s="1"/>
  <c r="S55" i="24"/>
  <c r="P55" i="24"/>
  <c r="N55" i="24"/>
  <c r="AH55" i="24"/>
  <c r="S65" i="24"/>
  <c r="Q25" i="2" s="1"/>
  <c r="Z65" i="24"/>
  <c r="X25" i="2" s="1"/>
  <c r="AD65" i="24"/>
  <c r="AB25" i="2" s="1"/>
  <c r="L74" i="24"/>
  <c r="J34" i="2" s="1"/>
  <c r="J74" i="24"/>
  <c r="H34" i="2" s="1"/>
  <c r="H74" i="24"/>
  <c r="F34" i="2" s="1"/>
  <c r="X82" i="24"/>
  <c r="V42" i="2" s="1"/>
  <c r="J78" i="24"/>
  <c r="H38" i="2" s="1"/>
  <c r="L83" i="24"/>
  <c r="J43" i="2" s="1"/>
  <c r="L48" i="24"/>
  <c r="J8" i="2" s="1"/>
  <c r="J48" i="24"/>
  <c r="H8" i="2" s="1"/>
  <c r="H48" i="24"/>
  <c r="F8" i="2" s="1"/>
  <c r="AC48" i="24"/>
  <c r="AA8" i="2" s="1"/>
  <c r="L57" i="24"/>
  <c r="S57" i="24"/>
  <c r="AF57" i="24"/>
  <c r="AC66" i="24"/>
  <c r="AA26" i="2" s="1"/>
  <c r="V66" i="24"/>
  <c r="T26" i="2" s="1"/>
  <c r="K66" i="24"/>
  <c r="I26" i="2" s="1"/>
  <c r="H66" i="24"/>
  <c r="F26" i="2" s="1"/>
  <c r="AC75" i="24"/>
  <c r="AA35" i="2" s="1"/>
  <c r="S75" i="24"/>
  <c r="Q35" i="2" s="1"/>
  <c r="S83" i="24"/>
  <c r="Q43" i="2" s="1"/>
  <c r="N63" i="24"/>
  <c r="L23" i="2" s="1"/>
  <c r="U63" i="24"/>
  <c r="S23" i="2" s="1"/>
  <c r="R63" i="24"/>
  <c r="P23" i="2" s="1"/>
  <c r="O63" i="24"/>
  <c r="M23" i="2" s="1"/>
  <c r="K76" i="24"/>
  <c r="I36" i="2" s="1"/>
  <c r="AK37" i="24"/>
  <c r="AI81" i="24"/>
  <c r="AG41" i="2" s="1"/>
  <c r="G49" i="24"/>
  <c r="E9" i="2" s="1"/>
  <c r="M49" i="24"/>
  <c r="K9" i="2" s="1"/>
  <c r="AH49" i="24"/>
  <c r="AF9" i="2" s="1"/>
  <c r="AF49" i="24"/>
  <c r="AD9" i="2" s="1"/>
  <c r="Y59" i="24"/>
  <c r="W19" i="2" s="1"/>
  <c r="U59" i="24"/>
  <c r="S19" i="2" s="1"/>
  <c r="AB59" i="24"/>
  <c r="Z19" i="2" s="1"/>
  <c r="O68" i="24"/>
  <c r="M28" i="2" s="1"/>
  <c r="AG68" i="24"/>
  <c r="AE28" i="2" s="1"/>
  <c r="S68" i="24"/>
  <c r="Q28" i="2" s="1"/>
  <c r="Q76" i="24"/>
  <c r="O36" i="2" s="1"/>
  <c r="O76" i="24"/>
  <c r="M36" i="2" s="1"/>
  <c r="M72" i="24"/>
  <c r="K32" i="2" s="1"/>
  <c r="AH72" i="24"/>
  <c r="AF32" i="2" s="1"/>
  <c r="J50" i="24"/>
  <c r="H10" i="2" s="1"/>
  <c r="P50" i="24"/>
  <c r="N10" i="2" s="1"/>
  <c r="N50" i="24"/>
  <c r="L10" i="2" s="1"/>
  <c r="AA50" i="24"/>
  <c r="Y10" i="2" s="1"/>
  <c r="U60" i="24"/>
  <c r="S20" i="2" s="1"/>
  <c r="AE60" i="24"/>
  <c r="AC20" i="2" s="1"/>
  <c r="V69" i="24"/>
  <c r="T29" i="2" s="1"/>
  <c r="AK25" i="24"/>
  <c r="AI69" i="24"/>
  <c r="AG29" i="2" s="1"/>
  <c r="P69" i="24"/>
  <c r="N29" i="2" s="1"/>
  <c r="G69" i="24"/>
  <c r="E29" i="2" s="1"/>
  <c r="AK33" i="24"/>
  <c r="AI77" i="24"/>
  <c r="AG37" i="2" s="1"/>
  <c r="AG77" i="24"/>
  <c r="AE37" i="2" s="1"/>
  <c r="S53" i="24"/>
  <c r="Q13" i="2" s="1"/>
  <c r="Y53" i="24"/>
  <c r="W13" i="2" s="1"/>
  <c r="W53" i="24"/>
  <c r="U13" i="2" s="1"/>
  <c r="M53" i="24"/>
  <c r="K13" i="2" s="1"/>
  <c r="M74" i="24"/>
  <c r="K34" i="2" s="1"/>
  <c r="Z81" i="24"/>
  <c r="X41" i="2" s="1"/>
  <c r="F77" i="24"/>
  <c r="D37" i="2" s="1"/>
  <c r="AA42" i="24"/>
  <c r="Y2" i="2" s="1"/>
  <c r="Y42" i="24"/>
  <c r="W2" i="2" s="1"/>
  <c r="W42" i="24"/>
  <c r="U2" i="2" s="1"/>
  <c r="AC51" i="24"/>
  <c r="AA11" i="2" s="1"/>
  <c r="AH51" i="24"/>
  <c r="AF11" i="2" s="1"/>
  <c r="AF51" i="24"/>
  <c r="AD11" i="2" s="1"/>
  <c r="AD51" i="24"/>
  <c r="AB11" i="2" s="1"/>
  <c r="G61" i="24"/>
  <c r="E21" i="2" s="1"/>
  <c r="Z61" i="24"/>
  <c r="X21" i="2" s="1"/>
  <c r="Y70" i="24"/>
  <c r="W30" i="2" s="1"/>
  <c r="W70" i="24"/>
  <c r="U30" i="2" s="1"/>
  <c r="M70" i="24"/>
  <c r="K30" i="2" s="1"/>
  <c r="AF78" i="24"/>
  <c r="AD38" i="2" s="1"/>
  <c r="AD78" i="24"/>
  <c r="AB38" i="2" s="1"/>
  <c r="L78" i="24"/>
  <c r="J38" i="2" s="1"/>
  <c r="AE80" i="24"/>
  <c r="AC40" i="2" s="1"/>
  <c r="AD43" i="24"/>
  <c r="L43" i="24"/>
  <c r="J43" i="24"/>
  <c r="H52" i="24"/>
  <c r="F12" i="2" s="1"/>
  <c r="AC52" i="24"/>
  <c r="AA12" i="2" s="1"/>
  <c r="S52" i="24"/>
  <c r="Q12" i="2" s="1"/>
  <c r="Q52" i="24"/>
  <c r="O12" i="2" s="1"/>
  <c r="Z62" i="24"/>
  <c r="X22" i="2" s="1"/>
  <c r="V62" i="24"/>
  <c r="T22" i="2" s="1"/>
  <c r="M62" i="24"/>
  <c r="K22" i="2" s="1"/>
  <c r="AA71" i="24"/>
  <c r="Y31" i="2" s="1"/>
  <c r="Y71" i="24"/>
  <c r="W31" i="2" s="1"/>
  <c r="W71" i="24"/>
  <c r="U31" i="2" s="1"/>
  <c r="R79" i="24"/>
  <c r="P39" i="2" s="1"/>
  <c r="P79" i="24"/>
  <c r="N39" i="2" s="1"/>
  <c r="N79" i="24"/>
  <c r="L39" i="2" s="1"/>
  <c r="R45" i="24"/>
  <c r="P5" i="2" s="1"/>
  <c r="P45" i="24"/>
  <c r="N5" i="2" s="1"/>
  <c r="N45" i="24"/>
  <c r="L5" i="2" s="1"/>
  <c r="AE69" i="24"/>
  <c r="AC29" i="2" s="1"/>
  <c r="AC63" i="24"/>
  <c r="AA23" i="2" s="1"/>
  <c r="V77" i="24"/>
  <c r="T37" i="2" s="1"/>
  <c r="F46" i="24"/>
  <c r="D6" i="2" s="1"/>
  <c r="AC9" i="22"/>
  <c r="AE19" i="22"/>
  <c r="AE10" i="22"/>
  <c r="AE11" i="22"/>
  <c r="AE12" i="22"/>
  <c r="AE13" i="22"/>
  <c r="AE14" i="22"/>
  <c r="AE15" i="22"/>
  <c r="AE16" i="22"/>
  <c r="AE17" i="22"/>
  <c r="AE18" i="22"/>
  <c r="AE20" i="22"/>
  <c r="AE21" i="22"/>
  <c r="AE22" i="22"/>
  <c r="AE23" i="22"/>
  <c r="AE24" i="22"/>
  <c r="AE25" i="22"/>
  <c r="AE26" i="22"/>
  <c r="AE27" i="22"/>
  <c r="AE28" i="22"/>
  <c r="AE29" i="22"/>
  <c r="AE30" i="22"/>
  <c r="AE31" i="22"/>
  <c r="AE32" i="22"/>
  <c r="AE33" i="22"/>
  <c r="AE34" i="22"/>
  <c r="AE36" i="22"/>
  <c r="AE37" i="22"/>
  <c r="AE38" i="22"/>
  <c r="AE39" i="22"/>
  <c r="AE40" i="22"/>
  <c r="AE41" i="22"/>
  <c r="AE42" i="22"/>
  <c r="AE43" i="22"/>
  <c r="AE44" i="22"/>
  <c r="AE45" i="22"/>
  <c r="AE46" i="22"/>
  <c r="AE48" i="22"/>
  <c r="AE49" i="22"/>
  <c r="AE50" i="22"/>
  <c r="AE51" i="22"/>
  <c r="AE52" i="22"/>
  <c r="AE54" i="22"/>
  <c r="AE55" i="22"/>
  <c r="AE56" i="22"/>
  <c r="AE9" i="22"/>
  <c r="AD10" i="22"/>
  <c r="AD11" i="22"/>
  <c r="AD12" i="22"/>
  <c r="AD13" i="22"/>
  <c r="AD14" i="22"/>
  <c r="AD15" i="22"/>
  <c r="AD16" i="22"/>
  <c r="AD17" i="22"/>
  <c r="AD18" i="22"/>
  <c r="AD19" i="22"/>
  <c r="AD20" i="22"/>
  <c r="AD21" i="22"/>
  <c r="AD22" i="22"/>
  <c r="AD23" i="22"/>
  <c r="AD24" i="22"/>
  <c r="AD25" i="22"/>
  <c r="AD26" i="22"/>
  <c r="AD27" i="22"/>
  <c r="AD28" i="22"/>
  <c r="AD29" i="22"/>
  <c r="AD30" i="22"/>
  <c r="AD31" i="22"/>
  <c r="AD32" i="22"/>
  <c r="AD33" i="22"/>
  <c r="AD34" i="22"/>
  <c r="AD36" i="22"/>
  <c r="AD37" i="22"/>
  <c r="AD38" i="22"/>
  <c r="AD39" i="22"/>
  <c r="AD40" i="22"/>
  <c r="AD41" i="22"/>
  <c r="AD42" i="22"/>
  <c r="AD43" i="22"/>
  <c r="AD44" i="22"/>
  <c r="AD45" i="22"/>
  <c r="AD46" i="22"/>
  <c r="AD48" i="22"/>
  <c r="AD49" i="22"/>
  <c r="AD50" i="22"/>
  <c r="AD51" i="22"/>
  <c r="AD52" i="22"/>
  <c r="AD54" i="22"/>
  <c r="AD55" i="22"/>
  <c r="AD56" i="22"/>
  <c r="AD9" i="22"/>
  <c r="AC10" i="22"/>
  <c r="AC11" i="22"/>
  <c r="AC12" i="22"/>
  <c r="AC13" i="22"/>
  <c r="AC14" i="22"/>
  <c r="AC15" i="22"/>
  <c r="AC16" i="22"/>
  <c r="AC17" i="22"/>
  <c r="AC18" i="22"/>
  <c r="AC19" i="22"/>
  <c r="AC20" i="22"/>
  <c r="AC21" i="22"/>
  <c r="AC22" i="22"/>
  <c r="AC23" i="22"/>
  <c r="AC24" i="22"/>
  <c r="AC25" i="22"/>
  <c r="AC26" i="22"/>
  <c r="AC27" i="22"/>
  <c r="AC28" i="22"/>
  <c r="AC29" i="22"/>
  <c r="AC30" i="22"/>
  <c r="AC31" i="22"/>
  <c r="AC32" i="22"/>
  <c r="AC33" i="22"/>
  <c r="AC34" i="22"/>
  <c r="AC36" i="22"/>
  <c r="AC37" i="22"/>
  <c r="AC38" i="22"/>
  <c r="AC39" i="22"/>
  <c r="AC40" i="22"/>
  <c r="AC41" i="22"/>
  <c r="AC42" i="22"/>
  <c r="AC43" i="22"/>
  <c r="AC44" i="22"/>
  <c r="AC45" i="22"/>
  <c r="AC46" i="22"/>
  <c r="AC48" i="22"/>
  <c r="AC49" i="22"/>
  <c r="AC50" i="22"/>
  <c r="AC51" i="22"/>
  <c r="AC52" i="22"/>
  <c r="AC54" i="22"/>
  <c r="AC55" i="22"/>
  <c r="AC56" i="22"/>
  <c r="B1" i="22"/>
  <c r="F58" i="24" l="1"/>
  <c r="D18" i="2" s="1"/>
  <c r="D17" i="2"/>
  <c r="AA15" i="2"/>
  <c r="AC56" i="24"/>
  <c r="AA16" i="2" s="1"/>
  <c r="H17" i="2"/>
  <c r="J58" i="24"/>
  <c r="H18" i="2" s="1"/>
  <c r="AB58" i="24"/>
  <c r="Z18" i="2" s="1"/>
  <c r="Z17" i="2"/>
  <c r="AB3" i="2"/>
  <c r="AD44" i="24"/>
  <c r="AB4" i="2" s="1"/>
  <c r="P3" i="2"/>
  <c r="R44" i="24"/>
  <c r="P4" i="2" s="1"/>
  <c r="AC58" i="24"/>
  <c r="AA18" i="2" s="1"/>
  <c r="AA17" i="2"/>
  <c r="W15" i="2"/>
  <c r="Y56" i="24"/>
  <c r="W16" i="2" s="1"/>
  <c r="AG3" i="2"/>
  <c r="AI44" i="24"/>
  <c r="AG4" i="2" s="1"/>
  <c r="L3" i="2"/>
  <c r="N44" i="24"/>
  <c r="L4" i="2" s="1"/>
  <c r="AE3" i="2"/>
  <c r="AG44" i="24"/>
  <c r="AE4" i="2" s="1"/>
  <c r="F15" i="2"/>
  <c r="H56" i="24"/>
  <c r="F16" i="2" s="1"/>
  <c r="X15" i="2"/>
  <c r="Z56" i="24"/>
  <c r="X16" i="2" s="1"/>
  <c r="K3" i="2"/>
  <c r="M44" i="24"/>
  <c r="K4" i="2" s="1"/>
  <c r="O17" i="2"/>
  <c r="Q58" i="24"/>
  <c r="O18" i="2" s="1"/>
  <c r="W3" i="2"/>
  <c r="Y44" i="24"/>
  <c r="W4" i="2" s="1"/>
  <c r="E3" i="2"/>
  <c r="G44" i="24"/>
  <c r="E4" i="2" s="1"/>
  <c r="J15" i="2"/>
  <c r="L56" i="24"/>
  <c r="J16" i="2" s="1"/>
  <c r="Z15" i="2"/>
  <c r="AB56" i="24"/>
  <c r="Z16" i="2" s="1"/>
  <c r="V3" i="2"/>
  <c r="X44" i="24"/>
  <c r="V4" i="2" s="1"/>
  <c r="G15" i="2"/>
  <c r="I56" i="24"/>
  <c r="G16" i="2" s="1"/>
  <c r="AF15" i="2"/>
  <c r="AH56" i="24"/>
  <c r="AF16" i="2" s="1"/>
  <c r="Q17" i="2"/>
  <c r="S58" i="24"/>
  <c r="Q18" i="2" s="1"/>
  <c r="L15" i="2"/>
  <c r="N56" i="24"/>
  <c r="L16" i="2" s="1"/>
  <c r="X3" i="2"/>
  <c r="Z44" i="24"/>
  <c r="X4" i="2" s="1"/>
  <c r="AG17" i="2"/>
  <c r="AI58" i="24"/>
  <c r="AG18" i="2" s="1"/>
  <c r="AB15" i="2"/>
  <c r="AD56" i="24"/>
  <c r="AB16" i="2" s="1"/>
  <c r="W17" i="2"/>
  <c r="Y58" i="24"/>
  <c r="W18" i="2" s="1"/>
  <c r="AF17" i="2"/>
  <c r="AH58" i="24"/>
  <c r="AF18" i="2" s="1"/>
  <c r="I3" i="2"/>
  <c r="K44" i="24"/>
  <c r="I4" i="2" s="1"/>
  <c r="U15" i="2"/>
  <c r="W56" i="24"/>
  <c r="U16" i="2" s="1"/>
  <c r="AE17" i="2"/>
  <c r="AG58" i="24"/>
  <c r="AE18" i="2" s="1"/>
  <c r="O15" i="2"/>
  <c r="Q56" i="24"/>
  <c r="O16" i="2" s="1"/>
  <c r="I17" i="2"/>
  <c r="K58" i="24"/>
  <c r="I18" i="2" s="1"/>
  <c r="R3" i="2"/>
  <c r="T44" i="24"/>
  <c r="R4" i="2" s="1"/>
  <c r="T3" i="2"/>
  <c r="V44" i="24"/>
  <c r="T4" i="2" s="1"/>
  <c r="R15" i="2"/>
  <c r="T56" i="24"/>
  <c r="R16" i="2" s="1"/>
  <c r="L58" i="24"/>
  <c r="J18" i="2" s="1"/>
  <c r="J17" i="2"/>
  <c r="N15" i="2"/>
  <c r="P56" i="24"/>
  <c r="N16" i="2" s="1"/>
  <c r="Z3" i="2"/>
  <c r="AB44" i="24"/>
  <c r="Z4" i="2" s="1"/>
  <c r="N58" i="24"/>
  <c r="L18" i="2" s="1"/>
  <c r="L17" i="2"/>
  <c r="AD15" i="2"/>
  <c r="AF56" i="24"/>
  <c r="AD16" i="2" s="1"/>
  <c r="AF3" i="2"/>
  <c r="AH44" i="24"/>
  <c r="AF4" i="2" s="1"/>
  <c r="Y15" i="2"/>
  <c r="AA56" i="24"/>
  <c r="Y16" i="2" s="1"/>
  <c r="AG15" i="2"/>
  <c r="AI56" i="24"/>
  <c r="AG16" i="2" s="1"/>
  <c r="S3" i="2"/>
  <c r="U44" i="24"/>
  <c r="S4" i="2" s="1"/>
  <c r="O3" i="2"/>
  <c r="Q44" i="24"/>
  <c r="O4" i="2" s="1"/>
  <c r="J3" i="2"/>
  <c r="L44" i="24"/>
  <c r="J4" i="2" s="1"/>
  <c r="AA58" i="24"/>
  <c r="Y18" i="2" s="1"/>
  <c r="Y17" i="2"/>
  <c r="V15" i="2"/>
  <c r="X56" i="24"/>
  <c r="V16" i="2" s="1"/>
  <c r="AD58" i="24"/>
  <c r="AB18" i="2" s="1"/>
  <c r="AB17" i="2"/>
  <c r="Q15" i="2"/>
  <c r="S56" i="24"/>
  <c r="Q16" i="2" s="1"/>
  <c r="I15" i="2"/>
  <c r="K56" i="24"/>
  <c r="I16" i="2" s="1"/>
  <c r="M3" i="2"/>
  <c r="O44" i="24"/>
  <c r="M4" i="2" s="1"/>
  <c r="U3" i="2"/>
  <c r="W44" i="24"/>
  <c r="U4" i="2" s="1"/>
  <c r="G3" i="2"/>
  <c r="I44" i="24"/>
  <c r="G4" i="2" s="1"/>
  <c r="N17" i="2"/>
  <c r="P58" i="24"/>
  <c r="N18" i="2" s="1"/>
  <c r="P15" i="2"/>
  <c r="R56" i="24"/>
  <c r="P16" i="2" s="1"/>
  <c r="U58" i="24"/>
  <c r="S18" i="2" s="1"/>
  <c r="S17" i="2"/>
  <c r="V58" i="24"/>
  <c r="T18" i="2" s="1"/>
  <c r="T17" i="2"/>
  <c r="H15" i="2"/>
  <c r="J56" i="24"/>
  <c r="H16" i="2" s="1"/>
  <c r="AC3" i="2"/>
  <c r="AE44" i="24"/>
  <c r="AC4" i="2" s="1"/>
  <c r="Q3" i="2"/>
  <c r="S44" i="24"/>
  <c r="Q4" i="2" s="1"/>
  <c r="M15" i="2"/>
  <c r="O56" i="24"/>
  <c r="M16" i="2" s="1"/>
  <c r="AD17" i="2"/>
  <c r="AF58" i="24"/>
  <c r="AD18" i="2" s="1"/>
  <c r="H3" i="2"/>
  <c r="J44" i="24"/>
  <c r="H4" i="2" s="1"/>
  <c r="G17" i="2"/>
  <c r="I58" i="24"/>
  <c r="G18" i="2" s="1"/>
  <c r="T15" i="2"/>
  <c r="V56" i="24"/>
  <c r="T16" i="2" s="1"/>
  <c r="T58" i="24"/>
  <c r="R18" i="2" s="1"/>
  <c r="R17" i="2"/>
  <c r="G58" i="24"/>
  <c r="E18" i="2" s="1"/>
  <c r="E17" i="2"/>
  <c r="S15" i="2"/>
  <c r="U56" i="24"/>
  <c r="S16" i="2" s="1"/>
  <c r="X58" i="24"/>
  <c r="V18" i="2" s="1"/>
  <c r="V17" i="2"/>
  <c r="D15" i="2"/>
  <c r="F56" i="24"/>
  <c r="D16" i="2" s="1"/>
  <c r="F3" i="2"/>
  <c r="H44" i="24"/>
  <c r="F4" i="2" s="1"/>
  <c r="F17" i="2"/>
  <c r="H58" i="24"/>
  <c r="F18" i="2" s="1"/>
  <c r="M58" i="24"/>
  <c r="K18" i="2" s="1"/>
  <c r="K17" i="2"/>
</calcChain>
</file>

<file path=xl/sharedStrings.xml><?xml version="1.0" encoding="utf-8"?>
<sst xmlns="http://schemas.openxmlformats.org/spreadsheetml/2006/main" count="327" uniqueCount="131">
  <si>
    <t>Source: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</si>
  <si>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</si>
  <si>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</si>
  <si>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</si>
  <si>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</si>
  <si>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</si>
  <si>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</si>
  <si>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</si>
  <si>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</si>
  <si>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</si>
  <si>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</si>
  <si>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</si>
  <si>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</si>
  <si>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</si>
  <si>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</si>
  <si>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</si>
  <si>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</si>
  <si>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</si>
  <si>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</si>
  <si>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</si>
  <si>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</si>
  <si>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</si>
  <si>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</si>
  <si>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</si>
  <si>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</si>
  <si>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</si>
  <si>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</si>
  <si>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</si>
  <si>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</si>
  <si>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</si>
  <si>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</si>
  <si>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</si>
  <si>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ISIC 20</t>
  </si>
  <si>
    <t>ISIC 21</t>
  </si>
  <si>
    <t>ISIC 05</t>
  </si>
  <si>
    <t>ISIC 06</t>
  </si>
  <si>
    <t>ISIC 231</t>
  </si>
  <si>
    <t>ISIC 239</t>
  </si>
  <si>
    <t>ISIC 241</t>
  </si>
  <si>
    <t>ISIC 242</t>
  </si>
  <si>
    <t>ISIC 351</t>
  </si>
  <si>
    <t>ISIC 352T353</t>
  </si>
  <si>
    <t>ISIC 36T39</t>
  </si>
  <si>
    <t>BPCiObIC BAU Percent Change in Output by ISIC Code</t>
  </si>
  <si>
    <t>Unit: dimensionless (% change)</t>
  </si>
  <si>
    <t>Notes:</t>
  </si>
  <si>
    <t>Sorry, the query is too large to fit into the Excel cell. You will not be able to update your table with the .Stat Populator.</t>
  </si>
  <si>
    <t>Dataset: Input-Output Tables (IOTs) 2021 ed.</t>
  </si>
  <si>
    <t>Country</t>
  </si>
  <si>
    <t>Variable</t>
  </si>
  <si>
    <t>TTL: Total</t>
  </si>
  <si>
    <t>From industry / sector</t>
  </si>
  <si>
    <t>OUTPUT: Output at basic prices</t>
  </si>
  <si>
    <t>Unit</t>
  </si>
  <si>
    <t>US Dollar, Millions</t>
  </si>
  <si>
    <t/>
  </si>
  <si>
    <t>R2</t>
  </si>
  <si>
    <t>D01T02: Agriculture, hunting, forestry</t>
  </si>
  <si>
    <t>D03: Fishing and aquaculture</t>
  </si>
  <si>
    <t>D05T06: Mining and quarrying, energy producing products</t>
  </si>
  <si>
    <t>D07T08: Mining and quarrying, non-energy producing products</t>
  </si>
  <si>
    <t>D09: Mining support service activities</t>
  </si>
  <si>
    <t>D10T12: Food products, beverages and tobacco</t>
  </si>
  <si>
    <t>D13T15: Textiles, textile products, leather and footwear</t>
  </si>
  <si>
    <t>D16: Wood and products of wood and cork</t>
  </si>
  <si>
    <t>D17T18: Paper products and printing</t>
  </si>
  <si>
    <t>D19: Coke and refined petroleum products</t>
  </si>
  <si>
    <t>D20: Chemical and chemical products</t>
  </si>
  <si>
    <t>D21: Pharmaceuticals, medicinal chemical and botanical products</t>
  </si>
  <si>
    <t>D22: Rubber and plastics products</t>
  </si>
  <si>
    <t>D23: Other non-metallic mineral products</t>
  </si>
  <si>
    <t>D24: Basic metals</t>
  </si>
  <si>
    <t>D25: Fabricated metal products</t>
  </si>
  <si>
    <t>D26: Computer, electronic and optical equipment</t>
  </si>
  <si>
    <t>D27: Electrical equipment</t>
  </si>
  <si>
    <t>D28: Machinery and equipment, nec</t>
  </si>
  <si>
    <t>D29: Motor vehicles, trailers and semi-trailers</t>
  </si>
  <si>
    <t>D30: Other transport equipment</t>
  </si>
  <si>
    <t>D31T33: Manufacturing nec; repair and installation of machinery and equipment</t>
  </si>
  <si>
    <t>D35: Electricity, gas, steam and air conditioning supply</t>
  </si>
  <si>
    <t>D36T39: Water supply; sewerage, waste management and remediation activities</t>
  </si>
  <si>
    <t>D41T43: Construction</t>
  </si>
  <si>
    <t>D45T47: Wholesale and retail trade; repair of motor vehicles</t>
  </si>
  <si>
    <t>D49: Land transport and transport via pipelines</t>
  </si>
  <si>
    <t>D50: Water transport</t>
  </si>
  <si>
    <t>D51: Air transport</t>
  </si>
  <si>
    <t>D52: Warehousing and support activities for transportation</t>
  </si>
  <si>
    <t>D53: Postal and courier activities</t>
  </si>
  <si>
    <t>D55T56: Accommodation and food service activities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</si>
  <si>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</si>
  <si>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</si>
  <si>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</si>
  <si>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</si>
  <si>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</si>
  <si>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D69T75: Professional, scientific and technical activities</t>
  </si>
  <si>
    <t>D77T82: Administrative and support services</t>
  </si>
  <si>
    <t>D84: Public administration and defence; compulsory social security</t>
  </si>
  <si>
    <t>D85: Education</t>
  </si>
  <si>
    <t>D86T88: Human health and social work activities</t>
  </si>
  <si>
    <t>D90T93: Arts, entertainment and recreation</t>
  </si>
  <si>
    <t>D94T96: Other service activities</t>
  </si>
  <si>
    <t>D97T98: Activities of households as employers; undifferentiated goods- and services-producing activities of households for own use</t>
  </si>
  <si>
    <t>HFCE: Final consumption expenditure of households</t>
  </si>
  <si>
    <t>NPISH: Final consumption expenditure of non-profit institutions serving households</t>
  </si>
  <si>
    <t>GGFC: Final consumption expenditure of general government</t>
  </si>
  <si>
    <t>GFCF: Gross Fixed Capital Formation</t>
  </si>
  <si>
    <t>INVNT: Changes in inventories</t>
  </si>
  <si>
    <t>CONS_ABR: Direct purchases abroad by residents (imports)</t>
  </si>
  <si>
    <t>CONS_NONRES: Direct purchases by non-residents (exports)</t>
  </si>
  <si>
    <t>EXPO: Exports (cross border)</t>
  </si>
  <si>
    <t>IMPO: Imports (cross border)</t>
  </si>
  <si>
    <t>Most Industries</t>
  </si>
  <si>
    <t>OECD</t>
  </si>
  <si>
    <t>Variable: TTL</t>
  </si>
  <si>
    <t>Input-Output Tables 2021 Edition (ISIC Rev. 4)</t>
  </si>
  <si>
    <t>https://stats.oecd.org/Index.aspx?DataSetCode=IOTS_2021</t>
  </si>
  <si>
    <t>We examine each industry to determin the appropriate trend, then carry that forward.</t>
  </si>
  <si>
    <t>From there, we estimate the annual percentage growth.</t>
  </si>
  <si>
    <t>Note that this is not linked to BIFUbC nor fuel production.</t>
  </si>
  <si>
    <t>Data extracted on 28 Mar 2023 19:43 UTC (GMT) from OECD.Stat</t>
  </si>
  <si>
    <t>IDN: Indonesia</t>
  </si>
  <si>
    <t>SPARK</t>
  </si>
  <si>
    <t>Intercept</t>
  </si>
  <si>
    <t>Slope</t>
  </si>
  <si>
    <t>ISIC 23</t>
  </si>
  <si>
    <t>ISIC 24</t>
  </si>
  <si>
    <t>COMBINED: 4953</t>
  </si>
  <si>
    <t>COMBINED: 69T82</t>
  </si>
  <si>
    <t>COMBINED: 90T96</t>
  </si>
  <si>
    <t>ISIC CODE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</si>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</sst>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#,##0.000_ ;\-#,##0.000\ "/>
    <numFmt numFmtId="166" formatCode="0.0000"/>
    <numFmt numFmtId="169" formatCode="_(* #,##0_);_(* \(#,##0\);_(* &quot;-&quot;??_);_(@_)"/>
    <numFmt numFmtId="171" formatCode="#,##0_ ;\-#,##0\ 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8"/>
      <name val="Arial"/>
      <family val="2"/>
    </font>
    <font>
      <b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mediumGray">
        <fgColor rgb="FFC0C0C0"/>
        <bgColor theme="7" tint="0.5999938962981048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rgb="FFC0C0C0"/>
      </top>
      <bottom style="thin">
        <color rgb="FFC0C0C0"/>
      </bottom>
      <diagonal/>
    </border>
    <border>
      <left/>
      <right style="medium">
        <color indexed="64"/>
      </right>
      <top style="thin">
        <color rgb="FFC0C0C0"/>
      </top>
      <bottom style="thin">
        <color rgb="FFC0C0C0"/>
      </bottom>
      <diagonal/>
    </border>
    <border>
      <left style="medium">
        <color indexed="64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medium">
        <color indexed="64"/>
      </right>
      <top style="thin">
        <color rgb="FFC0C0C0"/>
      </top>
      <bottom style="thin">
        <color rgb="FFC0C0C0"/>
      </bottom>
      <diagonal/>
    </border>
    <border>
      <left style="medium">
        <color indexed="64"/>
      </left>
      <right style="thin">
        <color rgb="FFC0C0C0"/>
      </right>
      <top style="thin">
        <color rgb="FFC0C0C0"/>
      </top>
      <bottom style="medium">
        <color indexed="6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medium">
        <color indexed="64"/>
      </bottom>
      <diagonal/>
    </border>
    <border>
      <left style="thin">
        <color rgb="FFC0C0C0"/>
      </left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3">
    <xf numFmtId="0" fontId="0" fillId="0" borderId="0"/>
    <xf numFmtId="0" fontId="2" fillId="0" borderId="0"/>
    <xf numFmtId="0" fontId="4" fillId="0" borderId="0"/>
    <xf numFmtId="0" fontId="4" fillId="0" borderId="0"/>
    <xf numFmtId="0" fontId="5" fillId="0" borderId="1">
      <alignment wrapText="1"/>
    </xf>
    <xf numFmtId="0" fontId="6" fillId="0" borderId="0">
      <alignment horizontal="left"/>
    </xf>
    <xf numFmtId="0" fontId="5" fillId="0" borderId="2">
      <alignment wrapText="1"/>
    </xf>
    <xf numFmtId="0" fontId="4" fillId="0" borderId="3">
      <alignment wrapText="1"/>
    </xf>
    <xf numFmtId="0" fontId="4" fillId="0" borderId="4">
      <alignment wrapText="1"/>
    </xf>
    <xf numFmtId="0" fontId="13" fillId="0" borderId="0" applyNumberFormat="0" applyFill="0" applyBorder="0" applyAlignment="0" applyProtection="0"/>
    <xf numFmtId="43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6" fillId="0" borderId="0"/>
  </cellStyleXfs>
  <cellXfs count="7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3" fillId="0" borderId="0" xfId="0" applyFont="1" applyAlignment="1">
      <alignment horizontal="left"/>
    </xf>
    <xf numFmtId="0" fontId="1" fillId="2" borderId="0" xfId="0" applyFont="1" applyFill="1"/>
    <xf numFmtId="166" fontId="0" fillId="0" borderId="0" xfId="0" applyNumberFormat="1"/>
    <xf numFmtId="0" fontId="13" fillId="0" borderId="0" xfId="9"/>
    <xf numFmtId="0" fontId="16" fillId="0" borderId="0" xfId="12"/>
    <xf numFmtId="0" fontId="11" fillId="6" borderId="5" xfId="12" applyFont="1" applyFill="1" applyBorder="1" applyAlignment="1">
      <alignment horizontal="center"/>
    </xf>
    <xf numFmtId="0" fontId="12" fillId="5" borderId="5" xfId="12" applyFont="1" applyFill="1" applyBorder="1" applyAlignment="1">
      <alignment vertical="top" wrapText="1"/>
    </xf>
    <xf numFmtId="0" fontId="10" fillId="5" borderId="5" xfId="12" applyFont="1" applyFill="1" applyBorder="1" applyAlignment="1">
      <alignment wrapText="1"/>
    </xf>
    <xf numFmtId="0" fontId="7" fillId="0" borderId="5" xfId="12" applyFont="1" applyBorder="1"/>
    <xf numFmtId="0" fontId="17" fillId="0" borderId="0" xfId="12" applyFont="1"/>
    <xf numFmtId="0" fontId="0" fillId="0" borderId="0" xfId="0" applyFill="1"/>
    <xf numFmtId="0" fontId="9" fillId="3" borderId="6" xfId="12" applyFont="1" applyFill="1" applyBorder="1" applyAlignment="1">
      <alignment vertical="top" wrapText="1"/>
    </xf>
    <xf numFmtId="0" fontId="9" fillId="3" borderId="8" xfId="12" applyFont="1" applyFill="1" applyBorder="1" applyAlignment="1">
      <alignment vertical="top" wrapText="1"/>
    </xf>
    <xf numFmtId="0" fontId="8" fillId="3" borderId="6" xfId="12" applyFont="1" applyFill="1" applyBorder="1" applyAlignment="1">
      <alignment vertical="top" wrapText="1"/>
    </xf>
    <xf numFmtId="0" fontId="8" fillId="3" borderId="7" xfId="12" applyFont="1" applyFill="1" applyBorder="1" applyAlignment="1">
      <alignment vertical="top" wrapText="1"/>
    </xf>
    <xf numFmtId="0" fontId="8" fillId="4" borderId="6" xfId="12" applyFont="1" applyFill="1" applyBorder="1" applyAlignment="1">
      <alignment vertical="center" wrapText="1"/>
    </xf>
    <xf numFmtId="0" fontId="8" fillId="4" borderId="7" xfId="12" applyFont="1" applyFill="1" applyBorder="1" applyAlignment="1">
      <alignment vertical="center" wrapText="1"/>
    </xf>
    <xf numFmtId="0" fontId="0" fillId="0" borderId="0" xfId="0" applyFill="1" applyAlignment="1"/>
    <xf numFmtId="0" fontId="11" fillId="6" borderId="6" xfId="12" applyFont="1" applyFill="1" applyBorder="1" applyAlignment="1">
      <alignment horizontal="center"/>
    </xf>
    <xf numFmtId="0" fontId="0" fillId="0" borderId="9" xfId="0" applyFill="1" applyBorder="1" applyAlignment="1"/>
    <xf numFmtId="0" fontId="0" fillId="0" borderId="10" xfId="0" applyFill="1" applyBorder="1" applyAlignment="1"/>
    <xf numFmtId="0" fontId="0" fillId="0" borderId="11" xfId="0" applyFill="1" applyBorder="1" applyAlignment="1"/>
    <xf numFmtId="0" fontId="9" fillId="3" borderId="12" xfId="12" applyFont="1" applyFill="1" applyBorder="1" applyAlignment="1">
      <alignment vertical="top" wrapText="1"/>
    </xf>
    <xf numFmtId="0" fontId="9" fillId="3" borderId="13" xfId="12" applyFont="1" applyFill="1" applyBorder="1" applyAlignment="1">
      <alignment vertical="top" wrapText="1"/>
    </xf>
    <xf numFmtId="0" fontId="11" fillId="6" borderId="14" xfId="12" applyFont="1" applyFill="1" applyBorder="1" applyAlignment="1">
      <alignment horizontal="center"/>
    </xf>
    <xf numFmtId="0" fontId="11" fillId="6" borderId="15" xfId="12" applyFont="1" applyFill="1" applyBorder="1" applyAlignment="1">
      <alignment horizontal="center"/>
    </xf>
    <xf numFmtId="164" fontId="16" fillId="0" borderId="0" xfId="12" applyNumberFormat="1"/>
    <xf numFmtId="0" fontId="9" fillId="4" borderId="5" xfId="12" applyNumberFormat="1" applyFont="1" applyFill="1" applyBorder="1" applyAlignment="1">
      <alignment horizontal="center" vertical="top" wrapText="1"/>
    </xf>
    <xf numFmtId="0" fontId="9" fillId="4" borderId="6" xfId="12" applyNumberFormat="1" applyFont="1" applyFill="1" applyBorder="1" applyAlignment="1">
      <alignment horizontal="center" vertical="top" wrapText="1"/>
    </xf>
    <xf numFmtId="0" fontId="9" fillId="4" borderId="14" xfId="12" applyNumberFormat="1" applyFont="1" applyFill="1" applyBorder="1" applyAlignment="1">
      <alignment horizontal="center" vertical="top" wrapText="1"/>
    </xf>
    <xf numFmtId="0" fontId="9" fillId="4" borderId="15" xfId="12" applyNumberFormat="1" applyFont="1" applyFill="1" applyBorder="1" applyAlignment="1">
      <alignment horizontal="center" vertical="top" wrapText="1"/>
    </xf>
    <xf numFmtId="43" fontId="16" fillId="0" borderId="0" xfId="10" applyFont="1"/>
    <xf numFmtId="169" fontId="16" fillId="0" borderId="0" xfId="10" applyNumberFormat="1" applyFont="1"/>
    <xf numFmtId="171" fontId="7" fillId="0" borderId="5" xfId="12" applyNumberFormat="1" applyFont="1" applyBorder="1" applyAlignment="1">
      <alignment horizontal="right"/>
    </xf>
    <xf numFmtId="171" fontId="7" fillId="0" borderId="6" xfId="12" applyNumberFormat="1" applyFont="1" applyBorder="1" applyAlignment="1">
      <alignment horizontal="right"/>
    </xf>
    <xf numFmtId="171" fontId="7" fillId="0" borderId="14" xfId="12" applyNumberFormat="1" applyFont="1" applyBorder="1" applyAlignment="1">
      <alignment horizontal="right"/>
    </xf>
    <xf numFmtId="171" fontId="7" fillId="0" borderId="15" xfId="12" applyNumberFormat="1" applyFont="1" applyBorder="1" applyAlignment="1">
      <alignment horizontal="right"/>
    </xf>
    <xf numFmtId="171" fontId="7" fillId="7" borderId="5" xfId="12" applyNumberFormat="1" applyFont="1" applyFill="1" applyBorder="1" applyAlignment="1">
      <alignment horizontal="right"/>
    </xf>
    <xf numFmtId="171" fontId="7" fillId="7" borderId="6" xfId="12" applyNumberFormat="1" applyFont="1" applyFill="1" applyBorder="1" applyAlignment="1">
      <alignment horizontal="right"/>
    </xf>
    <xf numFmtId="171" fontId="7" fillId="7" borderId="14" xfId="12" applyNumberFormat="1" applyFont="1" applyFill="1" applyBorder="1" applyAlignment="1">
      <alignment horizontal="right"/>
    </xf>
    <xf numFmtId="171" fontId="7" fillId="7" borderId="15" xfId="12" applyNumberFormat="1" applyFont="1" applyFill="1" applyBorder="1" applyAlignment="1">
      <alignment horizontal="right"/>
    </xf>
    <xf numFmtId="171" fontId="7" fillId="7" borderId="16" xfId="12" applyNumberFormat="1" applyFont="1" applyFill="1" applyBorder="1" applyAlignment="1">
      <alignment horizontal="right"/>
    </xf>
    <xf numFmtId="171" fontId="7" fillId="7" borderId="17" xfId="12" applyNumberFormat="1" applyFont="1" applyFill="1" applyBorder="1" applyAlignment="1">
      <alignment horizontal="right"/>
    </xf>
    <xf numFmtId="171" fontId="7" fillId="7" borderId="18" xfId="12" applyNumberFormat="1" applyFont="1" applyFill="1" applyBorder="1" applyAlignment="1">
      <alignment horizontal="right"/>
    </xf>
    <xf numFmtId="0" fontId="0" fillId="8" borderId="0" xfId="0" applyFill="1"/>
    <xf numFmtId="0" fontId="10" fillId="9" borderId="5" xfId="12" applyFont="1" applyFill="1" applyBorder="1" applyAlignment="1">
      <alignment vertical="top" wrapText="1"/>
    </xf>
    <xf numFmtId="0" fontId="11" fillId="10" borderId="5" xfId="12" applyFont="1" applyFill="1" applyBorder="1" applyAlignment="1">
      <alignment horizontal="center"/>
    </xf>
    <xf numFmtId="171" fontId="7" fillId="9" borderId="5" xfId="12" applyNumberFormat="1" applyFont="1" applyFill="1" applyBorder="1" applyAlignment="1">
      <alignment horizontal="right"/>
    </xf>
    <xf numFmtId="0" fontId="1" fillId="9" borderId="0" xfId="0" applyFont="1" applyFill="1"/>
    <xf numFmtId="0" fontId="1" fillId="11" borderId="9" xfId="0" applyFont="1" applyFill="1" applyBorder="1" applyAlignment="1">
      <alignment horizontal="right"/>
    </xf>
    <xf numFmtId="0" fontId="1" fillId="11" borderId="10" xfId="0" applyFont="1" applyFill="1" applyBorder="1" applyAlignment="1">
      <alignment horizontal="right"/>
    </xf>
    <xf numFmtId="0" fontId="1" fillId="11" borderId="11" xfId="0" applyFont="1" applyFill="1" applyBorder="1" applyAlignment="1">
      <alignment horizontal="right"/>
    </xf>
    <xf numFmtId="0" fontId="0" fillId="11" borderId="19" xfId="0" applyFill="1" applyBorder="1"/>
    <xf numFmtId="0" fontId="0" fillId="11" borderId="0" xfId="0" applyFill="1" applyBorder="1"/>
    <xf numFmtId="0" fontId="0" fillId="11" borderId="20" xfId="0" applyFill="1" applyBorder="1"/>
    <xf numFmtId="0" fontId="0" fillId="11" borderId="21" xfId="0" applyFill="1" applyBorder="1"/>
    <xf numFmtId="0" fontId="0" fillId="11" borderId="22" xfId="0" applyFill="1" applyBorder="1"/>
    <xf numFmtId="0" fontId="0" fillId="11" borderId="23" xfId="0" applyFill="1" applyBorder="1"/>
    <xf numFmtId="0" fontId="1" fillId="0" borderId="0" xfId="0" applyFont="1" applyFill="1"/>
    <xf numFmtId="9" fontId="0" fillId="12" borderId="0" xfId="11" applyFont="1" applyFill="1" applyBorder="1"/>
    <xf numFmtId="0" fontId="1" fillId="0" borderId="0" xfId="0" applyFont="1" applyFill="1" applyBorder="1" applyAlignment="1">
      <alignment horizontal="right"/>
    </xf>
    <xf numFmtId="0" fontId="0" fillId="0" borderId="0" xfId="0" applyFill="1" applyBorder="1"/>
    <xf numFmtId="0" fontId="0" fillId="13" borderId="19" xfId="0" applyFill="1" applyBorder="1"/>
    <xf numFmtId="0" fontId="0" fillId="13" borderId="0" xfId="0" applyFill="1" applyBorder="1"/>
    <xf numFmtId="0" fontId="0" fillId="13" borderId="20" xfId="0" applyFill="1" applyBorder="1"/>
    <xf numFmtId="169" fontId="0" fillId="0" borderId="0" xfId="10" applyNumberFormat="1" applyFont="1" applyFill="1" applyBorder="1"/>
  </cellXfs>
  <cellStyles count="13">
    <cellStyle name="Body: normal cell" xfId="7" xr:uid="{1E571901-62A3-490E-A9CE-5146011C1E6C}"/>
    <cellStyle name="Comma" xfId="10" builtinId="3"/>
    <cellStyle name="Font: Calibri, 9pt regular" xfId="3" xr:uid="{25FCE220-E6F3-428F-8DE7-22D731B9712E}"/>
    <cellStyle name="Footnotes: top row" xfId="8" xr:uid="{2677079D-F511-4F68-B05E-FB845AB9D3F4}"/>
    <cellStyle name="Header: bottom row" xfId="4" xr:uid="{469194D9-C3F1-450B-9B02-CB17498708FE}"/>
    <cellStyle name="Hyperlink" xfId="9" builtinId="8"/>
    <cellStyle name="Normal" xfId="0" builtinId="0"/>
    <cellStyle name="Normal 2" xfId="1" xr:uid="{3ADF3FF5-E4D2-4BC8-9960-7408DCCB591E}"/>
    <cellStyle name="Normal 3" xfId="2" xr:uid="{30826B47-D06C-4748-9DDD-ABA68B8B9493}"/>
    <cellStyle name="Normal 4" xfId="12" xr:uid="{A3F4DB02-D98F-4429-8CE9-1A84CAFEC0EC}"/>
    <cellStyle name="Parent row" xfId="6" xr:uid="{667DBEB3-6D87-4DEF-AC53-30ED1A57F70C}"/>
    <cellStyle name="Percent" xfId="11" builtinId="5"/>
    <cellStyle name="Table title" xfId="5" xr:uid="{FD69BB4F-2344-4CC5-A7F5-9C09A713FEA1}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4"/>
  <sheetViews>
    <sheetView workbookViewId="0">
      <selection activeCell="B19" sqref="B19"/>
    </sheetView>
  </sheetViews>
  <sheetFormatPr defaultRowHeight="15" x14ac:dyDescent="0.25"/>
  <cols>
    <col min="2" max="2" width="77.5703125" style="2" customWidth="1"/>
  </cols>
  <sheetData>
    <row r="1" spans="1:2" x14ac:dyDescent="0.25">
      <c r="A1" s="1" t="s">
        <v>43</v>
      </c>
    </row>
    <row r="3" spans="1:2" x14ac:dyDescent="0.25">
      <c r="A3" s="1" t="s">
        <v>0</v>
      </c>
      <c r="B3" s="5" t="s">
        <v>111</v>
      </c>
    </row>
    <row r="4" spans="1:2" x14ac:dyDescent="0.25">
      <c r="B4" t="s">
        <v>112</v>
      </c>
    </row>
    <row r="5" spans="1:2" x14ac:dyDescent="0.25">
      <c r="B5" s="2">
        <v>2021</v>
      </c>
    </row>
    <row r="6" spans="1:2" x14ac:dyDescent="0.25">
      <c r="B6" t="s">
        <v>114</v>
      </c>
    </row>
    <row r="7" spans="1:2" x14ac:dyDescent="0.25">
      <c r="B7" s="7" t="s">
        <v>115</v>
      </c>
    </row>
    <row r="8" spans="1:2" x14ac:dyDescent="0.25">
      <c r="B8" t="s">
        <v>113</v>
      </c>
    </row>
    <row r="9" spans="1:2" x14ac:dyDescent="0.25">
      <c r="B9"/>
    </row>
    <row r="10" spans="1:2" x14ac:dyDescent="0.25">
      <c r="B10"/>
    </row>
    <row r="11" spans="1:2" x14ac:dyDescent="0.25">
      <c r="A11" s="1" t="s">
        <v>45</v>
      </c>
      <c r="B11" t="s">
        <v>116</v>
      </c>
    </row>
    <row r="12" spans="1:2" x14ac:dyDescent="0.25">
      <c r="B12" t="s">
        <v>117</v>
      </c>
    </row>
    <row r="13" spans="1:2" x14ac:dyDescent="0.25">
      <c r="B13"/>
    </row>
    <row r="14" spans="1:2" x14ac:dyDescent="0.25">
      <c r="B14" t="s">
        <v>118</v>
      </c>
    </row>
    <row r="15" spans="1:2" x14ac:dyDescent="0.25">
      <c r="B15"/>
    </row>
    <row r="16" spans="1:2" x14ac:dyDescent="0.25">
      <c r="B16"/>
    </row>
    <row r="17" spans="2:2" x14ac:dyDescent="0.25">
      <c r="B17"/>
    </row>
    <row r="18" spans="2:2" x14ac:dyDescent="0.25">
      <c r="B18"/>
    </row>
    <row r="19" spans="2:2" x14ac:dyDescent="0.25">
      <c r="B19"/>
    </row>
    <row r="20" spans="2:2" x14ac:dyDescent="0.25">
      <c r="B20"/>
    </row>
    <row r="21" spans="2:2" x14ac:dyDescent="0.25">
      <c r="B21"/>
    </row>
    <row r="22" spans="2:2" x14ac:dyDescent="0.25">
      <c r="B22"/>
    </row>
    <row r="23" spans="2:2" x14ac:dyDescent="0.25">
      <c r="B23"/>
    </row>
    <row r="24" spans="2:2" x14ac:dyDescent="0.25">
      <c r="B24"/>
    </row>
    <row r="25" spans="2:2" x14ac:dyDescent="0.25">
      <c r="B25"/>
    </row>
    <row r="26" spans="2:2" x14ac:dyDescent="0.25">
      <c r="B26"/>
    </row>
    <row r="27" spans="2:2" x14ac:dyDescent="0.25">
      <c r="B27"/>
    </row>
    <row r="28" spans="2:2" x14ac:dyDescent="0.25">
      <c r="B28"/>
    </row>
    <row r="29" spans="2:2" x14ac:dyDescent="0.25">
      <c r="B29"/>
    </row>
    <row r="30" spans="2:2" x14ac:dyDescent="0.25">
      <c r="B30"/>
    </row>
    <row r="31" spans="2:2" x14ac:dyDescent="0.25">
      <c r="B31"/>
    </row>
    <row r="32" spans="2:2" x14ac:dyDescent="0.25">
      <c r="B32"/>
    </row>
    <row r="33" spans="2:2" x14ac:dyDescent="0.25">
      <c r="B33"/>
    </row>
    <row r="34" spans="2:2" x14ac:dyDescent="0.25">
      <c r="B34"/>
    </row>
    <row r="35" spans="2:2" x14ac:dyDescent="0.25">
      <c r="B35"/>
    </row>
    <row r="36" spans="2:2" x14ac:dyDescent="0.25">
      <c r="B36"/>
    </row>
    <row r="37" spans="2:2" x14ac:dyDescent="0.25">
      <c r="B37"/>
    </row>
    <row r="38" spans="2:2" x14ac:dyDescent="0.25">
      <c r="B38"/>
    </row>
    <row r="39" spans="2:2" x14ac:dyDescent="0.25">
      <c r="B39"/>
    </row>
    <row r="40" spans="2:2" x14ac:dyDescent="0.25">
      <c r="B40"/>
    </row>
    <row r="41" spans="2:2" x14ac:dyDescent="0.25">
      <c r="B41"/>
    </row>
    <row r="42" spans="2:2" x14ac:dyDescent="0.25">
      <c r="B42"/>
    </row>
    <row r="43" spans="2:2" x14ac:dyDescent="0.25">
      <c r="B43"/>
    </row>
    <row r="44" spans="2:2" x14ac:dyDescent="0.25">
      <c r="B44"/>
    </row>
    <row r="45" spans="2:2" x14ac:dyDescent="0.25">
      <c r="B45"/>
    </row>
    <row r="46" spans="2:2" x14ac:dyDescent="0.25">
      <c r="B46"/>
    </row>
    <row r="47" spans="2:2" x14ac:dyDescent="0.25">
      <c r="B47"/>
    </row>
    <row r="48" spans="2:2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566D6-50FD-434B-A4EB-BAB359FD6410}">
  <dimension ref="A1:AH66"/>
  <sheetViews>
    <sheetView topLeftCell="A2" zoomScaleNormal="100" workbookViewId="0">
      <selection activeCell="A2" sqref="A2"/>
    </sheetView>
  </sheetViews>
  <sheetFormatPr defaultRowHeight="12.75" x14ac:dyDescent="0.2"/>
  <cols>
    <col min="1" max="1" width="16.85546875" style="8" customWidth="1"/>
    <col min="2" max="2" width="27.42578125" style="8" customWidth="1"/>
    <col min="3" max="3" width="2.42578125" style="8" customWidth="1"/>
    <col min="4" max="4" width="9.28515625" style="8" bestFit="1" customWidth="1"/>
    <col min="5" max="12" width="9.28515625" style="8" hidden="1" customWidth="1"/>
    <col min="13" max="14" width="9.28515625" style="8" customWidth="1"/>
    <col min="15" max="18" width="10" style="8" customWidth="1"/>
    <col min="19" max="27" width="10" style="8" bestFit="1" customWidth="1"/>
    <col min="28" max="28" width="18.85546875" style="8" customWidth="1"/>
    <col min="29" max="29" width="11.5703125" style="8" bestFit="1" customWidth="1"/>
    <col min="30" max="30" width="11.7109375" style="8" bestFit="1" customWidth="1"/>
    <col min="31" max="33" width="9.140625" style="8"/>
    <col min="34" max="34" width="15" style="8" bestFit="1" customWidth="1"/>
    <col min="35" max="16384" width="9.140625" style="8"/>
  </cols>
  <sheetData>
    <row r="1" spans="1:32" ht="12.75" hidden="1" customHeight="1" x14ac:dyDescent="0.2">
      <c r="B1" s="12" t="e">
        <f ca="1">DotStatQuery(C1)</f>
        <v>#NAME?</v>
      </c>
      <c r="C1" s="12" t="s">
        <v>46</v>
      </c>
    </row>
    <row r="2" spans="1:32" ht="15.75" thickBot="1" x14ac:dyDescent="0.3">
      <c r="B2" s="14" t="s">
        <v>47</v>
      </c>
    </row>
    <row r="3" spans="1:32" ht="15" x14ac:dyDescent="0.25">
      <c r="B3" s="17" t="s">
        <v>49</v>
      </c>
      <c r="C3" s="18"/>
      <c r="D3" s="21" t="s">
        <v>50</v>
      </c>
      <c r="E3" s="21"/>
      <c r="F3" s="21"/>
      <c r="G3" s="21"/>
      <c r="H3" s="21"/>
      <c r="I3" s="21"/>
      <c r="J3" s="21"/>
      <c r="K3" s="21"/>
      <c r="L3" s="21"/>
      <c r="M3" s="23">
        <v>1</v>
      </c>
      <c r="N3" s="24">
        <v>2</v>
      </c>
      <c r="O3" s="24">
        <v>3</v>
      </c>
      <c r="P3" s="24">
        <v>4</v>
      </c>
      <c r="Q3" s="24">
        <v>5</v>
      </c>
      <c r="R3" s="24">
        <v>6</v>
      </c>
      <c r="S3" s="24">
        <v>7</v>
      </c>
      <c r="T3" s="24">
        <v>8</v>
      </c>
      <c r="U3" s="24">
        <v>9</v>
      </c>
      <c r="V3" s="24">
        <v>10</v>
      </c>
      <c r="W3" s="24">
        <v>11</v>
      </c>
      <c r="X3" s="24">
        <v>12</v>
      </c>
      <c r="Y3" s="24">
        <v>13</v>
      </c>
      <c r="Z3" s="24">
        <v>14</v>
      </c>
      <c r="AA3" s="25">
        <v>15</v>
      </c>
    </row>
    <row r="4" spans="1:32" ht="12.75" customHeight="1" x14ac:dyDescent="0.2">
      <c r="B4" s="17" t="s">
        <v>48</v>
      </c>
      <c r="C4" s="18"/>
      <c r="D4" s="15" t="s">
        <v>120</v>
      </c>
      <c r="E4" s="16"/>
      <c r="F4" s="16"/>
      <c r="G4" s="16"/>
      <c r="H4" s="16"/>
      <c r="I4" s="16"/>
      <c r="J4" s="16"/>
      <c r="K4" s="16"/>
      <c r="L4" s="16"/>
      <c r="M4" s="2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27"/>
    </row>
    <row r="5" spans="1:32" ht="12.75" customHeight="1" x14ac:dyDescent="0.2">
      <c r="B5" s="17" t="s">
        <v>51</v>
      </c>
      <c r="C5" s="18"/>
      <c r="D5" s="15" t="s">
        <v>52</v>
      </c>
      <c r="E5" s="16"/>
      <c r="F5" s="16"/>
      <c r="G5" s="16"/>
      <c r="H5" s="16"/>
      <c r="I5" s="16"/>
      <c r="J5" s="16"/>
      <c r="K5" s="16"/>
      <c r="L5" s="16"/>
      <c r="M5" s="2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27"/>
    </row>
    <row r="6" spans="1:32" ht="12.75" customHeight="1" x14ac:dyDescent="0.2">
      <c r="B6" s="17" t="s">
        <v>53</v>
      </c>
      <c r="C6" s="18"/>
      <c r="D6" s="15" t="s">
        <v>54</v>
      </c>
      <c r="E6" s="16"/>
      <c r="F6" s="16"/>
      <c r="G6" s="16"/>
      <c r="H6" s="16"/>
      <c r="I6" s="16"/>
      <c r="J6" s="16"/>
      <c r="K6" s="16"/>
      <c r="L6" s="16"/>
      <c r="M6" s="2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27"/>
    </row>
    <row r="7" spans="1:32" x14ac:dyDescent="0.2">
      <c r="B7" s="19"/>
      <c r="C7" s="20"/>
      <c r="D7" s="31">
        <v>1995</v>
      </c>
      <c r="E7" s="31">
        <v>1996</v>
      </c>
      <c r="F7" s="31">
        <v>1997</v>
      </c>
      <c r="G7" s="31">
        <v>1998</v>
      </c>
      <c r="H7" s="31">
        <v>1999</v>
      </c>
      <c r="I7" s="31">
        <v>2000</v>
      </c>
      <c r="J7" s="31">
        <v>2001</v>
      </c>
      <c r="K7" s="31">
        <v>2002</v>
      </c>
      <c r="L7" s="32">
        <v>2003</v>
      </c>
      <c r="M7" s="33">
        <v>2004</v>
      </c>
      <c r="N7" s="31">
        <v>2005</v>
      </c>
      <c r="O7" s="31">
        <v>2006</v>
      </c>
      <c r="P7" s="31">
        <v>2007</v>
      </c>
      <c r="Q7" s="31">
        <v>2008</v>
      </c>
      <c r="R7" s="31">
        <v>2009</v>
      </c>
      <c r="S7" s="31">
        <v>2010</v>
      </c>
      <c r="T7" s="31">
        <v>2011</v>
      </c>
      <c r="U7" s="31">
        <v>2012</v>
      </c>
      <c r="V7" s="31">
        <v>2013</v>
      </c>
      <c r="W7" s="31">
        <v>2014</v>
      </c>
      <c r="X7" s="31">
        <v>2015</v>
      </c>
      <c r="Y7" s="31">
        <v>2016</v>
      </c>
      <c r="Z7" s="31">
        <v>2017</v>
      </c>
      <c r="AA7" s="34">
        <v>2018</v>
      </c>
      <c r="AB7" s="13" t="s">
        <v>121</v>
      </c>
      <c r="AC7" s="13" t="s">
        <v>122</v>
      </c>
      <c r="AD7" s="13" t="s">
        <v>123</v>
      </c>
      <c r="AE7" s="13" t="s">
        <v>56</v>
      </c>
      <c r="AF7" s="13"/>
    </row>
    <row r="8" spans="1:32" ht="13.5" x14ac:dyDescent="0.25">
      <c r="B8" s="11"/>
      <c r="C8" s="9" t="s">
        <v>55</v>
      </c>
      <c r="D8" s="9" t="s">
        <v>55</v>
      </c>
      <c r="E8" s="9" t="s">
        <v>55</v>
      </c>
      <c r="F8" s="9" t="s">
        <v>55</v>
      </c>
      <c r="G8" s="9" t="s">
        <v>55</v>
      </c>
      <c r="H8" s="9" t="s">
        <v>55</v>
      </c>
      <c r="I8" s="9" t="s">
        <v>55</v>
      </c>
      <c r="J8" s="9" t="s">
        <v>55</v>
      </c>
      <c r="K8" s="9" t="s">
        <v>55</v>
      </c>
      <c r="L8" s="22" t="s">
        <v>55</v>
      </c>
      <c r="M8" s="28" t="s">
        <v>55</v>
      </c>
      <c r="N8" s="9" t="s">
        <v>55</v>
      </c>
      <c r="O8" s="9" t="s">
        <v>55</v>
      </c>
      <c r="P8" s="9" t="s">
        <v>55</v>
      </c>
      <c r="Q8" s="9" t="s">
        <v>55</v>
      </c>
      <c r="R8" s="9" t="s">
        <v>55</v>
      </c>
      <c r="S8" s="9" t="s">
        <v>55</v>
      </c>
      <c r="T8" s="9" t="s">
        <v>55</v>
      </c>
      <c r="U8" s="9" t="s">
        <v>55</v>
      </c>
      <c r="V8" s="9" t="s">
        <v>55</v>
      </c>
      <c r="W8" s="9" t="s">
        <v>55</v>
      </c>
      <c r="X8" s="9" t="s">
        <v>55</v>
      </c>
      <c r="Y8" s="9" t="s">
        <v>55</v>
      </c>
      <c r="Z8" s="9" t="s">
        <v>55</v>
      </c>
      <c r="AA8" s="29" t="s">
        <v>55</v>
      </c>
    </row>
    <row r="9" spans="1:32" ht="21" x14ac:dyDescent="0.25">
      <c r="A9" t="s">
        <v>1</v>
      </c>
      <c r="B9" s="10" t="s">
        <v>57</v>
      </c>
      <c r="C9" s="9" t="s">
        <v>55</v>
      </c>
      <c r="D9" s="37">
        <v>34317.199999999997</v>
      </c>
      <c r="E9" s="37">
        <v>38860.9</v>
      </c>
      <c r="F9" s="37">
        <v>37050.6</v>
      </c>
      <c r="G9" s="37">
        <v>16258.4</v>
      </c>
      <c r="H9" s="37">
        <v>24351.3</v>
      </c>
      <c r="I9" s="37">
        <v>26274.1</v>
      </c>
      <c r="J9" s="37">
        <v>25280.6</v>
      </c>
      <c r="K9" s="37">
        <v>30755.7</v>
      </c>
      <c r="L9" s="38">
        <v>36838.9</v>
      </c>
      <c r="M9" s="39">
        <v>40118.300000000003</v>
      </c>
      <c r="N9" s="37">
        <v>44253.599999999999</v>
      </c>
      <c r="O9" s="37">
        <v>56841.2</v>
      </c>
      <c r="P9" s="37">
        <v>67541.600000000006</v>
      </c>
      <c r="Q9" s="37">
        <v>79095.100000000006</v>
      </c>
      <c r="R9" s="37">
        <v>86180.800000000003</v>
      </c>
      <c r="S9" s="37">
        <v>110613.9</v>
      </c>
      <c r="T9" s="37">
        <v>128256.9</v>
      </c>
      <c r="U9" s="37">
        <v>132003.4</v>
      </c>
      <c r="V9" s="37">
        <v>129858.8</v>
      </c>
      <c r="W9" s="37">
        <v>126113.1</v>
      </c>
      <c r="X9" s="37">
        <v>120681.1</v>
      </c>
      <c r="Y9" s="37">
        <v>128515.9</v>
      </c>
      <c r="Z9" s="37">
        <v>139310.1</v>
      </c>
      <c r="AA9" s="40">
        <v>142726.1</v>
      </c>
      <c r="AC9" s="8">
        <f>INTERCEPT(M9:AA9,$M$7:$AA$7)</f>
        <v>-15047329.949285714</v>
      </c>
      <c r="AD9" s="30">
        <f>SLOPE(M9:AA9,$M$7:$AA$7)</f>
        <v>7533.3021428571428</v>
      </c>
      <c r="AE9" s="35">
        <f>RSQ(M9:AA9,$M$7:$AA$7)</f>
        <v>0.86881943009175444</v>
      </c>
    </row>
    <row r="10" spans="1:32" ht="13.5" x14ac:dyDescent="0.25">
      <c r="B10" s="10" t="s">
        <v>58</v>
      </c>
      <c r="C10" s="9" t="s">
        <v>55</v>
      </c>
      <c r="D10" s="41">
        <v>5520.9</v>
      </c>
      <c r="E10" s="41">
        <v>6287.4</v>
      </c>
      <c r="F10" s="41">
        <v>6045.8</v>
      </c>
      <c r="G10" s="41">
        <v>2681.1</v>
      </c>
      <c r="H10" s="41">
        <v>4021.7</v>
      </c>
      <c r="I10" s="41">
        <v>4353.5</v>
      </c>
      <c r="J10" s="41">
        <v>4228</v>
      </c>
      <c r="K10" s="41">
        <v>5167.5</v>
      </c>
      <c r="L10" s="42">
        <v>6212.5</v>
      </c>
      <c r="M10" s="43">
        <v>6774.5</v>
      </c>
      <c r="N10" s="41">
        <v>7533.3</v>
      </c>
      <c r="O10" s="41">
        <v>9578.6</v>
      </c>
      <c r="P10" s="41">
        <v>11357.8</v>
      </c>
      <c r="Q10" s="41">
        <v>13401.8</v>
      </c>
      <c r="R10" s="41">
        <v>14114.8</v>
      </c>
      <c r="S10" s="41">
        <v>18553.900000000001</v>
      </c>
      <c r="T10" s="41">
        <v>21833.200000000001</v>
      </c>
      <c r="U10" s="41">
        <v>22470.9</v>
      </c>
      <c r="V10" s="41">
        <v>22371.7</v>
      </c>
      <c r="W10" s="41">
        <v>22986.5</v>
      </c>
      <c r="X10" s="41">
        <v>23974.1</v>
      </c>
      <c r="Y10" s="41">
        <v>26461.3</v>
      </c>
      <c r="Z10" s="41">
        <v>28943.200000000001</v>
      </c>
      <c r="AA10" s="44">
        <v>30116.1</v>
      </c>
      <c r="AC10" s="8">
        <f>INTERCEPT(M10:AA10,$M$7:$AA$7)</f>
        <v>-3399385.6588095236</v>
      </c>
      <c r="AD10" s="30">
        <f>SLOPE(M10:AA10,$M$7:$AA$7)</f>
        <v>1699.6935714285712</v>
      </c>
      <c r="AE10" s="35">
        <f>RSQ(M10:AA10,$M$7:$AA$7)</f>
        <v>0.97185618932787332</v>
      </c>
    </row>
    <row r="11" spans="1:32" ht="21" x14ac:dyDescent="0.25">
      <c r="A11" s="48" t="s">
        <v>34</v>
      </c>
      <c r="B11" s="10" t="s">
        <v>59</v>
      </c>
      <c r="C11" s="9" t="s">
        <v>55</v>
      </c>
      <c r="D11" s="37">
        <v>22832.6</v>
      </c>
      <c r="E11" s="37">
        <v>26011.3</v>
      </c>
      <c r="F11" s="37">
        <v>25010.7</v>
      </c>
      <c r="G11" s="37">
        <v>11090.8</v>
      </c>
      <c r="H11" s="37">
        <v>16637.099999999999</v>
      </c>
      <c r="I11" s="37">
        <v>18013.5</v>
      </c>
      <c r="J11" s="37">
        <v>17480.3</v>
      </c>
      <c r="K11" s="37">
        <v>21363.1</v>
      </c>
      <c r="L11" s="38">
        <v>25680.6</v>
      </c>
      <c r="M11" s="39">
        <v>28006</v>
      </c>
      <c r="N11" s="37">
        <v>31143.8</v>
      </c>
      <c r="O11" s="37">
        <v>39627.199999999997</v>
      </c>
      <c r="P11" s="37">
        <v>46987.6</v>
      </c>
      <c r="Q11" s="37">
        <v>55453.4</v>
      </c>
      <c r="R11" s="37">
        <v>58389.599999999999</v>
      </c>
      <c r="S11" s="37">
        <v>76742.899999999994</v>
      </c>
      <c r="T11" s="37">
        <v>94749.2</v>
      </c>
      <c r="U11" s="37">
        <v>92616.4</v>
      </c>
      <c r="V11" s="37">
        <v>92534.8</v>
      </c>
      <c r="W11" s="37">
        <v>88476.9</v>
      </c>
      <c r="X11" s="37">
        <v>84666.1</v>
      </c>
      <c r="Y11" s="37">
        <v>90166.399999999994</v>
      </c>
      <c r="Z11" s="37">
        <v>97743.9</v>
      </c>
      <c r="AA11" s="40">
        <v>100140.2</v>
      </c>
      <c r="AC11" s="8">
        <f>INTERCEPT(M11:AA11,$M$7:$AA$7)</f>
        <v>-10638069.760476189</v>
      </c>
      <c r="AD11" s="30">
        <f>SLOPE(M11:AA11,$M$7:$AA$7)</f>
        <v>5325.6585714285711</v>
      </c>
      <c r="AE11" s="35">
        <f>RSQ(M11:AA11,$M$7:$AA$7)</f>
        <v>0.85025292117688767</v>
      </c>
    </row>
    <row r="12" spans="1:32" ht="21" x14ac:dyDescent="0.25">
      <c r="A12" t="s">
        <v>2</v>
      </c>
      <c r="B12" s="10" t="s">
        <v>60</v>
      </c>
      <c r="C12" s="9" t="s">
        <v>55</v>
      </c>
      <c r="D12" s="41">
        <v>9601</v>
      </c>
      <c r="E12" s="41">
        <v>10869</v>
      </c>
      <c r="F12" s="41">
        <v>10420.200000000001</v>
      </c>
      <c r="G12" s="41">
        <v>4557</v>
      </c>
      <c r="H12" s="41">
        <v>6788</v>
      </c>
      <c r="I12" s="41">
        <v>7545.8</v>
      </c>
      <c r="J12" s="41">
        <v>6936.4</v>
      </c>
      <c r="K12" s="41">
        <v>7835.3</v>
      </c>
      <c r="L12" s="42">
        <v>9418.7999999999993</v>
      </c>
      <c r="M12" s="43">
        <v>10271.700000000001</v>
      </c>
      <c r="N12" s="41">
        <v>12560.1</v>
      </c>
      <c r="O12" s="41">
        <v>15919</v>
      </c>
      <c r="P12" s="41">
        <v>18625.3</v>
      </c>
      <c r="Q12" s="41">
        <v>21877.200000000001</v>
      </c>
      <c r="R12" s="41">
        <v>22792.9</v>
      </c>
      <c r="S12" s="41">
        <v>30658.7</v>
      </c>
      <c r="T12" s="41">
        <v>35808.1</v>
      </c>
      <c r="U12" s="41">
        <v>36632.699999999997</v>
      </c>
      <c r="V12" s="41">
        <v>36625.699999999997</v>
      </c>
      <c r="W12" s="41">
        <v>35752</v>
      </c>
      <c r="X12" s="41">
        <v>32544.400000000001</v>
      </c>
      <c r="Y12" s="41">
        <v>34801</v>
      </c>
      <c r="Z12" s="41">
        <v>37808.5</v>
      </c>
      <c r="AA12" s="44">
        <v>38835.300000000003</v>
      </c>
      <c r="AC12" s="8">
        <f>INTERCEPT(M12:AA12,$M$7:$AA$7)</f>
        <v>-4114458.61</v>
      </c>
      <c r="AD12" s="30">
        <f>SLOPE(M12:AA12,$M$7:$AA$7)</f>
        <v>2059.9499999999998</v>
      </c>
      <c r="AE12" s="35">
        <f>RSQ(M12:AA12,$M$7:$AA$7)</f>
        <v>0.84353376904463651</v>
      </c>
    </row>
    <row r="13" spans="1:32" ht="21" x14ac:dyDescent="0.25">
      <c r="A13" t="s">
        <v>3</v>
      </c>
      <c r="B13" s="10" t="s">
        <v>61</v>
      </c>
      <c r="C13" s="9" t="s">
        <v>55</v>
      </c>
      <c r="D13" s="37">
        <v>1352.5</v>
      </c>
      <c r="E13" s="37">
        <v>1528.2</v>
      </c>
      <c r="F13" s="37">
        <v>1470.8</v>
      </c>
      <c r="G13" s="37">
        <v>653.1</v>
      </c>
      <c r="H13" s="37">
        <v>978.7</v>
      </c>
      <c r="I13" s="37">
        <v>1054.5999999999999</v>
      </c>
      <c r="J13" s="37">
        <v>1042.9000000000001</v>
      </c>
      <c r="K13" s="37">
        <v>1276.5</v>
      </c>
      <c r="L13" s="38">
        <v>1538.5</v>
      </c>
      <c r="M13" s="39">
        <v>1674.4</v>
      </c>
      <c r="N13" s="37">
        <v>1860.9</v>
      </c>
      <c r="O13" s="37">
        <v>2328.3000000000002</v>
      </c>
      <c r="P13" s="37">
        <v>2761.2</v>
      </c>
      <c r="Q13" s="37">
        <v>3244.8</v>
      </c>
      <c r="R13" s="37">
        <v>3436.6</v>
      </c>
      <c r="S13" s="37">
        <v>4531</v>
      </c>
      <c r="T13" s="37">
        <v>5763.8</v>
      </c>
      <c r="U13" s="37">
        <v>5936.4</v>
      </c>
      <c r="V13" s="37">
        <v>5844.9</v>
      </c>
      <c r="W13" s="37">
        <v>5680.7</v>
      </c>
      <c r="X13" s="37">
        <v>5435.9</v>
      </c>
      <c r="Y13" s="37">
        <v>5783.8</v>
      </c>
      <c r="Z13" s="37">
        <v>6263.7</v>
      </c>
      <c r="AA13" s="40">
        <v>6417.9</v>
      </c>
      <c r="AC13" s="8">
        <f>INTERCEPT(M13:AA13,$M$7:$AA$7)</f>
        <v>-721846.42869047611</v>
      </c>
      <c r="AD13" s="30">
        <f>SLOPE(M13:AA13,$M$7:$AA$7)</f>
        <v>361.16892857142852</v>
      </c>
      <c r="AE13" s="35">
        <f>RSQ(M13:AA13,$M$7:$AA$7)</f>
        <v>0.87897435225594123</v>
      </c>
    </row>
    <row r="14" spans="1:32" ht="21" x14ac:dyDescent="0.25">
      <c r="A14" t="s">
        <v>4</v>
      </c>
      <c r="B14" s="10" t="s">
        <v>62</v>
      </c>
      <c r="C14" s="9" t="s">
        <v>55</v>
      </c>
      <c r="D14" s="41">
        <v>36432.699999999997</v>
      </c>
      <c r="E14" s="41">
        <v>40567.5</v>
      </c>
      <c r="F14" s="41">
        <v>39051.5</v>
      </c>
      <c r="G14" s="41">
        <v>17318.7</v>
      </c>
      <c r="H14" s="41">
        <v>25977.599999999999</v>
      </c>
      <c r="I14" s="41">
        <v>27973.8</v>
      </c>
      <c r="J14" s="41">
        <v>26860.400000000001</v>
      </c>
      <c r="K14" s="41">
        <v>32906.199999999997</v>
      </c>
      <c r="L14" s="42">
        <v>39722.400000000001</v>
      </c>
      <c r="M14" s="43">
        <v>43227.5</v>
      </c>
      <c r="N14" s="41">
        <v>47972.5</v>
      </c>
      <c r="O14" s="41">
        <v>63456.6</v>
      </c>
      <c r="P14" s="41">
        <v>75364.5</v>
      </c>
      <c r="Q14" s="41">
        <v>88685.6</v>
      </c>
      <c r="R14" s="41">
        <v>94414.7</v>
      </c>
      <c r="S14" s="41">
        <v>124268.1</v>
      </c>
      <c r="T14" s="41">
        <v>143982.20000000001</v>
      </c>
      <c r="U14" s="41">
        <v>148772.6</v>
      </c>
      <c r="V14" s="41">
        <v>146988.70000000001</v>
      </c>
      <c r="W14" s="41">
        <v>143476.79999999999</v>
      </c>
      <c r="X14" s="41">
        <v>137297.20000000001</v>
      </c>
      <c r="Y14" s="41">
        <v>144220.79999999999</v>
      </c>
      <c r="Z14" s="41">
        <v>156370.9</v>
      </c>
      <c r="AA14" s="44">
        <v>160201.60000000001</v>
      </c>
      <c r="AC14" s="8">
        <f>INTERCEPT(M14:AA14,$M$7:$AA$7)</f>
        <v>-17228765.183571428</v>
      </c>
      <c r="AD14" s="30">
        <f>SLOPE(M14:AA14,$M$7:$AA$7)</f>
        <v>8624.2392857142859</v>
      </c>
      <c r="AE14" s="35">
        <f>RSQ(M14:AA14,$M$7:$AA$7)</f>
        <v>0.8680397463014512</v>
      </c>
    </row>
    <row r="15" spans="1:32" ht="21" x14ac:dyDescent="0.25">
      <c r="A15" t="s">
        <v>5</v>
      </c>
      <c r="B15" s="10" t="s">
        <v>63</v>
      </c>
      <c r="C15" s="9" t="s">
        <v>55</v>
      </c>
      <c r="D15" s="37">
        <v>11991.1</v>
      </c>
      <c r="E15" s="37">
        <v>14775.2</v>
      </c>
      <c r="F15" s="37">
        <v>14199.3</v>
      </c>
      <c r="G15" s="37">
        <v>7277.8</v>
      </c>
      <c r="H15" s="37">
        <v>9561.6</v>
      </c>
      <c r="I15" s="37">
        <v>10900.8</v>
      </c>
      <c r="J15" s="37">
        <v>10994.6</v>
      </c>
      <c r="K15" s="37">
        <v>12443.6</v>
      </c>
      <c r="L15" s="38">
        <v>14588</v>
      </c>
      <c r="M15" s="39">
        <v>15901.2</v>
      </c>
      <c r="N15" s="37">
        <v>17604.8</v>
      </c>
      <c r="O15" s="37">
        <v>21337.4</v>
      </c>
      <c r="P15" s="37">
        <v>24544.7</v>
      </c>
      <c r="Q15" s="37">
        <v>28529.1</v>
      </c>
      <c r="R15" s="37">
        <v>30423.5</v>
      </c>
      <c r="S15" s="37">
        <v>39542.199999999997</v>
      </c>
      <c r="T15" s="37">
        <v>45611.3</v>
      </c>
      <c r="U15" s="37">
        <v>46754.9</v>
      </c>
      <c r="V15" s="37">
        <v>46294</v>
      </c>
      <c r="W15" s="37">
        <v>45475.9</v>
      </c>
      <c r="X15" s="37">
        <v>44187.9</v>
      </c>
      <c r="Y15" s="37">
        <v>47086</v>
      </c>
      <c r="Z15" s="37">
        <v>50976</v>
      </c>
      <c r="AA15" s="40">
        <v>52239.5</v>
      </c>
      <c r="AC15" s="8">
        <f>INTERCEPT(M15:AA15,$M$7:$AA$7)</f>
        <v>-5361753.5728571443</v>
      </c>
      <c r="AD15" s="30">
        <f>SLOPE(M15:AA15,$M$7:$AA$7)</f>
        <v>2684.661428571429</v>
      </c>
      <c r="AE15" s="35">
        <f>RSQ(M15:AA15,$M$7:$AA$7)</f>
        <v>0.89628503988400088</v>
      </c>
    </row>
    <row r="16" spans="1:32" ht="21" x14ac:dyDescent="0.25">
      <c r="A16" t="s">
        <v>6</v>
      </c>
      <c r="B16" s="10" t="s">
        <v>64</v>
      </c>
      <c r="C16" s="9" t="s">
        <v>55</v>
      </c>
      <c r="D16" s="41">
        <v>3625.6</v>
      </c>
      <c r="E16" s="41">
        <v>4038.1</v>
      </c>
      <c r="F16" s="41">
        <v>3887.1</v>
      </c>
      <c r="G16" s="41">
        <v>1723.8</v>
      </c>
      <c r="H16" s="41">
        <v>2585.6999999999998</v>
      </c>
      <c r="I16" s="41">
        <v>2784.7</v>
      </c>
      <c r="J16" s="41">
        <v>2676.9</v>
      </c>
      <c r="K16" s="41">
        <v>3279.4</v>
      </c>
      <c r="L16" s="42">
        <v>3958.6</v>
      </c>
      <c r="M16" s="43">
        <v>4308.1000000000004</v>
      </c>
      <c r="N16" s="41">
        <v>4780.8999999999996</v>
      </c>
      <c r="O16" s="41">
        <v>6273</v>
      </c>
      <c r="P16" s="41">
        <v>7450.3</v>
      </c>
      <c r="Q16" s="41">
        <v>8767.6</v>
      </c>
      <c r="R16" s="41">
        <v>9334</v>
      </c>
      <c r="S16" s="41">
        <v>12284.4</v>
      </c>
      <c r="T16" s="41">
        <v>14287.7</v>
      </c>
      <c r="U16" s="41">
        <v>14762</v>
      </c>
      <c r="V16" s="41">
        <v>14583.7</v>
      </c>
      <c r="W16" s="41">
        <v>14233.7</v>
      </c>
      <c r="X16" s="41">
        <v>13620.7</v>
      </c>
      <c r="Y16" s="41">
        <v>14311.9</v>
      </c>
      <c r="Z16" s="41">
        <v>15517.3</v>
      </c>
      <c r="AA16" s="44">
        <v>15897.5</v>
      </c>
      <c r="AC16" s="8">
        <f>INTERCEPT(M16:AA16,$M$7:$AA$7)</f>
        <v>-1710885.4023809524</v>
      </c>
      <c r="AD16" s="30">
        <f>SLOPE(M16:AA16,$M$7:$AA$7)</f>
        <v>856.41285714285709</v>
      </c>
      <c r="AE16" s="35">
        <f>RSQ(M16:AA16,$M$7:$AA$7)</f>
        <v>0.86890221858341188</v>
      </c>
    </row>
    <row r="17" spans="1:34" ht="21" x14ac:dyDescent="0.25">
      <c r="A17" t="s">
        <v>7</v>
      </c>
      <c r="B17" s="10" t="s">
        <v>65</v>
      </c>
      <c r="C17" s="9" t="s">
        <v>55</v>
      </c>
      <c r="D17" s="37">
        <v>5743</v>
      </c>
      <c r="E17" s="37">
        <v>6391.9</v>
      </c>
      <c r="F17" s="37">
        <v>6153</v>
      </c>
      <c r="G17" s="37">
        <v>2728.6</v>
      </c>
      <c r="H17" s="37">
        <v>4093</v>
      </c>
      <c r="I17" s="37">
        <v>4407.6000000000004</v>
      </c>
      <c r="J17" s="37">
        <v>4240.3</v>
      </c>
      <c r="K17" s="37">
        <v>5194.7</v>
      </c>
      <c r="L17" s="38">
        <v>6270.9</v>
      </c>
      <c r="M17" s="39">
        <v>6824.1</v>
      </c>
      <c r="N17" s="37">
        <v>7573.2</v>
      </c>
      <c r="O17" s="37">
        <v>9926.6</v>
      </c>
      <c r="P17" s="37">
        <v>11789.3</v>
      </c>
      <c r="Q17" s="37">
        <v>13872.7</v>
      </c>
      <c r="R17" s="37">
        <v>14768.8</v>
      </c>
      <c r="S17" s="37">
        <v>19439.5</v>
      </c>
      <c r="T17" s="37">
        <v>23023.599999999999</v>
      </c>
      <c r="U17" s="37">
        <v>23789.1</v>
      </c>
      <c r="V17" s="37">
        <v>23503.4</v>
      </c>
      <c r="W17" s="37">
        <v>22940.6</v>
      </c>
      <c r="X17" s="37">
        <v>21952.5</v>
      </c>
      <c r="Y17" s="37">
        <v>23065.1</v>
      </c>
      <c r="Z17" s="37">
        <v>25005.9</v>
      </c>
      <c r="AA17" s="40">
        <v>25618.799999999999</v>
      </c>
      <c r="AC17" s="8">
        <f>INTERCEPT(M17:AA17,$M$7:$AA$7)</f>
        <v>-2793795.9148809523</v>
      </c>
      <c r="AD17" s="30">
        <f>SLOPE(M17:AA17,$M$7:$AA$7)</f>
        <v>1398.3103571428571</v>
      </c>
      <c r="AE17" s="35">
        <f>RSQ(M17:AA17,$M$7:$AA$7)</f>
        <v>0.87159064648297213</v>
      </c>
    </row>
    <row r="18" spans="1:34" ht="21" x14ac:dyDescent="0.25">
      <c r="A18" t="s">
        <v>8</v>
      </c>
      <c r="B18" s="10" t="s">
        <v>66</v>
      </c>
      <c r="C18" s="9" t="s">
        <v>55</v>
      </c>
      <c r="D18" s="41">
        <v>19822.400000000001</v>
      </c>
      <c r="E18" s="41">
        <v>21651.599999999999</v>
      </c>
      <c r="F18" s="41">
        <v>20664.099999999999</v>
      </c>
      <c r="G18" s="41">
        <v>9161.2000000000007</v>
      </c>
      <c r="H18" s="41">
        <v>13744.6</v>
      </c>
      <c r="I18" s="41">
        <v>15410.8</v>
      </c>
      <c r="J18" s="41">
        <v>15573.4</v>
      </c>
      <c r="K18" s="41">
        <v>18758.400000000001</v>
      </c>
      <c r="L18" s="42">
        <v>21974.400000000001</v>
      </c>
      <c r="M18" s="43">
        <v>24293.1</v>
      </c>
      <c r="N18" s="41">
        <v>27343.599999999999</v>
      </c>
      <c r="O18" s="41">
        <v>36111.699999999997</v>
      </c>
      <c r="P18" s="41">
        <v>42434.400000000001</v>
      </c>
      <c r="Q18" s="41">
        <v>50934.7</v>
      </c>
      <c r="R18" s="41">
        <v>50299.7</v>
      </c>
      <c r="S18" s="41">
        <v>65477.8</v>
      </c>
      <c r="T18" s="41">
        <v>82684</v>
      </c>
      <c r="U18" s="41">
        <v>83146.5</v>
      </c>
      <c r="V18" s="41">
        <v>79675.899999999994</v>
      </c>
      <c r="W18" s="41">
        <v>74951.399999999994</v>
      </c>
      <c r="X18" s="41">
        <v>71722.399999999994</v>
      </c>
      <c r="Y18" s="41">
        <v>82949.100000000006</v>
      </c>
      <c r="Z18" s="41">
        <v>89846.8</v>
      </c>
      <c r="AA18" s="44">
        <v>92056.9</v>
      </c>
      <c r="AC18" s="8">
        <f>INTERCEPT(M18:AA18,$M$7:$AA$7)</f>
        <v>-9626379.5714285728</v>
      </c>
      <c r="AD18" s="30">
        <f>SLOPE(M18:AA18,$M$7:$AA$7)</f>
        <v>4818.4857142857145</v>
      </c>
      <c r="AE18" s="35">
        <f>RSQ(M18:AA18,$M$7:$AA$7)</f>
        <v>0.86951253264867279</v>
      </c>
      <c r="AH18" s="36"/>
    </row>
    <row r="19" spans="1:34" ht="21" x14ac:dyDescent="0.25">
      <c r="A19" t="s">
        <v>32</v>
      </c>
      <c r="B19" s="10" t="s">
        <v>67</v>
      </c>
      <c r="C19" s="9" t="s">
        <v>55</v>
      </c>
      <c r="D19" s="37">
        <v>9080.7000000000007</v>
      </c>
      <c r="E19" s="37">
        <v>10113.799999999999</v>
      </c>
      <c r="F19" s="37">
        <v>9735.6</v>
      </c>
      <c r="G19" s="37">
        <v>4317.3999999999996</v>
      </c>
      <c r="H19" s="37">
        <v>6476.2</v>
      </c>
      <c r="I19" s="37">
        <v>6974.7</v>
      </c>
      <c r="J19" s="37">
        <v>6704.7</v>
      </c>
      <c r="K19" s="37">
        <v>8213.7000000000007</v>
      </c>
      <c r="L19" s="38">
        <v>9914.9</v>
      </c>
      <c r="M19" s="39">
        <v>10790.1</v>
      </c>
      <c r="N19" s="37">
        <v>11974.4</v>
      </c>
      <c r="O19" s="37">
        <v>15711.5</v>
      </c>
      <c r="P19" s="37">
        <v>18660.2</v>
      </c>
      <c r="Q19" s="37">
        <v>21959.5</v>
      </c>
      <c r="R19" s="37">
        <v>23378.3</v>
      </c>
      <c r="S19" s="37">
        <v>30768</v>
      </c>
      <c r="T19" s="37">
        <v>35785.300000000003</v>
      </c>
      <c r="U19" s="37">
        <v>36973.199999999997</v>
      </c>
      <c r="V19" s="37">
        <v>36526.9</v>
      </c>
      <c r="W19" s="37">
        <v>35650.1</v>
      </c>
      <c r="X19" s="37">
        <v>34114.699999999997</v>
      </c>
      <c r="Y19" s="37">
        <v>35846.1</v>
      </c>
      <c r="Z19" s="37">
        <v>38865</v>
      </c>
      <c r="AA19" s="40">
        <v>39817.199999999997</v>
      </c>
      <c r="AC19" s="8">
        <f>INTERCEPT(M19:AA19,$M$7:$AA$7)</f>
        <v>-4285129.5267857146</v>
      </c>
      <c r="AD19" s="30">
        <f>SLOPE(M19:AA19,$M$7:$AA$7)</f>
        <v>2144.9946428571429</v>
      </c>
      <c r="AE19" s="35">
        <f>RSQ(M19:AA19,$M$7:$AA$7)</f>
        <v>0.86890142334387122</v>
      </c>
      <c r="AH19" s="36"/>
    </row>
    <row r="20" spans="1:34" ht="31.5" x14ac:dyDescent="0.25">
      <c r="A20" t="s">
        <v>33</v>
      </c>
      <c r="B20" s="10" t="s">
        <v>68</v>
      </c>
      <c r="C20" s="9" t="s">
        <v>55</v>
      </c>
      <c r="D20" s="41">
        <v>1445.2</v>
      </c>
      <c r="E20" s="41">
        <v>1530.7</v>
      </c>
      <c r="F20" s="41">
        <v>1474.9</v>
      </c>
      <c r="G20" s="41">
        <v>655</v>
      </c>
      <c r="H20" s="41">
        <v>981.5</v>
      </c>
      <c r="I20" s="41">
        <v>1052</v>
      </c>
      <c r="J20" s="41">
        <v>788.6</v>
      </c>
      <c r="K20" s="41">
        <v>966.5</v>
      </c>
      <c r="L20" s="42">
        <v>1169.4000000000001</v>
      </c>
      <c r="M20" s="43">
        <v>1270</v>
      </c>
      <c r="N20" s="41">
        <v>1409.1</v>
      </c>
      <c r="O20" s="41">
        <v>2454.1</v>
      </c>
      <c r="P20" s="41">
        <v>2913.3</v>
      </c>
      <c r="Q20" s="41">
        <v>3423.4</v>
      </c>
      <c r="R20" s="41">
        <v>3643.7</v>
      </c>
      <c r="S20" s="41">
        <v>4806.8</v>
      </c>
      <c r="T20" s="41">
        <v>4107.6000000000004</v>
      </c>
      <c r="U20" s="41">
        <v>4247.1000000000004</v>
      </c>
      <c r="V20" s="41">
        <v>4199.6000000000004</v>
      </c>
      <c r="W20" s="41">
        <v>4102</v>
      </c>
      <c r="X20" s="41">
        <v>3925.3</v>
      </c>
      <c r="Y20" s="41">
        <v>4120.8</v>
      </c>
      <c r="Z20" s="41">
        <v>4463.3999999999996</v>
      </c>
      <c r="AA20" s="44">
        <v>4573.2</v>
      </c>
      <c r="AC20" s="8">
        <f>INTERCEPT(M20:AA20,$M$7:$AA$7)</f>
        <v>-401621.96952380956</v>
      </c>
      <c r="AD20" s="30">
        <f>SLOPE(M20:AA20,$M$7:$AA$7)</f>
        <v>201.4914285714286</v>
      </c>
      <c r="AE20" s="35">
        <f>RSQ(M20:AA20,$M$7:$AA$7)</f>
        <v>0.67452397513472528</v>
      </c>
      <c r="AH20" s="36"/>
    </row>
    <row r="21" spans="1:34" ht="21" x14ac:dyDescent="0.25">
      <c r="A21" t="s">
        <v>9</v>
      </c>
      <c r="B21" s="10" t="s">
        <v>69</v>
      </c>
      <c r="C21" s="9" t="s">
        <v>55</v>
      </c>
      <c r="D21" s="37">
        <v>6713.8</v>
      </c>
      <c r="E21" s="37">
        <v>7477.7</v>
      </c>
      <c r="F21" s="37">
        <v>7198</v>
      </c>
      <c r="G21" s="37">
        <v>3192.1</v>
      </c>
      <c r="H21" s="37">
        <v>4788.2</v>
      </c>
      <c r="I21" s="37">
        <v>5156.8</v>
      </c>
      <c r="J21" s="37">
        <v>4957.1000000000004</v>
      </c>
      <c r="K21" s="37">
        <v>6072.8</v>
      </c>
      <c r="L21" s="38">
        <v>7330.5</v>
      </c>
      <c r="M21" s="39">
        <v>7977.6</v>
      </c>
      <c r="N21" s="37">
        <v>8853.2000000000007</v>
      </c>
      <c r="O21" s="37">
        <v>11616.3</v>
      </c>
      <c r="P21" s="37">
        <v>13796.4</v>
      </c>
      <c r="Q21" s="37">
        <v>16235.7</v>
      </c>
      <c r="R21" s="37">
        <v>17284.7</v>
      </c>
      <c r="S21" s="37">
        <v>22748.3</v>
      </c>
      <c r="T21" s="37">
        <v>26457.8</v>
      </c>
      <c r="U21" s="37">
        <v>27336.1</v>
      </c>
      <c r="V21" s="37">
        <v>27006.1</v>
      </c>
      <c r="W21" s="37">
        <v>26357.9</v>
      </c>
      <c r="X21" s="37">
        <v>25222.7</v>
      </c>
      <c r="Y21" s="37">
        <v>26502.799999999999</v>
      </c>
      <c r="Z21" s="37">
        <v>28734.799999999999</v>
      </c>
      <c r="AA21" s="40">
        <v>29438.799999999999</v>
      </c>
      <c r="AC21" s="8">
        <f>INTERCEPT(M21:AA21,$M$7:$AA$7)</f>
        <v>-3168213.4172619041</v>
      </c>
      <c r="AD21" s="30">
        <f>SLOPE(M21:AA21,$M$7:$AA$7)</f>
        <v>1585.9032142857141</v>
      </c>
      <c r="AE21" s="35">
        <f>RSQ(M21:AA21,$M$7:$AA$7)</f>
        <v>0.86890196155731414</v>
      </c>
    </row>
    <row r="22" spans="1:34" ht="21" x14ac:dyDescent="0.25">
      <c r="A22" s="48" t="s">
        <v>124</v>
      </c>
      <c r="B22" s="10" t="s">
        <v>70</v>
      </c>
      <c r="C22" s="9" t="s">
        <v>55</v>
      </c>
      <c r="D22" s="41">
        <v>3746.5</v>
      </c>
      <c r="E22" s="41">
        <v>4172.7</v>
      </c>
      <c r="F22" s="41">
        <v>4016.7</v>
      </c>
      <c r="G22" s="41">
        <v>1781.3</v>
      </c>
      <c r="H22" s="41">
        <v>2671.9</v>
      </c>
      <c r="I22" s="41">
        <v>2877.6</v>
      </c>
      <c r="J22" s="41">
        <v>2766.2</v>
      </c>
      <c r="K22" s="41">
        <v>3388.8</v>
      </c>
      <c r="L22" s="42">
        <v>4090.6</v>
      </c>
      <c r="M22" s="43">
        <v>4451.7</v>
      </c>
      <c r="N22" s="41">
        <v>4940.3</v>
      </c>
      <c r="O22" s="41">
        <v>6482.2</v>
      </c>
      <c r="P22" s="41">
        <v>7698.7</v>
      </c>
      <c r="Q22" s="41">
        <v>9060</v>
      </c>
      <c r="R22" s="41">
        <v>9645.2999999999993</v>
      </c>
      <c r="S22" s="41">
        <v>12694.2</v>
      </c>
      <c r="T22" s="41">
        <v>14764.2</v>
      </c>
      <c r="U22" s="41">
        <v>15254.3</v>
      </c>
      <c r="V22" s="41">
        <v>15070.1</v>
      </c>
      <c r="W22" s="41">
        <v>14708.4</v>
      </c>
      <c r="X22" s="41">
        <v>14074.9</v>
      </c>
      <c r="Y22" s="41">
        <v>14789.3</v>
      </c>
      <c r="Z22" s="41">
        <v>16034.8</v>
      </c>
      <c r="AA22" s="44">
        <v>16427.7</v>
      </c>
      <c r="AC22" s="8">
        <f>INTERCEPT(M22:AA22,$M$7:$AA$7)</f>
        <v>-1767953.6035714292</v>
      </c>
      <c r="AD22" s="30">
        <f>SLOPE(M22:AA22,$M$7:$AA$7)</f>
        <v>884.97928571428599</v>
      </c>
      <c r="AE22" s="35">
        <f>RSQ(M22:AA22,$M$7:$AA$7)</f>
        <v>0.86890125650991223</v>
      </c>
    </row>
    <row r="23" spans="1:34" ht="15" x14ac:dyDescent="0.25">
      <c r="A23" s="48" t="s">
        <v>125</v>
      </c>
      <c r="B23" s="10" t="s">
        <v>71</v>
      </c>
      <c r="C23" s="9" t="s">
        <v>55</v>
      </c>
      <c r="D23" s="37">
        <v>5669.3</v>
      </c>
      <c r="E23" s="37">
        <v>6314.3</v>
      </c>
      <c r="F23" s="37">
        <v>6078.2</v>
      </c>
      <c r="G23" s="37">
        <v>2695.5</v>
      </c>
      <c r="H23" s="37">
        <v>4043.3</v>
      </c>
      <c r="I23" s="37">
        <v>4354.5</v>
      </c>
      <c r="J23" s="37">
        <v>4185.8999999999996</v>
      </c>
      <c r="K23" s="37">
        <v>5430.5</v>
      </c>
      <c r="L23" s="38">
        <v>6190.1</v>
      </c>
      <c r="M23" s="39">
        <v>6804.6</v>
      </c>
      <c r="N23" s="37">
        <v>7475.9</v>
      </c>
      <c r="O23" s="37">
        <v>9809.1</v>
      </c>
      <c r="P23" s="37">
        <v>11650</v>
      </c>
      <c r="Q23" s="37">
        <v>13709.8</v>
      </c>
      <c r="R23" s="37">
        <v>14595.6</v>
      </c>
      <c r="S23" s="37">
        <v>19209.2</v>
      </c>
      <c r="T23" s="37">
        <v>22341.599999999999</v>
      </c>
      <c r="U23" s="37">
        <v>23083.3</v>
      </c>
      <c r="V23" s="37">
        <v>22804.6</v>
      </c>
      <c r="W23" s="37">
        <v>22257.200000000001</v>
      </c>
      <c r="X23" s="37">
        <v>21298.6</v>
      </c>
      <c r="Y23" s="37">
        <v>22379.599999999999</v>
      </c>
      <c r="Z23" s="37">
        <v>24264.3</v>
      </c>
      <c r="AA23" s="40">
        <v>24858.799999999999</v>
      </c>
      <c r="AC23" s="8">
        <f>INTERCEPT(M23:AA23,$M$7:$AA$7)</f>
        <v>-2671878.3807142852</v>
      </c>
      <c r="AD23" s="30">
        <f>SLOPE(M23:AA23,$M$7:$AA$7)</f>
        <v>1337.4678571428569</v>
      </c>
      <c r="AE23" s="35">
        <f>RSQ(M23:AA23,$M$7:$AA$7)</f>
        <v>0.86894470851439143</v>
      </c>
    </row>
    <row r="24" spans="1:34" ht="15" x14ac:dyDescent="0.25">
      <c r="A24" t="s">
        <v>10</v>
      </c>
      <c r="B24" s="10" t="s">
        <v>72</v>
      </c>
      <c r="C24" s="9" t="s">
        <v>55</v>
      </c>
      <c r="D24" s="41">
        <v>11701</v>
      </c>
      <c r="E24" s="41">
        <v>13032.3</v>
      </c>
      <c r="F24" s="41">
        <v>12545</v>
      </c>
      <c r="G24" s="41">
        <v>5563.3</v>
      </c>
      <c r="H24" s="41">
        <v>8345</v>
      </c>
      <c r="I24" s="41">
        <v>8987.4</v>
      </c>
      <c r="J24" s="41">
        <v>8639.4</v>
      </c>
      <c r="K24" s="41">
        <v>10583.8</v>
      </c>
      <c r="L24" s="42">
        <v>12775.9</v>
      </c>
      <c r="M24" s="43">
        <v>13903.6</v>
      </c>
      <c r="N24" s="41">
        <v>15429.7</v>
      </c>
      <c r="O24" s="41">
        <v>20245.3</v>
      </c>
      <c r="P24" s="41">
        <v>24044.7</v>
      </c>
      <c r="Q24" s="41">
        <v>28296.1</v>
      </c>
      <c r="R24" s="41">
        <v>30124.3</v>
      </c>
      <c r="S24" s="41">
        <v>39646.400000000001</v>
      </c>
      <c r="T24" s="41">
        <v>46111.5</v>
      </c>
      <c r="U24" s="41">
        <v>47642.2</v>
      </c>
      <c r="V24" s="41">
        <v>47067.1</v>
      </c>
      <c r="W24" s="41">
        <v>45937.4</v>
      </c>
      <c r="X24" s="41">
        <v>43958.8</v>
      </c>
      <c r="Y24" s="41">
        <v>46189.8</v>
      </c>
      <c r="Z24" s="41">
        <v>50079.9</v>
      </c>
      <c r="AA24" s="44">
        <v>51306.9</v>
      </c>
      <c r="AC24" s="8">
        <f>INTERCEPT(M24:AA24,$M$7:$AA$7)</f>
        <v>-5521655.8253571447</v>
      </c>
      <c r="AD24" s="30">
        <f>SLOPE(M24:AA24,$M$7:$AA$7)</f>
        <v>2763.9589285714296</v>
      </c>
      <c r="AE24" s="35">
        <f>RSQ(M24:AA24,$M$7:$AA$7)</f>
        <v>0.86890141027686874</v>
      </c>
    </row>
    <row r="25" spans="1:34" ht="21" x14ac:dyDescent="0.25">
      <c r="A25" t="s">
        <v>11</v>
      </c>
      <c r="B25" s="10" t="s">
        <v>73</v>
      </c>
      <c r="C25" s="9" t="s">
        <v>55</v>
      </c>
      <c r="D25" s="37">
        <v>4387.3</v>
      </c>
      <c r="E25" s="37">
        <v>6525.2</v>
      </c>
      <c r="F25" s="37">
        <v>6284</v>
      </c>
      <c r="G25" s="37">
        <v>4085.1</v>
      </c>
      <c r="H25" s="37">
        <v>4669</v>
      </c>
      <c r="I25" s="37">
        <v>5557.3</v>
      </c>
      <c r="J25" s="37">
        <v>5383</v>
      </c>
      <c r="K25" s="37">
        <v>5505.1</v>
      </c>
      <c r="L25" s="38">
        <v>6488.5</v>
      </c>
      <c r="M25" s="39">
        <v>7053.7</v>
      </c>
      <c r="N25" s="37">
        <v>7830.2</v>
      </c>
      <c r="O25" s="37">
        <v>7814.9</v>
      </c>
      <c r="P25" s="37">
        <v>8923.7000000000007</v>
      </c>
      <c r="Q25" s="37">
        <v>10456.700000000001</v>
      </c>
      <c r="R25" s="37">
        <v>11197.6</v>
      </c>
      <c r="S25" s="37">
        <v>14783.3</v>
      </c>
      <c r="T25" s="37">
        <v>16871.3</v>
      </c>
      <c r="U25" s="37">
        <v>17444.2</v>
      </c>
      <c r="V25" s="37">
        <v>17249</v>
      </c>
      <c r="W25" s="37">
        <v>16848.400000000001</v>
      </c>
      <c r="X25" s="37">
        <v>16122.6</v>
      </c>
      <c r="Y25" s="37">
        <v>16925.400000000001</v>
      </c>
      <c r="Z25" s="37">
        <v>18332.8</v>
      </c>
      <c r="AA25" s="40">
        <v>18783.8</v>
      </c>
      <c r="AC25" s="8">
        <f>INTERCEPT(M25:AA25,$M$7:$AA$7)</f>
        <v>-1806273.9642857143</v>
      </c>
      <c r="AD25" s="30">
        <f>SLOPE(M25:AA25,$M$7:$AA$7)</f>
        <v>905.04714285714294</v>
      </c>
      <c r="AE25" s="35">
        <f>RSQ(M25:AA25,$M$7:$AA$7)</f>
        <v>0.86839938183429322</v>
      </c>
    </row>
    <row r="26" spans="1:34" ht="15" x14ac:dyDescent="0.25">
      <c r="A26" t="s">
        <v>12</v>
      </c>
      <c r="B26" s="10" t="s">
        <v>74</v>
      </c>
      <c r="C26" s="9" t="s">
        <v>55</v>
      </c>
      <c r="D26" s="41">
        <v>3008.9</v>
      </c>
      <c r="E26" s="41">
        <v>3967.6</v>
      </c>
      <c r="F26" s="41">
        <v>3822.9</v>
      </c>
      <c r="G26" s="41">
        <v>1697.8</v>
      </c>
      <c r="H26" s="41">
        <v>2543.9</v>
      </c>
      <c r="I26" s="41">
        <v>2726.6</v>
      </c>
      <c r="J26" s="41">
        <v>3005.6</v>
      </c>
      <c r="K26" s="41">
        <v>3683.6</v>
      </c>
      <c r="L26" s="42">
        <v>4449.8999999999996</v>
      </c>
      <c r="M26" s="43">
        <v>4837.5</v>
      </c>
      <c r="N26" s="41">
        <v>5370.1</v>
      </c>
      <c r="O26" s="41">
        <v>5109.5</v>
      </c>
      <c r="P26" s="41">
        <v>6065.6</v>
      </c>
      <c r="Q26" s="41">
        <v>7127.7</v>
      </c>
      <c r="R26" s="41">
        <v>7586.4</v>
      </c>
      <c r="S26" s="41">
        <v>10007.799999999999</v>
      </c>
      <c r="T26" s="41">
        <v>13064.5</v>
      </c>
      <c r="U26" s="41">
        <v>13532.1</v>
      </c>
      <c r="V26" s="41">
        <v>13406.4</v>
      </c>
      <c r="W26" s="41">
        <v>13135</v>
      </c>
      <c r="X26" s="41">
        <v>12569.5</v>
      </c>
      <c r="Y26" s="41">
        <v>13067.9</v>
      </c>
      <c r="Z26" s="41">
        <v>14180.9</v>
      </c>
      <c r="AA26" s="44">
        <v>14527</v>
      </c>
      <c r="AC26" s="8">
        <f>INTERCEPT(M26:AA26,$M$7:$AA$7)</f>
        <v>-1567570.5784523806</v>
      </c>
      <c r="AD26" s="30">
        <f>SLOPE(M26:AA26,$M$7:$AA$7)</f>
        <v>784.58964285714274</v>
      </c>
      <c r="AE26" s="35">
        <f>RSQ(M26:AA26,$M$7:$AA$7)</f>
        <v>0.87057132145312899</v>
      </c>
    </row>
    <row r="27" spans="1:34" ht="21" x14ac:dyDescent="0.25">
      <c r="A27" t="s">
        <v>13</v>
      </c>
      <c r="B27" s="10" t="s">
        <v>75</v>
      </c>
      <c r="C27" s="9" t="s">
        <v>55</v>
      </c>
      <c r="D27" s="37">
        <v>2638.8</v>
      </c>
      <c r="E27" s="37">
        <v>2939</v>
      </c>
      <c r="F27" s="37">
        <v>2829.1</v>
      </c>
      <c r="G27" s="37">
        <v>1254.5999999999999</v>
      </c>
      <c r="H27" s="37">
        <v>1881.9</v>
      </c>
      <c r="I27" s="37">
        <v>2026.8</v>
      </c>
      <c r="J27" s="37">
        <v>1948.3</v>
      </c>
      <c r="K27" s="37">
        <v>2386.8000000000002</v>
      </c>
      <c r="L27" s="38">
        <v>2881.2</v>
      </c>
      <c r="M27" s="39">
        <v>3135.5</v>
      </c>
      <c r="N27" s="37">
        <v>3479.7</v>
      </c>
      <c r="O27" s="37">
        <v>4565.6000000000004</v>
      </c>
      <c r="P27" s="37">
        <v>5422.5</v>
      </c>
      <c r="Q27" s="37">
        <v>6381.3</v>
      </c>
      <c r="R27" s="37">
        <v>6793.5</v>
      </c>
      <c r="S27" s="37">
        <v>8940.9</v>
      </c>
      <c r="T27" s="37">
        <v>10398.9</v>
      </c>
      <c r="U27" s="37">
        <v>10744.1</v>
      </c>
      <c r="V27" s="37">
        <v>10614.4</v>
      </c>
      <c r="W27" s="37">
        <v>10359.700000000001</v>
      </c>
      <c r="X27" s="37">
        <v>9913.5</v>
      </c>
      <c r="Y27" s="37">
        <v>10416.6</v>
      </c>
      <c r="Z27" s="37">
        <v>11293.9</v>
      </c>
      <c r="AA27" s="40">
        <v>11570.6</v>
      </c>
      <c r="AC27" s="8">
        <f>INTERCEPT(M27:AA27,$M$7:$AA$7)</f>
        <v>-1245231.3977380954</v>
      </c>
      <c r="AD27" s="30">
        <f>SLOPE(M27:AA27,$M$7:$AA$7)</f>
        <v>623.32178571428585</v>
      </c>
      <c r="AE27" s="35">
        <f>RSQ(M27:AA27,$M$7:$AA$7)</f>
        <v>0.86890607107033013</v>
      </c>
    </row>
    <row r="28" spans="1:34" ht="21" x14ac:dyDescent="0.25">
      <c r="A28" t="s">
        <v>14</v>
      </c>
      <c r="B28" s="10" t="s">
        <v>76</v>
      </c>
      <c r="C28" s="9" t="s">
        <v>55</v>
      </c>
      <c r="D28" s="41">
        <v>7461.2</v>
      </c>
      <c r="E28" s="41">
        <v>8310.1</v>
      </c>
      <c r="F28" s="41">
        <v>7999.4</v>
      </c>
      <c r="G28" s="41">
        <v>3547.5</v>
      </c>
      <c r="H28" s="41">
        <v>5321.3</v>
      </c>
      <c r="I28" s="41">
        <v>5730.9</v>
      </c>
      <c r="J28" s="41">
        <v>5509</v>
      </c>
      <c r="K28" s="41">
        <v>6748.9</v>
      </c>
      <c r="L28" s="42">
        <v>8146.7</v>
      </c>
      <c r="M28" s="43">
        <v>8865.7999999999993</v>
      </c>
      <c r="N28" s="41">
        <v>9838.9</v>
      </c>
      <c r="O28" s="41">
        <v>12909.6</v>
      </c>
      <c r="P28" s="41">
        <v>15332.3</v>
      </c>
      <c r="Q28" s="41">
        <v>18043.3</v>
      </c>
      <c r="R28" s="41">
        <v>19209</v>
      </c>
      <c r="S28" s="41">
        <v>25280.9</v>
      </c>
      <c r="T28" s="41">
        <v>29403.4</v>
      </c>
      <c r="U28" s="41">
        <v>30379.5</v>
      </c>
      <c r="V28" s="41">
        <v>30012.7</v>
      </c>
      <c r="W28" s="41">
        <v>29292.400000000001</v>
      </c>
      <c r="X28" s="41">
        <v>28030.7</v>
      </c>
      <c r="Y28" s="41">
        <v>29453.3</v>
      </c>
      <c r="Z28" s="41">
        <v>31933.9</v>
      </c>
      <c r="AA28" s="44">
        <v>32716.3</v>
      </c>
      <c r="AC28" s="8">
        <f>INTERCEPT(M28:AA28,$M$7:$AA$7)</f>
        <v>-3520927.6448809523</v>
      </c>
      <c r="AD28" s="30">
        <f>SLOPE(M28:AA28,$M$7:$AA$7)</f>
        <v>1762.460357142857</v>
      </c>
      <c r="AE28" s="35">
        <f>RSQ(M28:AA28,$M$7:$AA$7)</f>
        <v>0.86890102510984102</v>
      </c>
    </row>
    <row r="29" spans="1:34" ht="21" x14ac:dyDescent="0.25">
      <c r="A29" t="s">
        <v>15</v>
      </c>
      <c r="B29" s="10" t="s">
        <v>77</v>
      </c>
      <c r="C29" s="9" t="s">
        <v>55</v>
      </c>
      <c r="D29" s="37">
        <v>3922.3</v>
      </c>
      <c r="E29" s="37">
        <v>4717.3</v>
      </c>
      <c r="F29" s="37">
        <v>4542.8999999999996</v>
      </c>
      <c r="G29" s="37">
        <v>2014.2</v>
      </c>
      <c r="H29" s="37">
        <v>3021.9</v>
      </c>
      <c r="I29" s="37">
        <v>3248.2</v>
      </c>
      <c r="J29" s="37">
        <v>3214</v>
      </c>
      <c r="K29" s="37">
        <v>3939.3</v>
      </c>
      <c r="L29" s="38">
        <v>4759.6000000000004</v>
      </c>
      <c r="M29" s="39">
        <v>5173.8</v>
      </c>
      <c r="N29" s="37">
        <v>5742.9</v>
      </c>
      <c r="O29" s="37">
        <v>5574.3</v>
      </c>
      <c r="P29" s="37">
        <v>6617.8</v>
      </c>
      <c r="Q29" s="37">
        <v>7774.3</v>
      </c>
      <c r="R29" s="37">
        <v>8279.7999999999993</v>
      </c>
      <c r="S29" s="37">
        <v>10923.6</v>
      </c>
      <c r="T29" s="37">
        <v>12916.7</v>
      </c>
      <c r="U29" s="37">
        <v>13355.2</v>
      </c>
      <c r="V29" s="37">
        <v>13205.9</v>
      </c>
      <c r="W29" s="37">
        <v>12899.1</v>
      </c>
      <c r="X29" s="37">
        <v>12343.4</v>
      </c>
      <c r="Y29" s="37">
        <v>12958.1</v>
      </c>
      <c r="Z29" s="37">
        <v>14035.6</v>
      </c>
      <c r="AA29" s="40">
        <v>14380.9</v>
      </c>
      <c r="AC29" s="8">
        <f>INTERCEPT(M29:AA29,$M$7:$AA$7)</f>
        <v>-1438121.9798809523</v>
      </c>
      <c r="AD29" s="30">
        <f>SLOPE(M29:AA29,$M$7:$AA$7)</f>
        <v>720.30535714285702</v>
      </c>
      <c r="AE29" s="35">
        <f>RSQ(M29:AA29,$M$7:$AA$7)</f>
        <v>0.87081279511452903</v>
      </c>
    </row>
    <row r="30" spans="1:34" ht="31.5" x14ac:dyDescent="0.25">
      <c r="A30" t="s">
        <v>16</v>
      </c>
      <c r="B30" s="10" t="s">
        <v>78</v>
      </c>
      <c r="C30" s="9" t="s">
        <v>55</v>
      </c>
      <c r="D30" s="41">
        <v>2658.9</v>
      </c>
      <c r="E30" s="41">
        <v>2958.4</v>
      </c>
      <c r="F30" s="41">
        <v>2847.9</v>
      </c>
      <c r="G30" s="41">
        <v>1262.9000000000001</v>
      </c>
      <c r="H30" s="41">
        <v>1894.4</v>
      </c>
      <c r="I30" s="41">
        <v>2040</v>
      </c>
      <c r="J30" s="41">
        <v>1963.2</v>
      </c>
      <c r="K30" s="41">
        <v>2405.1</v>
      </c>
      <c r="L30" s="42">
        <v>2903.4</v>
      </c>
      <c r="M30" s="43">
        <v>3159.4</v>
      </c>
      <c r="N30" s="41">
        <v>3506.3</v>
      </c>
      <c r="O30" s="41">
        <v>4593.8</v>
      </c>
      <c r="P30" s="41">
        <v>5455.8</v>
      </c>
      <c r="Q30" s="41">
        <v>6419.7</v>
      </c>
      <c r="R30" s="41">
        <v>6834.5</v>
      </c>
      <c r="S30" s="41">
        <v>8997</v>
      </c>
      <c r="T30" s="41">
        <v>10739.9</v>
      </c>
      <c r="U30" s="41">
        <v>11097.3</v>
      </c>
      <c r="V30" s="41">
        <v>10964.3</v>
      </c>
      <c r="W30" s="41">
        <v>10702</v>
      </c>
      <c r="X30" s="41">
        <v>10241</v>
      </c>
      <c r="Y30" s="41">
        <v>10759.8</v>
      </c>
      <c r="Z30" s="41">
        <v>11664.8</v>
      </c>
      <c r="AA30" s="44">
        <v>11950.7</v>
      </c>
      <c r="AC30" s="8">
        <f>INTERCEPT(M30:AA30,$M$7:$AA$7)</f>
        <v>-1310655.2396428573</v>
      </c>
      <c r="AD30" s="30">
        <f>SLOPE(M30:AA30,$M$7:$AA$7)</f>
        <v>655.95607142857148</v>
      </c>
      <c r="AE30" s="35">
        <f>RSQ(M30:AA30,$M$7:$AA$7)</f>
        <v>0.87260174341593455</v>
      </c>
    </row>
    <row r="31" spans="1:34" ht="21" x14ac:dyDescent="0.25">
      <c r="A31" s="48" t="s">
        <v>40</v>
      </c>
      <c r="B31" s="10" t="s">
        <v>79</v>
      </c>
      <c r="C31" s="9" t="s">
        <v>55</v>
      </c>
      <c r="D31" s="37">
        <v>10090.700000000001</v>
      </c>
      <c r="E31" s="37">
        <v>11491.6</v>
      </c>
      <c r="F31" s="37">
        <v>11050</v>
      </c>
      <c r="G31" s="37">
        <v>4900.3</v>
      </c>
      <c r="H31" s="37">
        <v>7350.6</v>
      </c>
      <c r="I31" s="37">
        <v>7957.1</v>
      </c>
      <c r="J31" s="37">
        <v>7727.7</v>
      </c>
      <c r="K31" s="37">
        <v>9444.7000000000007</v>
      </c>
      <c r="L31" s="38">
        <v>11354.8</v>
      </c>
      <c r="M31" s="39">
        <v>12381.9</v>
      </c>
      <c r="N31" s="37">
        <v>13768.8</v>
      </c>
      <c r="O31" s="37">
        <v>17507.099999999999</v>
      </c>
      <c r="P31" s="37">
        <v>20759.099999999999</v>
      </c>
      <c r="Q31" s="37">
        <v>24494.9</v>
      </c>
      <c r="R31" s="37">
        <v>25798.1</v>
      </c>
      <c r="S31" s="37">
        <v>33911.5</v>
      </c>
      <c r="T31" s="37">
        <v>39905.199999999997</v>
      </c>
      <c r="U31" s="37">
        <v>41070.9</v>
      </c>
      <c r="V31" s="37">
        <v>40403.599999999999</v>
      </c>
      <c r="W31" s="37">
        <v>39238.199999999997</v>
      </c>
      <c r="X31" s="37">
        <v>37548.1</v>
      </c>
      <c r="Y31" s="37">
        <v>39985.800000000003</v>
      </c>
      <c r="Z31" s="37">
        <v>43344.2</v>
      </c>
      <c r="AA31" s="40">
        <v>44407.1</v>
      </c>
      <c r="AC31" s="8">
        <f>INTERCEPT(M31:AA31,$M$7:$AA$7)</f>
        <v>-4721353.4783333335</v>
      </c>
      <c r="AD31" s="30">
        <f>SLOPE(M31:AA31,$M$7:$AA$7)</f>
        <v>2363.4950000000003</v>
      </c>
      <c r="AE31" s="35">
        <f>RSQ(M31:AA31,$M$7:$AA$7)</f>
        <v>0.87134131957278582</v>
      </c>
    </row>
    <row r="32" spans="1:34" ht="31.5" x14ac:dyDescent="0.25">
      <c r="A32" t="s">
        <v>42</v>
      </c>
      <c r="B32" s="10" t="s">
        <v>80</v>
      </c>
      <c r="C32" s="9" t="s">
        <v>55</v>
      </c>
      <c r="D32" s="41">
        <v>332.9</v>
      </c>
      <c r="E32" s="41">
        <v>379.1</v>
      </c>
      <c r="F32" s="41">
        <v>364.6</v>
      </c>
      <c r="G32" s="41">
        <v>161.69999999999999</v>
      </c>
      <c r="H32" s="41">
        <v>242.5</v>
      </c>
      <c r="I32" s="41">
        <v>262.5</v>
      </c>
      <c r="J32" s="41">
        <v>255</v>
      </c>
      <c r="K32" s="41">
        <v>335.5</v>
      </c>
      <c r="L32" s="42">
        <v>406.3</v>
      </c>
      <c r="M32" s="43">
        <v>432.8</v>
      </c>
      <c r="N32" s="41">
        <v>470.6</v>
      </c>
      <c r="O32" s="41">
        <v>593.4</v>
      </c>
      <c r="P32" s="41">
        <v>696.3</v>
      </c>
      <c r="Q32" s="41">
        <v>808.2</v>
      </c>
      <c r="R32" s="41">
        <v>851.2</v>
      </c>
      <c r="S32" s="41">
        <v>1118.8</v>
      </c>
      <c r="T32" s="41">
        <v>1316.6</v>
      </c>
      <c r="U32" s="41">
        <v>1355</v>
      </c>
      <c r="V32" s="41">
        <v>1333</v>
      </c>
      <c r="W32" s="41">
        <v>1294.5999999999999</v>
      </c>
      <c r="X32" s="41">
        <v>1238.8</v>
      </c>
      <c r="Y32" s="41">
        <v>1319.2</v>
      </c>
      <c r="Z32" s="41">
        <v>1430.1</v>
      </c>
      <c r="AA32" s="44">
        <v>1465.1</v>
      </c>
      <c r="AC32" s="8">
        <f>INTERCEPT(M32:AA32,$M$7:$AA$7)</f>
        <v>-152944.79654761904</v>
      </c>
      <c r="AD32" s="30">
        <f>SLOPE(M32:AA32,$M$7:$AA$7)</f>
        <v>76.575357142857143</v>
      </c>
      <c r="AE32" s="35">
        <f>RSQ(M32:AA32,$M$7:$AA$7)</f>
        <v>0.87248496033975176</v>
      </c>
    </row>
    <row r="33" spans="1:31" ht="15" x14ac:dyDescent="0.25">
      <c r="A33" t="s">
        <v>17</v>
      </c>
      <c r="B33" s="10" t="s">
        <v>81</v>
      </c>
      <c r="C33" s="9" t="s">
        <v>55</v>
      </c>
      <c r="D33" s="37">
        <v>58696.4</v>
      </c>
      <c r="E33" s="37">
        <v>66845.3</v>
      </c>
      <c r="F33" s="37">
        <v>64276.5</v>
      </c>
      <c r="G33" s="37">
        <v>28504.5</v>
      </c>
      <c r="H33" s="37">
        <v>42757.2</v>
      </c>
      <c r="I33" s="37">
        <v>46285.4</v>
      </c>
      <c r="J33" s="37">
        <v>44950.8</v>
      </c>
      <c r="K33" s="37">
        <v>54938.8</v>
      </c>
      <c r="L33" s="38">
        <v>66049.2</v>
      </c>
      <c r="M33" s="39">
        <v>72023.8</v>
      </c>
      <c r="N33" s="37">
        <v>80091.399999999994</v>
      </c>
      <c r="O33" s="37">
        <v>101836.4</v>
      </c>
      <c r="P33" s="37">
        <v>120752.7</v>
      </c>
      <c r="Q33" s="37">
        <v>142483.70000000001</v>
      </c>
      <c r="R33" s="37">
        <v>150064.20000000001</v>
      </c>
      <c r="S33" s="37">
        <v>197258.5</v>
      </c>
      <c r="T33" s="37">
        <v>232123</v>
      </c>
      <c r="U33" s="37">
        <v>238903.5</v>
      </c>
      <c r="V33" s="37">
        <v>235022.2</v>
      </c>
      <c r="W33" s="37">
        <v>228243.1</v>
      </c>
      <c r="X33" s="37">
        <v>218412.1</v>
      </c>
      <c r="Y33" s="37">
        <v>232591.8</v>
      </c>
      <c r="Z33" s="37">
        <v>252127.4</v>
      </c>
      <c r="AA33" s="40">
        <v>258309.8</v>
      </c>
      <c r="AC33" s="8">
        <f>INTERCEPT(M33:AA33,$M$7:$AA$7)</f>
        <v>-27463440.152142856</v>
      </c>
      <c r="AD33" s="30">
        <f>SLOPE(M33:AA33,$M$7:$AA$7)</f>
        <v>13748.11357142857</v>
      </c>
      <c r="AE33" s="35">
        <f>RSQ(M33:AA33,$M$7:$AA$7)</f>
        <v>0.87134154339627479</v>
      </c>
    </row>
    <row r="34" spans="1:31" ht="21" x14ac:dyDescent="0.25">
      <c r="A34" t="s">
        <v>18</v>
      </c>
      <c r="B34" s="10" t="s">
        <v>82</v>
      </c>
      <c r="C34" s="9" t="s">
        <v>55</v>
      </c>
      <c r="D34" s="41">
        <v>44544</v>
      </c>
      <c r="E34" s="41">
        <v>50728.1</v>
      </c>
      <c r="F34" s="41">
        <v>48778.7</v>
      </c>
      <c r="G34" s="41">
        <v>21631.8</v>
      </c>
      <c r="H34" s="41">
        <v>32448</v>
      </c>
      <c r="I34" s="41">
        <v>35125.5</v>
      </c>
      <c r="J34" s="41">
        <v>34112.6</v>
      </c>
      <c r="K34" s="41">
        <v>41692.400000000001</v>
      </c>
      <c r="L34" s="42">
        <v>50124</v>
      </c>
      <c r="M34" s="43">
        <v>54658</v>
      </c>
      <c r="N34" s="41">
        <v>60780.4</v>
      </c>
      <c r="O34" s="41">
        <v>77282.5</v>
      </c>
      <c r="P34" s="41">
        <v>91637.8</v>
      </c>
      <c r="Q34" s="41">
        <v>108129.2</v>
      </c>
      <c r="R34" s="41">
        <v>113881.9</v>
      </c>
      <c r="S34" s="41">
        <v>149697.20000000001</v>
      </c>
      <c r="T34" s="41">
        <v>176155.5</v>
      </c>
      <c r="U34" s="41">
        <v>181301.1</v>
      </c>
      <c r="V34" s="41">
        <v>178355.6</v>
      </c>
      <c r="W34" s="41">
        <v>173211</v>
      </c>
      <c r="X34" s="41">
        <v>165750.39999999999</v>
      </c>
      <c r="Y34" s="41">
        <v>176511.2</v>
      </c>
      <c r="Z34" s="41">
        <v>191336.5</v>
      </c>
      <c r="AA34" s="44">
        <v>196028.3</v>
      </c>
      <c r="AC34" s="8">
        <f>INTERCEPT(M34:AA34,$M$7:$AA$7)</f>
        <v>-20841684.770595238</v>
      </c>
      <c r="AD34" s="30">
        <f>SLOPE(M34:AA34,$M$7:$AA$7)</f>
        <v>10433.283214285713</v>
      </c>
      <c r="AE34" s="35">
        <f>RSQ(M34:AA34,$M$7:$AA$7)</f>
        <v>0.87134132947614573</v>
      </c>
    </row>
    <row r="35" spans="1:31" ht="15" x14ac:dyDescent="0.25">
      <c r="A35" t="s">
        <v>19</v>
      </c>
      <c r="B35" s="49" t="s">
        <v>126</v>
      </c>
      <c r="C35" s="50"/>
      <c r="D35" s="51">
        <f>SUM(D36:D40)</f>
        <v>18014</v>
      </c>
      <c r="E35" s="51">
        <f t="shared" ref="E35:AA35" si="0">SUM(E36:E40)</f>
        <v>20514.999999999996</v>
      </c>
      <c r="F35" s="51">
        <f t="shared" si="0"/>
        <v>19726.5</v>
      </c>
      <c r="G35" s="51">
        <f t="shared" si="0"/>
        <v>8748.0999999999985</v>
      </c>
      <c r="H35" s="51">
        <f t="shared" si="0"/>
        <v>13122.200000000003</v>
      </c>
      <c r="I35" s="51">
        <f t="shared" si="0"/>
        <v>14205</v>
      </c>
      <c r="J35" s="51">
        <f t="shared" si="0"/>
        <v>13795.5</v>
      </c>
      <c r="K35" s="51">
        <f t="shared" si="0"/>
        <v>16860.899999999998</v>
      </c>
      <c r="L35" s="51">
        <f t="shared" si="0"/>
        <v>20270.600000000002</v>
      </c>
      <c r="M35" s="51">
        <f t="shared" si="0"/>
        <v>22104.2</v>
      </c>
      <c r="N35" s="51">
        <f t="shared" si="0"/>
        <v>24580.2</v>
      </c>
      <c r="O35" s="51">
        <f t="shared" si="0"/>
        <v>31253.7</v>
      </c>
      <c r="P35" s="51">
        <f t="shared" si="0"/>
        <v>37059.1</v>
      </c>
      <c r="Q35" s="51">
        <f t="shared" si="0"/>
        <v>43728.5</v>
      </c>
      <c r="R35" s="51">
        <f t="shared" si="0"/>
        <v>46055</v>
      </c>
      <c r="S35" s="51">
        <f t="shared" si="0"/>
        <v>60539</v>
      </c>
      <c r="T35" s="51">
        <f t="shared" si="0"/>
        <v>71239</v>
      </c>
      <c r="U35" s="51">
        <f t="shared" si="0"/>
        <v>73319.8</v>
      </c>
      <c r="V35" s="51">
        <f t="shared" si="0"/>
        <v>72128.799999999988</v>
      </c>
      <c r="W35" s="51">
        <f t="shared" si="0"/>
        <v>71927.8</v>
      </c>
      <c r="X35" s="51">
        <f t="shared" si="0"/>
        <v>72521.600000000006</v>
      </c>
      <c r="Y35" s="51">
        <f t="shared" si="0"/>
        <v>80821.39999999998</v>
      </c>
      <c r="Z35" s="51">
        <f t="shared" si="0"/>
        <v>91422.2</v>
      </c>
      <c r="AA35" s="51">
        <f t="shared" si="0"/>
        <v>93728.7</v>
      </c>
      <c r="AC35" s="8">
        <f>INTERCEPT(M35:AA35,$M$7:$AA$7)</f>
        <v>-10294556.952261902</v>
      </c>
      <c r="AD35" s="30">
        <f>SLOPE(M35:AA35,$M$7:$AA$7)</f>
        <v>5148.7082142857134</v>
      </c>
      <c r="AE35" s="35">
        <f>RSQ(M35:AA35,$M$7:$AA$7)</f>
        <v>0.95071071927492135</v>
      </c>
    </row>
    <row r="36" spans="1:31" ht="21" x14ac:dyDescent="0.25">
      <c r="B36" s="10" t="s">
        <v>83</v>
      </c>
      <c r="C36" s="9" t="s">
        <v>55</v>
      </c>
      <c r="D36" s="37">
        <v>8988.7999999999993</v>
      </c>
      <c r="E36" s="37">
        <v>10239.799999999999</v>
      </c>
      <c r="F36" s="37">
        <v>9846.2000000000007</v>
      </c>
      <c r="G36" s="37">
        <v>4366.5</v>
      </c>
      <c r="H36" s="37">
        <v>6549.7</v>
      </c>
      <c r="I36" s="37">
        <v>7090.5</v>
      </c>
      <c r="J36" s="37">
        <v>6883.8</v>
      </c>
      <c r="K36" s="37">
        <v>8413.2999999999993</v>
      </c>
      <c r="L36" s="38">
        <v>10114.6</v>
      </c>
      <c r="M36" s="39">
        <v>11029.8</v>
      </c>
      <c r="N36" s="37">
        <v>12265.2</v>
      </c>
      <c r="O36" s="37">
        <v>15597</v>
      </c>
      <c r="P36" s="37">
        <v>18494.099999999999</v>
      </c>
      <c r="Q36" s="37">
        <v>21824.5</v>
      </c>
      <c r="R36" s="37">
        <v>22982.6</v>
      </c>
      <c r="S36" s="37">
        <v>30208.3</v>
      </c>
      <c r="T36" s="37">
        <v>35291.5</v>
      </c>
      <c r="U36" s="37">
        <v>36321.599999999999</v>
      </c>
      <c r="V36" s="37">
        <v>35730.5</v>
      </c>
      <c r="W36" s="37">
        <v>34699.1</v>
      </c>
      <c r="X36" s="37">
        <v>33204.5</v>
      </c>
      <c r="Y36" s="37">
        <v>35361.1</v>
      </c>
      <c r="Z36" s="37">
        <v>38332.300000000003</v>
      </c>
      <c r="AA36" s="40">
        <v>39272.1</v>
      </c>
      <c r="AC36" s="8">
        <f>INTERCEPT(M36:AA36,$M$7:$AA$7)</f>
        <v>-4151920.9486904768</v>
      </c>
      <c r="AD36" s="30">
        <f>SLOPE(M36:AA36,$M$7:$AA$7)</f>
        <v>2078.5489285714289</v>
      </c>
      <c r="AE36" s="35">
        <f>RSQ(M36:AA36,$M$7:$AA$7)</f>
        <v>0.870243435134745</v>
      </c>
    </row>
    <row r="37" spans="1:31" ht="13.5" x14ac:dyDescent="0.25">
      <c r="B37" s="10" t="s">
        <v>84</v>
      </c>
      <c r="C37" s="9" t="s">
        <v>55</v>
      </c>
      <c r="D37" s="41">
        <v>2751</v>
      </c>
      <c r="E37" s="41">
        <v>3133.8</v>
      </c>
      <c r="F37" s="41">
        <v>3013.4</v>
      </c>
      <c r="G37" s="41">
        <v>1336.3</v>
      </c>
      <c r="H37" s="41">
        <v>2004.5</v>
      </c>
      <c r="I37" s="41">
        <v>2170</v>
      </c>
      <c r="J37" s="41">
        <v>2106.8000000000002</v>
      </c>
      <c r="K37" s="41">
        <v>2574.9</v>
      </c>
      <c r="L37" s="42">
        <v>3095.5</v>
      </c>
      <c r="M37" s="43">
        <v>3375.6</v>
      </c>
      <c r="N37" s="41">
        <v>3753.7</v>
      </c>
      <c r="O37" s="41">
        <v>4773.3999999999996</v>
      </c>
      <c r="P37" s="41">
        <v>5660</v>
      </c>
      <c r="Q37" s="41">
        <v>6679.3</v>
      </c>
      <c r="R37" s="41">
        <v>7033.7</v>
      </c>
      <c r="S37" s="41">
        <v>9245.1</v>
      </c>
      <c r="T37" s="41">
        <v>10800.8</v>
      </c>
      <c r="U37" s="41">
        <v>11116</v>
      </c>
      <c r="V37" s="41">
        <v>10935.2</v>
      </c>
      <c r="W37" s="41">
        <v>10619.5</v>
      </c>
      <c r="X37" s="41">
        <v>10162.1</v>
      </c>
      <c r="Y37" s="41">
        <v>10822.1</v>
      </c>
      <c r="Z37" s="41">
        <v>11731.4</v>
      </c>
      <c r="AA37" s="44">
        <v>12019</v>
      </c>
      <c r="AC37" s="8">
        <f>INTERCEPT(M37:AA37,$M$7:$AA$7)</f>
        <v>-1270675.6366666665</v>
      </c>
      <c r="AD37" s="30">
        <f>SLOPE(M37:AA37,$M$7:$AA$7)</f>
        <v>636.12999999999988</v>
      </c>
      <c r="AE37" s="35">
        <f>RSQ(M37:AA37,$M$7:$AA$7)</f>
        <v>0.87024326139662689</v>
      </c>
    </row>
    <row r="38" spans="1:31" ht="13.5" x14ac:dyDescent="0.25">
      <c r="B38" s="10" t="s">
        <v>85</v>
      </c>
      <c r="C38" s="9" t="s">
        <v>55</v>
      </c>
      <c r="D38" s="37">
        <v>3689.2</v>
      </c>
      <c r="E38" s="37">
        <v>4202.6000000000004</v>
      </c>
      <c r="F38" s="37">
        <v>4041</v>
      </c>
      <c r="G38" s="37">
        <v>1792.1</v>
      </c>
      <c r="H38" s="37">
        <v>2688.1</v>
      </c>
      <c r="I38" s="37">
        <v>2910.1</v>
      </c>
      <c r="J38" s="37">
        <v>2825.2</v>
      </c>
      <c r="K38" s="37">
        <v>3453</v>
      </c>
      <c r="L38" s="38">
        <v>4151.2</v>
      </c>
      <c r="M38" s="39">
        <v>4526.8</v>
      </c>
      <c r="N38" s="37">
        <v>5033.8</v>
      </c>
      <c r="O38" s="37">
        <v>6401.3</v>
      </c>
      <c r="P38" s="37">
        <v>7590.3</v>
      </c>
      <c r="Q38" s="37">
        <v>8957.2000000000007</v>
      </c>
      <c r="R38" s="37">
        <v>9432.5</v>
      </c>
      <c r="S38" s="37">
        <v>12398.1</v>
      </c>
      <c r="T38" s="37">
        <v>14484.3</v>
      </c>
      <c r="U38" s="37">
        <v>14907</v>
      </c>
      <c r="V38" s="37">
        <v>14664.5</v>
      </c>
      <c r="W38" s="37">
        <v>16120.7</v>
      </c>
      <c r="X38" s="37">
        <v>19118.3</v>
      </c>
      <c r="Y38" s="37">
        <v>23951.599999999999</v>
      </c>
      <c r="Z38" s="37">
        <v>29776.2</v>
      </c>
      <c r="AA38" s="40">
        <v>30571.1</v>
      </c>
      <c r="AC38" s="8">
        <f>INTERCEPT(M38:AA38,$M$7:$AA$7)</f>
        <v>-3570016.8202380952</v>
      </c>
      <c r="AD38" s="30">
        <f>SLOPE(M38:AA38,$M$7:$AA$7)</f>
        <v>1782.4692857142859</v>
      </c>
      <c r="AE38" s="35">
        <f>RSQ(M38:AA38,$M$7:$AA$7)</f>
        <v>0.91870326534638402</v>
      </c>
    </row>
    <row r="39" spans="1:31" ht="21" x14ac:dyDescent="0.25">
      <c r="B39" s="10" t="s">
        <v>86</v>
      </c>
      <c r="C39" s="9" t="s">
        <v>55</v>
      </c>
      <c r="D39" s="41">
        <v>2176.8000000000002</v>
      </c>
      <c r="E39" s="41">
        <v>2479.8000000000002</v>
      </c>
      <c r="F39" s="41">
        <v>2384.4</v>
      </c>
      <c r="G39" s="41">
        <v>1057.4000000000001</v>
      </c>
      <c r="H39" s="41">
        <v>1586.2</v>
      </c>
      <c r="I39" s="41">
        <v>1717.1</v>
      </c>
      <c r="J39" s="41">
        <v>1667.1</v>
      </c>
      <c r="K39" s="41">
        <v>2037.5</v>
      </c>
      <c r="L39" s="42">
        <v>2449.4</v>
      </c>
      <c r="M39" s="43">
        <v>2671.1</v>
      </c>
      <c r="N39" s="41">
        <v>2970.3</v>
      </c>
      <c r="O39" s="41">
        <v>3777.1</v>
      </c>
      <c r="P39" s="41">
        <v>4478.7</v>
      </c>
      <c r="Q39" s="41">
        <v>5285.2</v>
      </c>
      <c r="R39" s="41">
        <v>5565.7</v>
      </c>
      <c r="S39" s="41">
        <v>7315.6</v>
      </c>
      <c r="T39" s="41">
        <v>8546.5</v>
      </c>
      <c r="U39" s="41">
        <v>8796</v>
      </c>
      <c r="V39" s="41">
        <v>8652.9</v>
      </c>
      <c r="W39" s="41">
        <v>8403.1</v>
      </c>
      <c r="X39" s="41">
        <v>8041.1</v>
      </c>
      <c r="Y39" s="41">
        <v>8563.4</v>
      </c>
      <c r="Z39" s="41">
        <v>9282.9</v>
      </c>
      <c r="AA39" s="44">
        <v>9510.5</v>
      </c>
      <c r="AC39" s="8">
        <f>INTERCEPT(M39:AA39,$M$7:$AA$7)</f>
        <v>-1005467.723095238</v>
      </c>
      <c r="AD39" s="30">
        <f>SLOPE(M39:AA39,$M$7:$AA$7)</f>
        <v>503.36071428571421</v>
      </c>
      <c r="AE39" s="35">
        <f>RSQ(M39:AA39,$M$7:$AA$7)</f>
        <v>0.8702414744967798</v>
      </c>
    </row>
    <row r="40" spans="1:31" ht="21" x14ac:dyDescent="0.25">
      <c r="B40" s="10" t="s">
        <v>87</v>
      </c>
      <c r="C40" s="9" t="s">
        <v>55</v>
      </c>
      <c r="D40" s="37">
        <v>408.2</v>
      </c>
      <c r="E40" s="37">
        <v>459</v>
      </c>
      <c r="F40" s="37">
        <v>441.5</v>
      </c>
      <c r="G40" s="37">
        <v>195.8</v>
      </c>
      <c r="H40" s="37">
        <v>293.7</v>
      </c>
      <c r="I40" s="37">
        <v>317.3</v>
      </c>
      <c r="J40" s="37">
        <v>312.60000000000002</v>
      </c>
      <c r="K40" s="37">
        <v>382.2</v>
      </c>
      <c r="L40" s="38">
        <v>459.9</v>
      </c>
      <c r="M40" s="39">
        <v>500.9</v>
      </c>
      <c r="N40" s="37">
        <v>557.20000000000005</v>
      </c>
      <c r="O40" s="37">
        <v>704.9</v>
      </c>
      <c r="P40" s="37">
        <v>836</v>
      </c>
      <c r="Q40" s="37">
        <v>982.3</v>
      </c>
      <c r="R40" s="37">
        <v>1040.5</v>
      </c>
      <c r="S40" s="37">
        <v>1371.9</v>
      </c>
      <c r="T40" s="37">
        <v>2115.9</v>
      </c>
      <c r="U40" s="37">
        <v>2179.1999999999998</v>
      </c>
      <c r="V40" s="37">
        <v>2145.6999999999998</v>
      </c>
      <c r="W40" s="37">
        <v>2085.4</v>
      </c>
      <c r="X40" s="37">
        <v>1995.6</v>
      </c>
      <c r="Y40" s="37">
        <v>2123.1999999999998</v>
      </c>
      <c r="Z40" s="37">
        <v>2299.4</v>
      </c>
      <c r="AA40" s="40">
        <v>2356</v>
      </c>
      <c r="AC40" s="8">
        <f>INTERCEPT(M40:AA40,$M$7:$AA$7)</f>
        <v>-296475.8235714286</v>
      </c>
      <c r="AD40" s="30">
        <f>SLOPE(M40:AA40,$M$7:$AA$7)</f>
        <v>148.19928571428574</v>
      </c>
      <c r="AE40" s="35">
        <f>RSQ(M40:AA40,$M$7:$AA$7)</f>
        <v>0.87605351197424342</v>
      </c>
    </row>
    <row r="41" spans="1:31" ht="21" x14ac:dyDescent="0.25">
      <c r="A41" t="s">
        <v>20</v>
      </c>
      <c r="B41" s="10" t="s">
        <v>88</v>
      </c>
      <c r="C41" s="9" t="s">
        <v>55</v>
      </c>
      <c r="D41" s="41">
        <v>14355.2</v>
      </c>
      <c r="E41" s="41">
        <v>16348.2</v>
      </c>
      <c r="F41" s="41">
        <v>15719.9</v>
      </c>
      <c r="G41" s="41">
        <v>6971.3</v>
      </c>
      <c r="H41" s="41">
        <v>10457</v>
      </c>
      <c r="I41" s="41">
        <v>11319.9</v>
      </c>
      <c r="J41" s="41">
        <v>10993.5</v>
      </c>
      <c r="K41" s="41">
        <v>13436.2</v>
      </c>
      <c r="L41" s="42">
        <v>16153.5</v>
      </c>
      <c r="M41" s="43">
        <v>17614.7</v>
      </c>
      <c r="N41" s="41">
        <v>19587.7</v>
      </c>
      <c r="O41" s="41">
        <v>24905.8</v>
      </c>
      <c r="P41" s="41">
        <v>29532.1</v>
      </c>
      <c r="Q41" s="41">
        <v>34846.800000000003</v>
      </c>
      <c r="R41" s="41">
        <v>36700.800000000003</v>
      </c>
      <c r="S41" s="41">
        <v>48242.9</v>
      </c>
      <c r="T41" s="41">
        <v>56769.7</v>
      </c>
      <c r="U41" s="41">
        <v>58427.9</v>
      </c>
      <c r="V41" s="41">
        <v>57478.7</v>
      </c>
      <c r="W41" s="41">
        <v>55820.800000000003</v>
      </c>
      <c r="X41" s="41">
        <v>53416.4</v>
      </c>
      <c r="Y41" s="41">
        <v>56884.3</v>
      </c>
      <c r="Z41" s="41">
        <v>61662.1</v>
      </c>
      <c r="AA41" s="44">
        <v>63174.1</v>
      </c>
      <c r="AC41" s="8">
        <f>INTERCEPT(M41:AA41,$M$7:$AA$7)</f>
        <v>-6716657.8289285721</v>
      </c>
      <c r="AD41" s="30">
        <f>SLOPE(M41:AA41,$M$7:$AA$7)</f>
        <v>3362.3382142857149</v>
      </c>
      <c r="AE41" s="35">
        <f>RSQ(M41:AA41,$M$7:$AA$7)</f>
        <v>0.87134170519306708</v>
      </c>
    </row>
    <row r="42" spans="1:31" ht="31.5" x14ac:dyDescent="0.25">
      <c r="A42" t="s">
        <v>21</v>
      </c>
      <c r="B42" s="10" t="s">
        <v>89</v>
      </c>
      <c r="C42" s="9" t="s">
        <v>55</v>
      </c>
      <c r="D42" s="37">
        <v>3756</v>
      </c>
      <c r="E42" s="37">
        <v>4461.6000000000004</v>
      </c>
      <c r="F42" s="37">
        <v>4288.5</v>
      </c>
      <c r="G42" s="37">
        <v>1901.6</v>
      </c>
      <c r="H42" s="37">
        <v>2852.6</v>
      </c>
      <c r="I42" s="37">
        <v>3093.6</v>
      </c>
      <c r="J42" s="37">
        <v>2719.5</v>
      </c>
      <c r="K42" s="37">
        <v>3320.1</v>
      </c>
      <c r="L42" s="38">
        <v>3983.8</v>
      </c>
      <c r="M42" s="39">
        <v>4247</v>
      </c>
      <c r="N42" s="37">
        <v>4840.1000000000004</v>
      </c>
      <c r="O42" s="37">
        <v>5778.5</v>
      </c>
      <c r="P42" s="37">
        <v>6854.2</v>
      </c>
      <c r="Q42" s="37">
        <v>8096.6</v>
      </c>
      <c r="R42" s="37">
        <v>8528.9</v>
      </c>
      <c r="S42" s="37">
        <v>11191.4</v>
      </c>
      <c r="T42" s="37">
        <v>12738.5</v>
      </c>
      <c r="U42" s="37">
        <v>13089.1</v>
      </c>
      <c r="V42" s="37">
        <v>12855.8</v>
      </c>
      <c r="W42" s="37">
        <v>12477.4</v>
      </c>
      <c r="X42" s="37">
        <v>11940.1</v>
      </c>
      <c r="Y42" s="37">
        <v>12772.5</v>
      </c>
      <c r="Z42" s="37">
        <v>13839.9</v>
      </c>
      <c r="AA42" s="40">
        <v>14179.9</v>
      </c>
      <c r="AC42" s="8">
        <f>INTERCEPT(M42:AA42,$M$7:$AA$7)</f>
        <v>-1444418.1350000002</v>
      </c>
      <c r="AD42" s="30">
        <f>SLOPE(M42:AA42,$M$7:$AA$7)</f>
        <v>723.34500000000003</v>
      </c>
      <c r="AE42" s="35">
        <f>RSQ(M42:AA42,$M$7:$AA$7)</f>
        <v>0.86758949803327012</v>
      </c>
    </row>
    <row r="43" spans="1:31" ht="15" x14ac:dyDescent="0.25">
      <c r="A43" t="s">
        <v>22</v>
      </c>
      <c r="B43" s="10" t="s">
        <v>90</v>
      </c>
      <c r="C43" s="9" t="s">
        <v>55</v>
      </c>
      <c r="D43" s="41">
        <v>7189.8</v>
      </c>
      <c r="E43" s="41">
        <v>8429.5</v>
      </c>
      <c r="F43" s="41">
        <v>8106</v>
      </c>
      <c r="G43" s="41">
        <v>3676</v>
      </c>
      <c r="H43" s="41">
        <v>5391.9</v>
      </c>
      <c r="I43" s="41">
        <v>5835.9</v>
      </c>
      <c r="J43" s="41">
        <v>6074.6</v>
      </c>
      <c r="K43" s="41">
        <v>7928.7</v>
      </c>
      <c r="L43" s="42">
        <v>9142.6</v>
      </c>
      <c r="M43" s="43">
        <v>11030.7</v>
      </c>
      <c r="N43" s="41">
        <v>11236.1</v>
      </c>
      <c r="O43" s="41">
        <v>14687.7</v>
      </c>
      <c r="P43" s="41">
        <v>17414</v>
      </c>
      <c r="Q43" s="41">
        <v>20540.400000000001</v>
      </c>
      <c r="R43" s="41">
        <v>21631.9</v>
      </c>
      <c r="S43" s="41">
        <v>28451.7</v>
      </c>
      <c r="T43" s="41">
        <v>32086.2</v>
      </c>
      <c r="U43" s="41">
        <v>33052.300000000003</v>
      </c>
      <c r="V43" s="41">
        <v>32541.7</v>
      </c>
      <c r="W43" s="41">
        <v>31609.1</v>
      </c>
      <c r="X43" s="41">
        <v>30247.5</v>
      </c>
      <c r="Y43" s="41">
        <v>32125.7</v>
      </c>
      <c r="Z43" s="41">
        <v>34841</v>
      </c>
      <c r="AA43" s="44">
        <v>35693.599999999999</v>
      </c>
      <c r="AC43" s="8">
        <f>INTERCEPT(M43:AA43,$M$7:$AA$7)</f>
        <v>-3654461.0028571431</v>
      </c>
      <c r="AD43" s="30">
        <f>SLOPE(M43:AA43,$M$7:$AA$7)</f>
        <v>1830.0714285714287</v>
      </c>
      <c r="AE43" s="35">
        <f>RSQ(M43:AA43,$M$7:$AA$7)</f>
        <v>0.8628370805886223</v>
      </c>
    </row>
    <row r="44" spans="1:31" ht="21" x14ac:dyDescent="0.25">
      <c r="A44" t="s">
        <v>23</v>
      </c>
      <c r="B44" s="10" t="s">
        <v>91</v>
      </c>
      <c r="C44" s="9" t="s">
        <v>55</v>
      </c>
      <c r="D44" s="37">
        <v>2384.3000000000002</v>
      </c>
      <c r="E44" s="37">
        <v>2289.6</v>
      </c>
      <c r="F44" s="37">
        <v>2202.8000000000002</v>
      </c>
      <c r="G44" s="37">
        <v>978.2</v>
      </c>
      <c r="H44" s="37">
        <v>1465.8</v>
      </c>
      <c r="I44" s="37">
        <v>1582</v>
      </c>
      <c r="J44" s="37">
        <v>1414.3</v>
      </c>
      <c r="K44" s="37">
        <v>1729.3</v>
      </c>
      <c r="L44" s="38">
        <v>2080.4</v>
      </c>
      <c r="M44" s="39">
        <v>2213.3000000000002</v>
      </c>
      <c r="N44" s="37">
        <v>2521</v>
      </c>
      <c r="O44" s="37">
        <v>2661</v>
      </c>
      <c r="P44" s="37">
        <v>3155</v>
      </c>
      <c r="Q44" s="37">
        <v>3721.4</v>
      </c>
      <c r="R44" s="37">
        <v>3919.1</v>
      </c>
      <c r="S44" s="37">
        <v>5154.7</v>
      </c>
      <c r="T44" s="37">
        <v>7890.9</v>
      </c>
      <c r="U44" s="37">
        <v>8114.1</v>
      </c>
      <c r="V44" s="37">
        <v>7976.6</v>
      </c>
      <c r="W44" s="37">
        <v>7748</v>
      </c>
      <c r="X44" s="37">
        <v>7414.2</v>
      </c>
      <c r="Y44" s="37">
        <v>7923.9</v>
      </c>
      <c r="Z44" s="37">
        <v>8577.7000000000007</v>
      </c>
      <c r="AA44" s="40">
        <v>8789.2000000000007</v>
      </c>
      <c r="AC44" s="8">
        <f>INTERCEPT(M44:AA44,$M$7:$AA$7)</f>
        <v>-1063403.8754761906</v>
      </c>
      <c r="AD44" s="30">
        <f>SLOPE(M44:AA44,$M$7:$AA$7)</f>
        <v>531.70357142857142</v>
      </c>
      <c r="AE44" s="35">
        <f>RSQ(M44:AA44,$M$7:$AA$7)</f>
        <v>0.87249470059942902</v>
      </c>
    </row>
    <row r="45" spans="1:31" ht="21" x14ac:dyDescent="0.25">
      <c r="A45" t="s">
        <v>24</v>
      </c>
      <c r="B45" s="10" t="s">
        <v>92</v>
      </c>
      <c r="C45" s="9" t="s">
        <v>55</v>
      </c>
      <c r="D45" s="41">
        <v>10787.7</v>
      </c>
      <c r="E45" s="41">
        <v>12285.3</v>
      </c>
      <c r="F45" s="41">
        <v>11813.2</v>
      </c>
      <c r="G45" s="41">
        <v>5238.8</v>
      </c>
      <c r="H45" s="41">
        <v>7858.3</v>
      </c>
      <c r="I45" s="41">
        <v>8506.7000000000007</v>
      </c>
      <c r="J45" s="41">
        <v>8261.4</v>
      </c>
      <c r="K45" s="41">
        <v>10097.1</v>
      </c>
      <c r="L45" s="42">
        <v>12139</v>
      </c>
      <c r="M45" s="43">
        <v>13237.1</v>
      </c>
      <c r="N45" s="41">
        <v>14719.8</v>
      </c>
      <c r="O45" s="41">
        <v>18716.3</v>
      </c>
      <c r="P45" s="41">
        <v>22192.9</v>
      </c>
      <c r="Q45" s="41">
        <v>26186.799999999999</v>
      </c>
      <c r="R45" s="41">
        <v>27580</v>
      </c>
      <c r="S45" s="41">
        <v>36253.699999999997</v>
      </c>
      <c r="T45" s="41">
        <v>42661.4</v>
      </c>
      <c r="U45" s="41">
        <v>43907.5</v>
      </c>
      <c r="V45" s="41">
        <v>43194.2</v>
      </c>
      <c r="W45" s="41">
        <v>41948.3</v>
      </c>
      <c r="X45" s="41">
        <v>40141.5</v>
      </c>
      <c r="Y45" s="41">
        <v>44824.9</v>
      </c>
      <c r="Z45" s="41">
        <v>48982.1</v>
      </c>
      <c r="AA45" s="44">
        <v>48486.400000000001</v>
      </c>
      <c r="AC45" s="8">
        <f>INTERCEPT(M45:AA45,$M$7:$AA$7)</f>
        <v>-5286494.424523809</v>
      </c>
      <c r="AD45" s="30">
        <f>SLOPE(M45:AA45,$M$7:$AA$7)</f>
        <v>2645.7964285714284</v>
      </c>
      <c r="AE45" s="35">
        <f>RSQ(M45:AA45,$M$7:$AA$7)</f>
        <v>0.89392419533586043</v>
      </c>
    </row>
    <row r="46" spans="1:31" ht="15" x14ac:dyDescent="0.25">
      <c r="A46" t="s">
        <v>25</v>
      </c>
      <c r="B46" s="10" t="s">
        <v>93</v>
      </c>
      <c r="C46" s="9" t="s">
        <v>55</v>
      </c>
      <c r="D46" s="37">
        <v>8410.1</v>
      </c>
      <c r="E46" s="37">
        <v>9798.9</v>
      </c>
      <c r="F46" s="37">
        <v>9271.7999999999993</v>
      </c>
      <c r="G46" s="37">
        <v>4062.8</v>
      </c>
      <c r="H46" s="37">
        <v>5995.1</v>
      </c>
      <c r="I46" s="37">
        <v>6425.3</v>
      </c>
      <c r="J46" s="37">
        <v>6238.4</v>
      </c>
      <c r="K46" s="37">
        <v>8040.8</v>
      </c>
      <c r="L46" s="38">
        <v>9343.7999999999993</v>
      </c>
      <c r="M46" s="39">
        <v>9987.7000000000007</v>
      </c>
      <c r="N46" s="37">
        <v>10950.2</v>
      </c>
      <c r="O46" s="37">
        <v>13745</v>
      </c>
      <c r="P46" s="37">
        <v>16082.2</v>
      </c>
      <c r="Q46" s="37">
        <v>18976.400000000001</v>
      </c>
      <c r="R46" s="37">
        <v>19986</v>
      </c>
      <c r="S46" s="37">
        <v>26271.5</v>
      </c>
      <c r="T46" s="37">
        <v>30914.9</v>
      </c>
      <c r="U46" s="37">
        <v>31817.9</v>
      </c>
      <c r="V46" s="37">
        <v>31301</v>
      </c>
      <c r="W46" s="37">
        <v>30398.1</v>
      </c>
      <c r="X46" s="37">
        <v>29088.799999999999</v>
      </c>
      <c r="Y46" s="37">
        <v>30977.3</v>
      </c>
      <c r="Z46" s="37">
        <v>33579.1</v>
      </c>
      <c r="AA46" s="40">
        <v>34402.5</v>
      </c>
      <c r="AC46" s="8">
        <f>INTERCEPT(M46:AA46,$M$7:$AA$7)</f>
        <v>-3618981.7971428563</v>
      </c>
      <c r="AD46" s="30">
        <f>SLOPE(M46:AA46,$M$7:$AA$7)</f>
        <v>1811.8085714285712</v>
      </c>
      <c r="AE46" s="35">
        <f>RSQ(M46:AA46,$M$7:$AA$7)</f>
        <v>0.87210105305725782</v>
      </c>
    </row>
    <row r="47" spans="1:31" ht="15" x14ac:dyDescent="0.25">
      <c r="A47" t="s">
        <v>26</v>
      </c>
      <c r="B47" s="49" t="s">
        <v>127</v>
      </c>
      <c r="C47" s="50"/>
      <c r="D47" s="51">
        <f>SUM(D48:D49)</f>
        <v>5443.1</v>
      </c>
      <c r="E47" s="51">
        <f t="shared" ref="E47:AA47" si="1">SUM(E48:E49)</f>
        <v>6195</v>
      </c>
      <c r="F47" s="51">
        <f t="shared" si="1"/>
        <v>5957</v>
      </c>
      <c r="G47" s="51">
        <f t="shared" si="1"/>
        <v>2641.8</v>
      </c>
      <c r="H47" s="51">
        <f t="shared" si="1"/>
        <v>3962.7</v>
      </c>
      <c r="I47" s="51">
        <f t="shared" si="1"/>
        <v>4289.6000000000004</v>
      </c>
      <c r="J47" s="51">
        <f t="shared" si="1"/>
        <v>4166</v>
      </c>
      <c r="K47" s="51">
        <f t="shared" si="1"/>
        <v>5091.6000000000004</v>
      </c>
      <c r="L47" s="51">
        <f t="shared" si="1"/>
        <v>6122.6</v>
      </c>
      <c r="M47" s="51">
        <f t="shared" si="1"/>
        <v>6675</v>
      </c>
      <c r="N47" s="51">
        <f t="shared" si="1"/>
        <v>7422.7</v>
      </c>
      <c r="O47" s="51">
        <f t="shared" si="1"/>
        <v>9438</v>
      </c>
      <c r="P47" s="51">
        <f t="shared" si="1"/>
        <v>11193.3</v>
      </c>
      <c r="Q47" s="51">
        <f t="shared" si="1"/>
        <v>13260.599999999999</v>
      </c>
      <c r="R47" s="51">
        <f t="shared" si="1"/>
        <v>14019.099999999999</v>
      </c>
      <c r="S47" s="51">
        <f t="shared" si="1"/>
        <v>18336.900000000001</v>
      </c>
      <c r="T47" s="51">
        <f t="shared" si="1"/>
        <v>21805.699999999997</v>
      </c>
      <c r="U47" s="51">
        <f t="shared" si="1"/>
        <v>22711.8</v>
      </c>
      <c r="V47" s="51">
        <f t="shared" si="1"/>
        <v>22147.9</v>
      </c>
      <c r="W47" s="51">
        <f t="shared" si="1"/>
        <v>21345.9</v>
      </c>
      <c r="X47" s="51">
        <f t="shared" si="1"/>
        <v>20426.2</v>
      </c>
      <c r="Y47" s="51">
        <f t="shared" si="1"/>
        <v>21878.3</v>
      </c>
      <c r="Z47" s="51">
        <f t="shared" si="1"/>
        <v>23759.4</v>
      </c>
      <c r="AA47" s="51">
        <f t="shared" si="1"/>
        <v>24467.5</v>
      </c>
      <c r="AC47" s="8">
        <f>INTERCEPT(M47:AA47,$M$7:$AA$7)</f>
        <v>-2615636.7842857144</v>
      </c>
      <c r="AD47" s="30">
        <f>SLOPE(M47:AA47,$M$7:$AA$7)</f>
        <v>1309.247142857143</v>
      </c>
      <c r="AE47" s="35">
        <f>RSQ(M47:AA47,$M$7:$AA$7)</f>
        <v>0.87109963698105097</v>
      </c>
    </row>
    <row r="48" spans="1:31" ht="21" x14ac:dyDescent="0.25">
      <c r="B48" s="10" t="s">
        <v>94</v>
      </c>
      <c r="C48" s="9" t="s">
        <v>55</v>
      </c>
      <c r="D48" s="41">
        <v>983</v>
      </c>
      <c r="E48" s="41">
        <v>1781.7</v>
      </c>
      <c r="F48" s="41">
        <v>1713.3</v>
      </c>
      <c r="G48" s="41">
        <v>759.8</v>
      </c>
      <c r="H48" s="41">
        <v>1139.7</v>
      </c>
      <c r="I48" s="41">
        <v>1233.7</v>
      </c>
      <c r="J48" s="41">
        <v>1193.9000000000001</v>
      </c>
      <c r="K48" s="41">
        <v>1459.4</v>
      </c>
      <c r="L48" s="42">
        <v>1755</v>
      </c>
      <c r="M48" s="43">
        <v>1913.5</v>
      </c>
      <c r="N48" s="41">
        <v>2127.5</v>
      </c>
      <c r="O48" s="41">
        <v>2169.1</v>
      </c>
      <c r="P48" s="41">
        <v>2574.1999999999998</v>
      </c>
      <c r="Q48" s="41">
        <v>3090.3</v>
      </c>
      <c r="R48" s="41">
        <v>3307.8</v>
      </c>
      <c r="S48" s="41">
        <v>4256.8999999999996</v>
      </c>
      <c r="T48" s="41">
        <v>4180.3999999999996</v>
      </c>
      <c r="U48" s="41">
        <v>4571.7</v>
      </c>
      <c r="V48" s="41">
        <v>4302.5</v>
      </c>
      <c r="W48" s="41">
        <v>4015.2</v>
      </c>
      <c r="X48" s="41">
        <v>3808.2</v>
      </c>
      <c r="Y48" s="41">
        <v>4053.5</v>
      </c>
      <c r="Z48" s="41">
        <v>4342</v>
      </c>
      <c r="AA48" s="44">
        <v>4483.7</v>
      </c>
      <c r="AC48" s="8">
        <f>INTERCEPT(M48:AA48,$M$7:$AA$7)</f>
        <v>-360698.0963095238</v>
      </c>
      <c r="AD48" s="30">
        <f>SLOPE(M48:AA48,$M$7:$AA$7)</f>
        <v>181.12607142857144</v>
      </c>
      <c r="AE48" s="35">
        <f>RSQ(M48:AA48,$M$7:$AA$7)</f>
        <v>0.7423884175651273</v>
      </c>
    </row>
    <row r="49" spans="1:31" ht="21" x14ac:dyDescent="0.25">
      <c r="A49"/>
      <c r="B49" s="10" t="s">
        <v>95</v>
      </c>
      <c r="C49" s="9" t="s">
        <v>55</v>
      </c>
      <c r="D49" s="37">
        <v>4460.1000000000004</v>
      </c>
      <c r="E49" s="37">
        <v>4413.3</v>
      </c>
      <c r="F49" s="37">
        <v>4243.7</v>
      </c>
      <c r="G49" s="37">
        <v>1882</v>
      </c>
      <c r="H49" s="37">
        <v>2823</v>
      </c>
      <c r="I49" s="37">
        <v>3055.9</v>
      </c>
      <c r="J49" s="37">
        <v>2972.1</v>
      </c>
      <c r="K49" s="37">
        <v>3632.2</v>
      </c>
      <c r="L49" s="38">
        <v>4367.6000000000004</v>
      </c>
      <c r="M49" s="39">
        <v>4761.5</v>
      </c>
      <c r="N49" s="37">
        <v>5295.2</v>
      </c>
      <c r="O49" s="37">
        <v>7268.9</v>
      </c>
      <c r="P49" s="37">
        <v>8619.1</v>
      </c>
      <c r="Q49" s="37">
        <v>10170.299999999999</v>
      </c>
      <c r="R49" s="37">
        <v>10711.3</v>
      </c>
      <c r="S49" s="37">
        <v>14080</v>
      </c>
      <c r="T49" s="37">
        <v>17625.3</v>
      </c>
      <c r="U49" s="37">
        <v>18140.099999999999</v>
      </c>
      <c r="V49" s="37">
        <v>17845.400000000001</v>
      </c>
      <c r="W49" s="37">
        <v>17330.7</v>
      </c>
      <c r="X49" s="37">
        <v>16618</v>
      </c>
      <c r="Y49" s="37">
        <v>17824.8</v>
      </c>
      <c r="Z49" s="37">
        <v>19417.400000000001</v>
      </c>
      <c r="AA49" s="40">
        <v>19983.8</v>
      </c>
      <c r="AC49" s="8">
        <f>INTERCEPT(M49:AA49,$M$7:$AA$7)</f>
        <v>-2254938.6879761899</v>
      </c>
      <c r="AD49" s="30">
        <f>SLOPE(M49:AA49,$M$7:$AA$7)</f>
        <v>1128.1210714285712</v>
      </c>
      <c r="AE49" s="35">
        <f>RSQ(M49:AA49,$M$7:$AA$7)</f>
        <v>0.88546444945238267</v>
      </c>
    </row>
    <row r="50" spans="1:31" ht="31.5" x14ac:dyDescent="0.25">
      <c r="A50" t="s">
        <v>27</v>
      </c>
      <c r="B50" s="10" t="s">
        <v>96</v>
      </c>
      <c r="C50" s="9" t="s">
        <v>55</v>
      </c>
      <c r="D50" s="41">
        <v>13646.2</v>
      </c>
      <c r="E50" s="41">
        <v>15540.7</v>
      </c>
      <c r="F50" s="41">
        <v>14943.5</v>
      </c>
      <c r="G50" s="41">
        <v>6626.9</v>
      </c>
      <c r="H50" s="41">
        <v>9940.5</v>
      </c>
      <c r="I50" s="41">
        <v>10760.8</v>
      </c>
      <c r="J50" s="41">
        <v>10450.5</v>
      </c>
      <c r="K50" s="41">
        <v>12772.6</v>
      </c>
      <c r="L50" s="42">
        <v>15355.6</v>
      </c>
      <c r="M50" s="43">
        <v>16744.599999999999</v>
      </c>
      <c r="N50" s="41">
        <v>18620.2</v>
      </c>
      <c r="O50" s="41">
        <v>23675.7</v>
      </c>
      <c r="P50" s="41">
        <v>28073.5</v>
      </c>
      <c r="Q50" s="41">
        <v>33125.599999999999</v>
      </c>
      <c r="R50" s="41">
        <v>34888</v>
      </c>
      <c r="S50" s="41">
        <v>45860.1</v>
      </c>
      <c r="T50" s="41">
        <v>53965.599999999999</v>
      </c>
      <c r="U50" s="41">
        <v>55542</v>
      </c>
      <c r="V50" s="41">
        <v>54639.6</v>
      </c>
      <c r="W50" s="41">
        <v>53063.6</v>
      </c>
      <c r="X50" s="41">
        <v>50778</v>
      </c>
      <c r="Y50" s="41">
        <v>54074.6</v>
      </c>
      <c r="Z50" s="41">
        <v>58616.4</v>
      </c>
      <c r="AA50" s="44">
        <v>60053.7</v>
      </c>
      <c r="AC50" s="8">
        <f>INTERCEPT(M50:AA50,$M$7:$AA$7)</f>
        <v>-6384895.2920238106</v>
      </c>
      <c r="AD50" s="30">
        <f>SLOPE(M50:AA50,$M$7:$AA$7)</f>
        <v>3196.2589285714289</v>
      </c>
      <c r="AE50" s="35">
        <f>RSQ(M50:AA50,$M$7:$AA$7)</f>
        <v>0.8713415813674803</v>
      </c>
    </row>
    <row r="51" spans="1:31" ht="15" x14ac:dyDescent="0.25">
      <c r="A51" t="s">
        <v>28</v>
      </c>
      <c r="B51" s="10" t="s">
        <v>97</v>
      </c>
      <c r="C51" s="9" t="s">
        <v>55</v>
      </c>
      <c r="D51" s="37">
        <v>10147.700000000001</v>
      </c>
      <c r="E51" s="37">
        <v>11556.5</v>
      </c>
      <c r="F51" s="37">
        <v>11112.4</v>
      </c>
      <c r="G51" s="37">
        <v>4928</v>
      </c>
      <c r="H51" s="37">
        <v>7392.1</v>
      </c>
      <c r="I51" s="37">
        <v>8002</v>
      </c>
      <c r="J51" s="37">
        <v>7771.3</v>
      </c>
      <c r="K51" s="37">
        <v>9498.1</v>
      </c>
      <c r="L51" s="38">
        <v>11418.9</v>
      </c>
      <c r="M51" s="39">
        <v>12451.8</v>
      </c>
      <c r="N51" s="37">
        <v>13846.6</v>
      </c>
      <c r="O51" s="37">
        <v>17605.900000000001</v>
      </c>
      <c r="P51" s="37">
        <v>20876.3</v>
      </c>
      <c r="Q51" s="37">
        <v>24633.200000000001</v>
      </c>
      <c r="R51" s="37">
        <v>25943.8</v>
      </c>
      <c r="S51" s="37">
        <v>34102.9</v>
      </c>
      <c r="T51" s="37">
        <v>40130.5</v>
      </c>
      <c r="U51" s="37">
        <v>41302.699999999997</v>
      </c>
      <c r="V51" s="37">
        <v>40631.699999999997</v>
      </c>
      <c r="W51" s="37">
        <v>39459.699999999997</v>
      </c>
      <c r="X51" s="37">
        <v>37760.1</v>
      </c>
      <c r="Y51" s="37">
        <v>40211.5</v>
      </c>
      <c r="Z51" s="37">
        <v>43588.9</v>
      </c>
      <c r="AA51" s="40">
        <v>44657.8</v>
      </c>
      <c r="AC51" s="8">
        <f>INTERCEPT(M51:AA51,$M$7:$AA$7)</f>
        <v>-4748003.7796428585</v>
      </c>
      <c r="AD51" s="30">
        <f>SLOPE(M51:AA51,$M$7:$AA$7)</f>
        <v>2376.8360714285718</v>
      </c>
      <c r="AE51" s="35">
        <f>RSQ(M51:AA51,$M$7:$AA$7)</f>
        <v>0.8713418373658236</v>
      </c>
    </row>
    <row r="52" spans="1:31" ht="21" x14ac:dyDescent="0.25">
      <c r="A52" t="s">
        <v>29</v>
      </c>
      <c r="B52" s="10" t="s">
        <v>98</v>
      </c>
      <c r="C52" s="9" t="s">
        <v>55</v>
      </c>
      <c r="D52" s="41">
        <v>4864.7</v>
      </c>
      <c r="E52" s="41">
        <v>5540.1</v>
      </c>
      <c r="F52" s="41">
        <v>5327.2</v>
      </c>
      <c r="G52" s="41">
        <v>2362.4</v>
      </c>
      <c r="H52" s="41">
        <v>3543.7</v>
      </c>
      <c r="I52" s="41">
        <v>3836.1</v>
      </c>
      <c r="J52" s="41">
        <v>3725.5</v>
      </c>
      <c r="K52" s="41">
        <v>4553.3</v>
      </c>
      <c r="L52" s="42">
        <v>5474.1</v>
      </c>
      <c r="M52" s="43">
        <v>5969.3</v>
      </c>
      <c r="N52" s="41">
        <v>6637.9</v>
      </c>
      <c r="O52" s="41">
        <v>8440.1</v>
      </c>
      <c r="P52" s="41">
        <v>10007.9</v>
      </c>
      <c r="Q52" s="41">
        <v>11808.9</v>
      </c>
      <c r="R52" s="41">
        <v>12437.2</v>
      </c>
      <c r="S52" s="41">
        <v>16348.6</v>
      </c>
      <c r="T52" s="41">
        <v>19238.099999999999</v>
      </c>
      <c r="U52" s="41">
        <v>19800.099999999999</v>
      </c>
      <c r="V52" s="41">
        <v>19478.400000000001</v>
      </c>
      <c r="W52" s="41">
        <v>18916.5</v>
      </c>
      <c r="X52" s="41">
        <v>18101.8</v>
      </c>
      <c r="Y52" s="41">
        <v>19277</v>
      </c>
      <c r="Z52" s="41">
        <v>20896</v>
      </c>
      <c r="AA52" s="44">
        <v>21408.400000000001</v>
      </c>
      <c r="AC52" s="8">
        <f>INTERCEPT(M52:AA52,$M$7:$AA$7)</f>
        <v>-2276133.3132142858</v>
      </c>
      <c r="AD52" s="30">
        <f>SLOPE(M52:AA52,$M$7:$AA$7)</f>
        <v>1139.4253571428571</v>
      </c>
      <c r="AE52" s="35">
        <f>RSQ(M52:AA52,$M$7:$AA$7)</f>
        <v>0.87134075083331108</v>
      </c>
    </row>
    <row r="53" spans="1:31" ht="15" x14ac:dyDescent="0.25">
      <c r="A53" t="s">
        <v>30</v>
      </c>
      <c r="B53" s="49" t="s">
        <v>128</v>
      </c>
      <c r="C53" s="50"/>
      <c r="D53" s="51">
        <f>SUM(D54:D55)</f>
        <v>4726.2</v>
      </c>
      <c r="E53" s="51">
        <f t="shared" ref="E53:AA53" si="2">SUM(E54:E55)</f>
        <v>5438.2000000000007</v>
      </c>
      <c r="F53" s="51">
        <f t="shared" si="2"/>
        <v>5236.6000000000004</v>
      </c>
      <c r="G53" s="51">
        <f t="shared" si="2"/>
        <v>2325.3999999999996</v>
      </c>
      <c r="H53" s="51">
        <f t="shared" si="2"/>
        <v>3492.9</v>
      </c>
      <c r="I53" s="51">
        <f t="shared" si="2"/>
        <v>3785.3</v>
      </c>
      <c r="J53" s="51">
        <f t="shared" si="2"/>
        <v>3634.6000000000004</v>
      </c>
      <c r="K53" s="51">
        <f t="shared" si="2"/>
        <v>4441.6000000000004</v>
      </c>
      <c r="L53" s="51">
        <f t="shared" si="2"/>
        <v>5339.4</v>
      </c>
      <c r="M53" s="51">
        <f t="shared" si="2"/>
        <v>5820.3</v>
      </c>
      <c r="N53" s="51">
        <f t="shared" si="2"/>
        <v>6471</v>
      </c>
      <c r="O53" s="51">
        <f t="shared" si="2"/>
        <v>8002.1</v>
      </c>
      <c r="P53" s="51">
        <f t="shared" si="2"/>
        <v>9485.5999999999985</v>
      </c>
      <c r="Q53" s="51">
        <f t="shared" si="2"/>
        <v>11188.6</v>
      </c>
      <c r="R53" s="51">
        <f t="shared" si="2"/>
        <v>11779.7</v>
      </c>
      <c r="S53" s="51">
        <f t="shared" si="2"/>
        <v>15485</v>
      </c>
      <c r="T53" s="51">
        <f t="shared" si="2"/>
        <v>18947.599999999999</v>
      </c>
      <c r="U53" s="51">
        <f t="shared" si="2"/>
        <v>19500.8</v>
      </c>
      <c r="V53" s="51">
        <f t="shared" si="2"/>
        <v>19173.3</v>
      </c>
      <c r="W53" s="51">
        <f t="shared" si="2"/>
        <v>18613.900000000001</v>
      </c>
      <c r="X53" s="51">
        <f t="shared" si="2"/>
        <v>17811.900000000001</v>
      </c>
      <c r="Y53" s="51">
        <f t="shared" si="2"/>
        <v>18953.2</v>
      </c>
      <c r="Z53" s="51">
        <f t="shared" si="2"/>
        <v>20543.599999999999</v>
      </c>
      <c r="AA53" s="51">
        <f t="shared" si="2"/>
        <v>21047.5</v>
      </c>
      <c r="AC53" s="8">
        <f>INTERCEPT(M53:AA53,$M$7:$AA$7)</f>
        <v>-2284620.1371428575</v>
      </c>
      <c r="AD53" s="30">
        <f>SLOPE(M53:AA53,$M$7:$AA$7)</f>
        <v>1143.4485714285715</v>
      </c>
      <c r="AE53" s="35">
        <f>RSQ(M53:AA53,$M$7:$AA$7)</f>
        <v>0.87506162767136375</v>
      </c>
    </row>
    <row r="54" spans="1:31" ht="21" x14ac:dyDescent="0.25">
      <c r="B54" s="10" t="s">
        <v>99</v>
      </c>
      <c r="C54" s="9" t="s">
        <v>55</v>
      </c>
      <c r="D54" s="37">
        <v>1230.5999999999999</v>
      </c>
      <c r="E54" s="37">
        <v>1712.4</v>
      </c>
      <c r="F54" s="37">
        <v>1649.5</v>
      </c>
      <c r="G54" s="37">
        <v>733.3</v>
      </c>
      <c r="H54" s="37">
        <v>1100.5</v>
      </c>
      <c r="I54" s="37">
        <v>1190.3</v>
      </c>
      <c r="J54" s="37">
        <v>896.7</v>
      </c>
      <c r="K54" s="37">
        <v>1096.7</v>
      </c>
      <c r="L54" s="38">
        <v>1320.2</v>
      </c>
      <c r="M54" s="39">
        <v>1438</v>
      </c>
      <c r="N54" s="37">
        <v>1597.8</v>
      </c>
      <c r="O54" s="37">
        <v>1951</v>
      </c>
      <c r="P54" s="37">
        <v>2312.6999999999998</v>
      </c>
      <c r="Q54" s="37">
        <v>2727.9</v>
      </c>
      <c r="R54" s="37">
        <v>2872</v>
      </c>
      <c r="S54" s="37">
        <v>3775.4</v>
      </c>
      <c r="T54" s="37">
        <v>6113.2</v>
      </c>
      <c r="U54" s="37">
        <v>6291.7</v>
      </c>
      <c r="V54" s="37">
        <v>6186</v>
      </c>
      <c r="W54" s="37">
        <v>6005.5</v>
      </c>
      <c r="X54" s="37">
        <v>5746.8</v>
      </c>
      <c r="Y54" s="37">
        <v>6115</v>
      </c>
      <c r="Z54" s="37">
        <v>6628.1</v>
      </c>
      <c r="AA54" s="40">
        <v>6790.7</v>
      </c>
      <c r="AC54" s="8">
        <f>INTERCEPT(M54:AA54,$M$7:$AA$7)</f>
        <v>-865925.44976190478</v>
      </c>
      <c r="AD54" s="30">
        <f>SLOPE(M54:AA54,$M$7:$AA$7)</f>
        <v>432.80071428571426</v>
      </c>
      <c r="AE54" s="35">
        <f>RSQ(M54:AA54,$M$7:$AA$7)</f>
        <v>0.87128709467414722</v>
      </c>
    </row>
    <row r="55" spans="1:31" ht="21" x14ac:dyDescent="0.25">
      <c r="B55" s="10" t="s">
        <v>100</v>
      </c>
      <c r="C55" s="9" t="s">
        <v>55</v>
      </c>
      <c r="D55" s="41">
        <v>3495.6</v>
      </c>
      <c r="E55" s="41">
        <v>3725.8</v>
      </c>
      <c r="F55" s="41">
        <v>3587.1</v>
      </c>
      <c r="G55" s="41">
        <v>1592.1</v>
      </c>
      <c r="H55" s="41">
        <v>2392.4</v>
      </c>
      <c r="I55" s="41">
        <v>2595</v>
      </c>
      <c r="J55" s="41">
        <v>2737.9</v>
      </c>
      <c r="K55" s="41">
        <v>3344.9</v>
      </c>
      <c r="L55" s="42">
        <v>4019.2</v>
      </c>
      <c r="M55" s="43">
        <v>4382.3</v>
      </c>
      <c r="N55" s="41">
        <v>4873.2</v>
      </c>
      <c r="O55" s="41">
        <v>6051.1</v>
      </c>
      <c r="P55" s="41">
        <v>7172.9</v>
      </c>
      <c r="Q55" s="41">
        <v>8460.7000000000007</v>
      </c>
      <c r="R55" s="41">
        <v>8907.7000000000007</v>
      </c>
      <c r="S55" s="41">
        <v>11709.6</v>
      </c>
      <c r="T55" s="41">
        <v>12834.4</v>
      </c>
      <c r="U55" s="41">
        <v>13209.1</v>
      </c>
      <c r="V55" s="41">
        <v>12987.3</v>
      </c>
      <c r="W55" s="41">
        <v>12608.4</v>
      </c>
      <c r="X55" s="41">
        <v>12065.1</v>
      </c>
      <c r="Y55" s="41">
        <v>12838.2</v>
      </c>
      <c r="Z55" s="41">
        <v>13915.5</v>
      </c>
      <c r="AA55" s="44">
        <v>14256.8</v>
      </c>
      <c r="AC55" s="8">
        <f>INTERCEPT(M55:AA55,$M$7:$AA$7)</f>
        <v>-1418694.6873809523</v>
      </c>
      <c r="AD55" s="30">
        <f>SLOPE(M55:AA55,$M$7:$AA$7)</f>
        <v>710.64785714285711</v>
      </c>
      <c r="AE55" s="35">
        <f>RSQ(M55:AA55,$M$7:$AA$7)</f>
        <v>0.85636687062039263</v>
      </c>
    </row>
    <row r="56" spans="1:31" ht="52.5" x14ac:dyDescent="0.25">
      <c r="A56" t="s">
        <v>31</v>
      </c>
      <c r="B56" s="10" t="s">
        <v>101</v>
      </c>
      <c r="C56" s="9" t="s">
        <v>55</v>
      </c>
      <c r="D56" s="37">
        <v>678.3</v>
      </c>
      <c r="E56" s="37">
        <v>637.6</v>
      </c>
      <c r="F56" s="37">
        <v>605.1</v>
      </c>
      <c r="G56" s="37">
        <v>267.60000000000002</v>
      </c>
      <c r="H56" s="37">
        <v>392.5</v>
      </c>
      <c r="I56" s="37">
        <v>421.6</v>
      </c>
      <c r="J56" s="37">
        <v>493.8</v>
      </c>
      <c r="K56" s="37">
        <v>662.8</v>
      </c>
      <c r="L56" s="38">
        <v>843.1</v>
      </c>
      <c r="M56" s="39">
        <v>969.6</v>
      </c>
      <c r="N56" s="37">
        <v>1123.2</v>
      </c>
      <c r="O56" s="37">
        <v>1697.8</v>
      </c>
      <c r="P56" s="37">
        <v>1918.1</v>
      </c>
      <c r="Q56" s="37">
        <v>2068</v>
      </c>
      <c r="R56" s="37">
        <v>2160.5</v>
      </c>
      <c r="S56" s="37">
        <v>2935.9</v>
      </c>
      <c r="T56" s="37">
        <v>2570.1999999999998</v>
      </c>
      <c r="U56" s="37">
        <v>2604.3000000000002</v>
      </c>
      <c r="V56" s="37">
        <v>2675.2</v>
      </c>
      <c r="W56" s="37">
        <v>2749.2</v>
      </c>
      <c r="X56" s="37">
        <v>2838.9</v>
      </c>
      <c r="Y56" s="37">
        <v>3168.6</v>
      </c>
      <c r="Z56" s="37">
        <v>3566.3</v>
      </c>
      <c r="AA56" s="40">
        <v>3763.2</v>
      </c>
      <c r="AC56" s="8">
        <f>INTERCEPT(M56:AA56,$M$7:$AA$7)</f>
        <v>-342234.33952380944</v>
      </c>
      <c r="AD56" s="30">
        <f>SLOPE(M56:AA56,$M$7:$AA$7)</f>
        <v>171.40142857142854</v>
      </c>
      <c r="AE56" s="35">
        <f>RSQ(M56:AA56,$M$7:$AA$7)</f>
        <v>0.90563946016206986</v>
      </c>
    </row>
    <row r="57" spans="1:31" ht="21" x14ac:dyDescent="0.25">
      <c r="B57" s="10" t="s">
        <v>102</v>
      </c>
      <c r="C57" s="9" t="s">
        <v>55</v>
      </c>
      <c r="D57" s="41">
        <v>0</v>
      </c>
      <c r="E57" s="41">
        <v>0</v>
      </c>
      <c r="F57" s="41">
        <v>0</v>
      </c>
      <c r="G57" s="41">
        <v>0</v>
      </c>
      <c r="H57" s="41">
        <v>0</v>
      </c>
      <c r="I57" s="41">
        <v>0</v>
      </c>
      <c r="J57" s="41">
        <v>0</v>
      </c>
      <c r="K57" s="41">
        <v>0</v>
      </c>
      <c r="L57" s="42">
        <v>0</v>
      </c>
      <c r="M57" s="43">
        <v>0</v>
      </c>
      <c r="N57" s="41">
        <v>0</v>
      </c>
      <c r="O57" s="41">
        <v>0</v>
      </c>
      <c r="P57" s="41">
        <v>0</v>
      </c>
      <c r="Q57" s="41">
        <v>0</v>
      </c>
      <c r="R57" s="41">
        <v>0</v>
      </c>
      <c r="S57" s="41">
        <v>0</v>
      </c>
      <c r="T57" s="41">
        <v>0</v>
      </c>
      <c r="U57" s="41">
        <v>0</v>
      </c>
      <c r="V57" s="41">
        <v>0</v>
      </c>
      <c r="W57" s="41">
        <v>0</v>
      </c>
      <c r="X57" s="41">
        <v>0</v>
      </c>
      <c r="Y57" s="41">
        <v>0</v>
      </c>
      <c r="Z57" s="41">
        <v>0</v>
      </c>
      <c r="AA57" s="44">
        <v>0</v>
      </c>
      <c r="AD57" s="30"/>
      <c r="AE57" s="35"/>
    </row>
    <row r="58" spans="1:31" ht="31.5" x14ac:dyDescent="0.25">
      <c r="B58" s="10" t="s">
        <v>103</v>
      </c>
      <c r="C58" s="9" t="s">
        <v>55</v>
      </c>
      <c r="D58" s="37">
        <v>0</v>
      </c>
      <c r="E58" s="37">
        <v>0</v>
      </c>
      <c r="F58" s="37">
        <v>0</v>
      </c>
      <c r="G58" s="37">
        <v>0</v>
      </c>
      <c r="H58" s="37">
        <v>0</v>
      </c>
      <c r="I58" s="37">
        <v>0</v>
      </c>
      <c r="J58" s="37">
        <v>0</v>
      </c>
      <c r="K58" s="37">
        <v>0</v>
      </c>
      <c r="L58" s="38">
        <v>0</v>
      </c>
      <c r="M58" s="39">
        <v>0</v>
      </c>
      <c r="N58" s="37">
        <v>0</v>
      </c>
      <c r="O58" s="37">
        <v>0</v>
      </c>
      <c r="P58" s="37">
        <v>0</v>
      </c>
      <c r="Q58" s="37">
        <v>0</v>
      </c>
      <c r="R58" s="37">
        <v>0</v>
      </c>
      <c r="S58" s="37">
        <v>0</v>
      </c>
      <c r="T58" s="37">
        <v>0</v>
      </c>
      <c r="U58" s="37">
        <v>0</v>
      </c>
      <c r="V58" s="37">
        <v>0</v>
      </c>
      <c r="W58" s="37">
        <v>0</v>
      </c>
      <c r="X58" s="37">
        <v>0</v>
      </c>
      <c r="Y58" s="37">
        <v>0</v>
      </c>
      <c r="Z58" s="37">
        <v>0</v>
      </c>
      <c r="AA58" s="40">
        <v>0</v>
      </c>
      <c r="AD58" s="30"/>
      <c r="AE58" s="35"/>
    </row>
    <row r="59" spans="1:31" ht="31.5" x14ac:dyDescent="0.25">
      <c r="B59" s="10" t="s">
        <v>104</v>
      </c>
      <c r="C59" s="9" t="s">
        <v>55</v>
      </c>
      <c r="D59" s="41">
        <v>0</v>
      </c>
      <c r="E59" s="41">
        <v>0</v>
      </c>
      <c r="F59" s="41">
        <v>0</v>
      </c>
      <c r="G59" s="41">
        <v>0</v>
      </c>
      <c r="H59" s="41">
        <v>0</v>
      </c>
      <c r="I59" s="41">
        <v>0</v>
      </c>
      <c r="J59" s="41">
        <v>0</v>
      </c>
      <c r="K59" s="41">
        <v>0</v>
      </c>
      <c r="L59" s="42">
        <v>0</v>
      </c>
      <c r="M59" s="43">
        <v>0</v>
      </c>
      <c r="N59" s="41">
        <v>0</v>
      </c>
      <c r="O59" s="41">
        <v>0</v>
      </c>
      <c r="P59" s="41">
        <v>0</v>
      </c>
      <c r="Q59" s="41">
        <v>0</v>
      </c>
      <c r="R59" s="41">
        <v>0</v>
      </c>
      <c r="S59" s="41">
        <v>0</v>
      </c>
      <c r="T59" s="41">
        <v>0</v>
      </c>
      <c r="U59" s="41">
        <v>0</v>
      </c>
      <c r="V59" s="41">
        <v>0</v>
      </c>
      <c r="W59" s="41">
        <v>0</v>
      </c>
      <c r="X59" s="41">
        <v>0</v>
      </c>
      <c r="Y59" s="41">
        <v>0</v>
      </c>
      <c r="Z59" s="41">
        <v>0</v>
      </c>
      <c r="AA59" s="44">
        <v>0</v>
      </c>
      <c r="AD59" s="30"/>
      <c r="AE59" s="35"/>
    </row>
    <row r="60" spans="1:31" ht="21" x14ac:dyDescent="0.25">
      <c r="B60" s="10" t="s">
        <v>105</v>
      </c>
      <c r="C60" s="9" t="s">
        <v>55</v>
      </c>
      <c r="D60" s="37">
        <v>0</v>
      </c>
      <c r="E60" s="37">
        <v>0</v>
      </c>
      <c r="F60" s="37">
        <v>0</v>
      </c>
      <c r="G60" s="37">
        <v>0</v>
      </c>
      <c r="H60" s="37">
        <v>0</v>
      </c>
      <c r="I60" s="37">
        <v>0</v>
      </c>
      <c r="J60" s="37">
        <v>0</v>
      </c>
      <c r="K60" s="37">
        <v>0</v>
      </c>
      <c r="L60" s="38">
        <v>0</v>
      </c>
      <c r="M60" s="39">
        <v>0</v>
      </c>
      <c r="N60" s="37">
        <v>0</v>
      </c>
      <c r="O60" s="37">
        <v>0</v>
      </c>
      <c r="P60" s="37">
        <v>0</v>
      </c>
      <c r="Q60" s="37">
        <v>0</v>
      </c>
      <c r="R60" s="37">
        <v>0</v>
      </c>
      <c r="S60" s="37">
        <v>0</v>
      </c>
      <c r="T60" s="37">
        <v>0</v>
      </c>
      <c r="U60" s="37">
        <v>0</v>
      </c>
      <c r="V60" s="37">
        <v>0</v>
      </c>
      <c r="W60" s="37">
        <v>0</v>
      </c>
      <c r="X60" s="37">
        <v>0</v>
      </c>
      <c r="Y60" s="37">
        <v>0</v>
      </c>
      <c r="Z60" s="37">
        <v>0</v>
      </c>
      <c r="AA60" s="40">
        <v>0</v>
      </c>
      <c r="AD60" s="30"/>
      <c r="AE60" s="35"/>
    </row>
    <row r="61" spans="1:31" ht="13.5" x14ac:dyDescent="0.25">
      <c r="B61" s="10" t="s">
        <v>106</v>
      </c>
      <c r="C61" s="9" t="s">
        <v>55</v>
      </c>
      <c r="D61" s="41">
        <v>0</v>
      </c>
      <c r="E61" s="41">
        <v>0</v>
      </c>
      <c r="F61" s="41">
        <v>0</v>
      </c>
      <c r="G61" s="41">
        <v>0</v>
      </c>
      <c r="H61" s="41">
        <v>0</v>
      </c>
      <c r="I61" s="41">
        <v>0</v>
      </c>
      <c r="J61" s="41">
        <v>0</v>
      </c>
      <c r="K61" s="41">
        <v>0</v>
      </c>
      <c r="L61" s="42">
        <v>0</v>
      </c>
      <c r="M61" s="43">
        <v>0</v>
      </c>
      <c r="N61" s="41">
        <v>0</v>
      </c>
      <c r="O61" s="41">
        <v>0</v>
      </c>
      <c r="P61" s="41">
        <v>0</v>
      </c>
      <c r="Q61" s="41">
        <v>0</v>
      </c>
      <c r="R61" s="41">
        <v>0</v>
      </c>
      <c r="S61" s="41">
        <v>0</v>
      </c>
      <c r="T61" s="41">
        <v>0</v>
      </c>
      <c r="U61" s="41">
        <v>0</v>
      </c>
      <c r="V61" s="41">
        <v>0</v>
      </c>
      <c r="W61" s="41">
        <v>0</v>
      </c>
      <c r="X61" s="41">
        <v>0</v>
      </c>
      <c r="Y61" s="41">
        <v>0</v>
      </c>
      <c r="Z61" s="41">
        <v>0</v>
      </c>
      <c r="AA61" s="44">
        <v>0</v>
      </c>
      <c r="AD61" s="30"/>
      <c r="AE61" s="35"/>
    </row>
    <row r="62" spans="1:31" ht="21" x14ac:dyDescent="0.25">
      <c r="B62" s="10" t="s">
        <v>107</v>
      </c>
      <c r="C62" s="9" t="s">
        <v>55</v>
      </c>
      <c r="D62" s="37">
        <v>0</v>
      </c>
      <c r="E62" s="37">
        <v>0</v>
      </c>
      <c r="F62" s="37">
        <v>0</v>
      </c>
      <c r="G62" s="37">
        <v>0</v>
      </c>
      <c r="H62" s="37">
        <v>0</v>
      </c>
      <c r="I62" s="37">
        <v>0</v>
      </c>
      <c r="J62" s="37">
        <v>0</v>
      </c>
      <c r="K62" s="37">
        <v>0</v>
      </c>
      <c r="L62" s="38">
        <v>0</v>
      </c>
      <c r="M62" s="39">
        <v>0</v>
      </c>
      <c r="N62" s="37">
        <v>0</v>
      </c>
      <c r="O62" s="37">
        <v>0</v>
      </c>
      <c r="P62" s="37">
        <v>0</v>
      </c>
      <c r="Q62" s="37">
        <v>0</v>
      </c>
      <c r="R62" s="37">
        <v>0</v>
      </c>
      <c r="S62" s="37">
        <v>0</v>
      </c>
      <c r="T62" s="37">
        <v>0</v>
      </c>
      <c r="U62" s="37">
        <v>0</v>
      </c>
      <c r="V62" s="37">
        <v>0</v>
      </c>
      <c r="W62" s="37">
        <v>0</v>
      </c>
      <c r="X62" s="37">
        <v>0</v>
      </c>
      <c r="Y62" s="37">
        <v>0</v>
      </c>
      <c r="Z62" s="37">
        <v>0</v>
      </c>
      <c r="AA62" s="40">
        <v>0</v>
      </c>
      <c r="AD62" s="30"/>
      <c r="AE62" s="35"/>
    </row>
    <row r="63" spans="1:31" ht="15" x14ac:dyDescent="0.25">
      <c r="B63" s="14" t="s">
        <v>108</v>
      </c>
      <c r="C63" s="9" t="s">
        <v>55</v>
      </c>
      <c r="D63" s="41">
        <v>0</v>
      </c>
      <c r="E63" s="41">
        <v>0</v>
      </c>
      <c r="F63" s="41">
        <v>0</v>
      </c>
      <c r="G63" s="41">
        <v>0</v>
      </c>
      <c r="H63" s="41">
        <v>0</v>
      </c>
      <c r="I63" s="41">
        <v>0</v>
      </c>
      <c r="J63" s="41">
        <v>0</v>
      </c>
      <c r="K63" s="41">
        <v>0</v>
      </c>
      <c r="L63" s="42">
        <v>0</v>
      </c>
      <c r="M63" s="43">
        <v>0</v>
      </c>
      <c r="N63" s="41">
        <v>0</v>
      </c>
      <c r="O63" s="41">
        <v>0</v>
      </c>
      <c r="P63" s="41">
        <v>0</v>
      </c>
      <c r="Q63" s="41">
        <v>0</v>
      </c>
      <c r="R63" s="41">
        <v>0</v>
      </c>
      <c r="S63" s="41">
        <v>0</v>
      </c>
      <c r="T63" s="41">
        <v>0</v>
      </c>
      <c r="U63" s="41">
        <v>0</v>
      </c>
      <c r="V63" s="41">
        <v>0</v>
      </c>
      <c r="W63" s="41">
        <v>0</v>
      </c>
      <c r="X63" s="41">
        <v>0</v>
      </c>
      <c r="Y63" s="41">
        <v>0</v>
      </c>
      <c r="Z63" s="41">
        <v>0</v>
      </c>
      <c r="AA63" s="44">
        <v>0</v>
      </c>
      <c r="AD63" s="30"/>
      <c r="AE63" s="35"/>
    </row>
    <row r="64" spans="1:31" ht="13.5" x14ac:dyDescent="0.25">
      <c r="B64" s="10" t="s">
        <v>109</v>
      </c>
      <c r="C64" s="9" t="s">
        <v>55</v>
      </c>
      <c r="D64" s="37">
        <v>0</v>
      </c>
      <c r="E64" s="37">
        <v>0</v>
      </c>
      <c r="F64" s="37">
        <v>0</v>
      </c>
      <c r="G64" s="37">
        <v>0</v>
      </c>
      <c r="H64" s="37">
        <v>0</v>
      </c>
      <c r="I64" s="37">
        <v>0</v>
      </c>
      <c r="J64" s="37">
        <v>0</v>
      </c>
      <c r="K64" s="37">
        <v>0</v>
      </c>
      <c r="L64" s="38">
        <v>0</v>
      </c>
      <c r="M64" s="39">
        <v>0</v>
      </c>
      <c r="N64" s="37">
        <v>0</v>
      </c>
      <c r="O64" s="37">
        <v>0</v>
      </c>
      <c r="P64" s="37">
        <v>0</v>
      </c>
      <c r="Q64" s="37">
        <v>0</v>
      </c>
      <c r="R64" s="37">
        <v>0</v>
      </c>
      <c r="S64" s="37">
        <v>0</v>
      </c>
      <c r="T64" s="37">
        <v>0</v>
      </c>
      <c r="U64" s="37">
        <v>0</v>
      </c>
      <c r="V64" s="37">
        <v>0</v>
      </c>
      <c r="W64" s="37">
        <v>0</v>
      </c>
      <c r="X64" s="37">
        <v>0</v>
      </c>
      <c r="Y64" s="37">
        <v>0</v>
      </c>
      <c r="Z64" s="37">
        <v>0</v>
      </c>
      <c r="AA64" s="40">
        <v>0</v>
      </c>
      <c r="AD64" s="30"/>
      <c r="AE64" s="35"/>
    </row>
    <row r="65" spans="2:31" ht="14.25" thickBot="1" x14ac:dyDescent="0.3">
      <c r="B65" s="10" t="s">
        <v>110</v>
      </c>
      <c r="C65" s="9" t="s">
        <v>55</v>
      </c>
      <c r="D65" s="41">
        <v>0</v>
      </c>
      <c r="E65" s="41">
        <v>0</v>
      </c>
      <c r="F65" s="41">
        <v>0</v>
      </c>
      <c r="G65" s="41">
        <v>0</v>
      </c>
      <c r="H65" s="41">
        <v>0</v>
      </c>
      <c r="I65" s="41">
        <v>0</v>
      </c>
      <c r="J65" s="41">
        <v>0</v>
      </c>
      <c r="K65" s="41">
        <v>0</v>
      </c>
      <c r="L65" s="42">
        <v>0</v>
      </c>
      <c r="M65" s="45">
        <v>0</v>
      </c>
      <c r="N65" s="46">
        <v>0</v>
      </c>
      <c r="O65" s="46">
        <v>0</v>
      </c>
      <c r="P65" s="46">
        <v>0</v>
      </c>
      <c r="Q65" s="46">
        <v>0</v>
      </c>
      <c r="R65" s="46">
        <v>0</v>
      </c>
      <c r="S65" s="46">
        <v>0</v>
      </c>
      <c r="T65" s="46">
        <v>0</v>
      </c>
      <c r="U65" s="46">
        <v>0</v>
      </c>
      <c r="V65" s="46">
        <v>0</v>
      </c>
      <c r="W65" s="46">
        <v>0</v>
      </c>
      <c r="X65" s="46">
        <v>0</v>
      </c>
      <c r="Y65" s="46">
        <v>0</v>
      </c>
      <c r="Z65" s="46">
        <v>0</v>
      </c>
      <c r="AA65" s="47">
        <v>0</v>
      </c>
      <c r="AD65" s="30"/>
      <c r="AE65" s="35"/>
    </row>
    <row r="66" spans="2:31" ht="15" x14ac:dyDescent="0.25">
      <c r="B66" s="14" t="s">
        <v>119</v>
      </c>
    </row>
  </sheetData>
  <pageMargins left="0.75" right="0.75" top="1" bottom="1" header="0.5" footer="0.5"/>
  <pageSetup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C6D89D38-7126-4B93-B850-418E071A71E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'OECD 2018'!D9:AA9</xm:f>
              <xm:sqref>AB9</xm:sqref>
            </x14:sparkline>
            <x14:sparkline>
              <xm:f>'OECD 2018'!D10:AA10</xm:f>
              <xm:sqref>AB10</xm:sqref>
            </x14:sparkline>
            <x14:sparkline>
              <xm:f>'OECD 2018'!D11:AA11</xm:f>
              <xm:sqref>AB11</xm:sqref>
            </x14:sparkline>
            <x14:sparkline>
              <xm:f>'OECD 2018'!D12:AA12</xm:f>
              <xm:sqref>AB12</xm:sqref>
            </x14:sparkline>
            <x14:sparkline>
              <xm:f>'OECD 2018'!D13:AA13</xm:f>
              <xm:sqref>AB13</xm:sqref>
            </x14:sparkline>
            <x14:sparkline>
              <xm:f>'OECD 2018'!D14:AA14</xm:f>
              <xm:sqref>AB14</xm:sqref>
            </x14:sparkline>
            <x14:sparkline>
              <xm:f>'OECD 2018'!D15:AA15</xm:f>
              <xm:sqref>AB15</xm:sqref>
            </x14:sparkline>
            <x14:sparkline>
              <xm:f>'OECD 2018'!D16:AA16</xm:f>
              <xm:sqref>AB16</xm:sqref>
            </x14:sparkline>
            <x14:sparkline>
              <xm:f>'OECD 2018'!D17:AA17</xm:f>
              <xm:sqref>AB17</xm:sqref>
            </x14:sparkline>
            <x14:sparkline>
              <xm:f>'OECD 2018'!D18:AA18</xm:f>
              <xm:sqref>AB18</xm:sqref>
            </x14:sparkline>
            <x14:sparkline>
              <xm:f>'OECD 2018'!D19:AA19</xm:f>
              <xm:sqref>AB19</xm:sqref>
            </x14:sparkline>
            <x14:sparkline>
              <xm:f>'OECD 2018'!D20:AA20</xm:f>
              <xm:sqref>AB20</xm:sqref>
            </x14:sparkline>
            <x14:sparkline>
              <xm:f>'OECD 2018'!D21:AA21</xm:f>
              <xm:sqref>AB21</xm:sqref>
            </x14:sparkline>
            <x14:sparkline>
              <xm:f>'OECD 2018'!D22:AA22</xm:f>
              <xm:sqref>AB22</xm:sqref>
            </x14:sparkline>
            <x14:sparkline>
              <xm:f>'OECD 2018'!D23:AA23</xm:f>
              <xm:sqref>AB23</xm:sqref>
            </x14:sparkline>
            <x14:sparkline>
              <xm:f>'OECD 2018'!D24:AA24</xm:f>
              <xm:sqref>AB24</xm:sqref>
            </x14:sparkline>
            <x14:sparkline>
              <xm:f>'OECD 2018'!D25:AA25</xm:f>
              <xm:sqref>AB25</xm:sqref>
            </x14:sparkline>
            <x14:sparkline>
              <xm:f>'OECD 2018'!D26:AA26</xm:f>
              <xm:sqref>AB26</xm:sqref>
            </x14:sparkline>
            <x14:sparkline>
              <xm:f>'OECD 2018'!D27:AA27</xm:f>
              <xm:sqref>AB27</xm:sqref>
            </x14:sparkline>
            <x14:sparkline>
              <xm:f>'OECD 2018'!D28:AA28</xm:f>
              <xm:sqref>AB28</xm:sqref>
            </x14:sparkline>
            <x14:sparkline>
              <xm:f>'OECD 2018'!D29:AA29</xm:f>
              <xm:sqref>AB29</xm:sqref>
            </x14:sparkline>
            <x14:sparkline>
              <xm:f>'OECD 2018'!D30:AA30</xm:f>
              <xm:sqref>AB30</xm:sqref>
            </x14:sparkline>
            <x14:sparkline>
              <xm:f>'OECD 2018'!D31:AA31</xm:f>
              <xm:sqref>AB31</xm:sqref>
            </x14:sparkline>
            <x14:sparkline>
              <xm:f>'OECD 2018'!D32:AA32</xm:f>
              <xm:sqref>AB32</xm:sqref>
            </x14:sparkline>
            <x14:sparkline>
              <xm:f>'OECD 2018'!D33:AA33</xm:f>
              <xm:sqref>AB33</xm:sqref>
            </x14:sparkline>
            <x14:sparkline>
              <xm:f>'OECD 2018'!D34:AA34</xm:f>
              <xm:sqref>AB34</xm:sqref>
            </x14:sparkline>
            <x14:sparkline>
              <xm:f>'OECD 2018'!D35:AA35</xm:f>
              <xm:sqref>AB35</xm:sqref>
            </x14:sparkline>
            <x14:sparkline>
              <xm:f>'OECD 2018'!D36:AA36</xm:f>
              <xm:sqref>AB36</xm:sqref>
            </x14:sparkline>
            <x14:sparkline>
              <xm:f>'OECD 2018'!D37:AA37</xm:f>
              <xm:sqref>AB37</xm:sqref>
            </x14:sparkline>
            <x14:sparkline>
              <xm:f>'OECD 2018'!D38:AA38</xm:f>
              <xm:sqref>AB38</xm:sqref>
            </x14:sparkline>
            <x14:sparkline>
              <xm:f>'OECD 2018'!D39:AA39</xm:f>
              <xm:sqref>AB39</xm:sqref>
            </x14:sparkline>
            <x14:sparkline>
              <xm:f>'OECD 2018'!D40:AA40</xm:f>
              <xm:sqref>AB40</xm:sqref>
            </x14:sparkline>
            <x14:sparkline>
              <xm:f>'OECD 2018'!D41:AA41</xm:f>
              <xm:sqref>AB41</xm:sqref>
            </x14:sparkline>
            <x14:sparkline>
              <xm:f>'OECD 2018'!D42:AA42</xm:f>
              <xm:sqref>AB42</xm:sqref>
            </x14:sparkline>
            <x14:sparkline>
              <xm:f>'OECD 2018'!D43:AA43</xm:f>
              <xm:sqref>AB43</xm:sqref>
            </x14:sparkline>
            <x14:sparkline>
              <xm:f>'OECD 2018'!D44:AA44</xm:f>
              <xm:sqref>AB44</xm:sqref>
            </x14:sparkline>
            <x14:sparkline>
              <xm:f>'OECD 2018'!D45:AA45</xm:f>
              <xm:sqref>AB45</xm:sqref>
            </x14:sparkline>
            <x14:sparkline>
              <xm:f>'OECD 2018'!D46:AA46</xm:f>
              <xm:sqref>AB46</xm:sqref>
            </x14:sparkline>
            <x14:sparkline>
              <xm:f>'OECD 2018'!D47:AA47</xm:f>
              <xm:sqref>AB47</xm:sqref>
            </x14:sparkline>
            <x14:sparkline>
              <xm:f>'OECD 2018'!D48:AA48</xm:f>
              <xm:sqref>AB48</xm:sqref>
            </x14:sparkline>
            <x14:sparkline>
              <xm:f>'OECD 2018'!D49:AA49</xm:f>
              <xm:sqref>AB49</xm:sqref>
            </x14:sparkline>
            <x14:sparkline>
              <xm:f>'OECD 2018'!D50:AA50</xm:f>
              <xm:sqref>AB50</xm:sqref>
            </x14:sparkline>
            <x14:sparkline>
              <xm:f>'OECD 2018'!D51:AA51</xm:f>
              <xm:sqref>AB51</xm:sqref>
            </x14:sparkline>
            <x14:sparkline>
              <xm:f>'OECD 2018'!D52:AA52</xm:f>
              <xm:sqref>AB52</xm:sqref>
            </x14:sparkline>
            <x14:sparkline>
              <xm:f>'OECD 2018'!D53:AA53</xm:f>
              <xm:sqref>AB53</xm:sqref>
            </x14:sparkline>
            <x14:sparkline>
              <xm:f>'OECD 2018'!D54:AA54</xm:f>
              <xm:sqref>AB54</xm:sqref>
            </x14:sparkline>
            <x14:sparkline>
              <xm:f>'OECD 2018'!D55:AA55</xm:f>
              <xm:sqref>AB55</xm:sqref>
            </x14:sparkline>
            <x14:sparkline>
              <xm:f>'OECD 2018'!D56:AA56</xm:f>
              <xm:sqref>AB56</xm:sqref>
            </x14:sparkline>
            <x14:sparkline>
              <xm:f>'OECD 2018'!D57:AA57</xm:f>
              <xm:sqref>AB57</xm:sqref>
            </x14:sparkline>
            <x14:sparkline>
              <xm:f>'OECD 2018'!D58:AA58</xm:f>
              <xm:sqref>AB58</xm:sqref>
            </x14:sparkline>
            <x14:sparkline>
              <xm:f>'OECD 2018'!D59:AA59</xm:f>
              <xm:sqref>AB59</xm:sqref>
            </x14:sparkline>
            <x14:sparkline>
              <xm:f>'OECD 2018'!D60:AA60</xm:f>
              <xm:sqref>AB60</xm:sqref>
            </x14:sparkline>
            <x14:sparkline>
              <xm:f>'OECD 2018'!D61:AA61</xm:f>
              <xm:sqref>AB61</xm:sqref>
            </x14:sparkline>
            <x14:sparkline>
              <xm:f>'OECD 2018'!D62:AA62</xm:f>
              <xm:sqref>AB62</xm:sqref>
            </x14:sparkline>
            <x14:sparkline>
              <xm:f>'OECD 2018'!D63:AA63</xm:f>
              <xm:sqref>AB63</xm:sqref>
            </x14:sparkline>
            <x14:sparkline>
              <xm:f>'OECD 2018'!D64:AA64</xm:f>
              <xm:sqref>AB64</xm:sqref>
            </x14:sparkline>
            <x14:sparkline>
              <xm:f>'OECD 2018'!D65:AA65</xm:f>
              <xm:sqref>AB65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D8516-5254-4FAD-8343-BB0C8760785E}">
  <dimension ref="A1:AK83"/>
  <sheetViews>
    <sheetView tabSelected="1" workbookViewId="0">
      <selection activeCell="F40" sqref="F40"/>
    </sheetView>
  </sheetViews>
  <sheetFormatPr defaultRowHeight="15" x14ac:dyDescent="0.25"/>
  <cols>
    <col min="1" max="1" width="16.85546875" style="8" customWidth="1"/>
    <col min="2" max="2" width="10.7109375" customWidth="1"/>
    <col min="3" max="3" width="12" bestFit="1" customWidth="1"/>
    <col min="4" max="4" width="12" customWidth="1"/>
    <col min="6" max="6" width="11.5703125" bestFit="1" customWidth="1"/>
    <col min="36" max="36" width="9.140625" style="14"/>
  </cols>
  <sheetData>
    <row r="1" spans="1:37" x14ac:dyDescent="0.25">
      <c r="A1" s="13"/>
      <c r="B1" s="52" t="s">
        <v>122</v>
      </c>
      <c r="C1" s="52" t="s">
        <v>123</v>
      </c>
      <c r="D1" s="52">
        <v>2018</v>
      </c>
      <c r="E1" s="53">
        <v>2020</v>
      </c>
      <c r="F1" s="54">
        <v>2021</v>
      </c>
      <c r="G1" s="54">
        <v>2022</v>
      </c>
      <c r="H1" s="54">
        <v>2023</v>
      </c>
      <c r="I1" s="54">
        <v>2024</v>
      </c>
      <c r="J1" s="54">
        <v>2025</v>
      </c>
      <c r="K1" s="54">
        <v>2026</v>
      </c>
      <c r="L1" s="54">
        <v>2027</v>
      </c>
      <c r="M1" s="54">
        <v>2028</v>
      </c>
      <c r="N1" s="54">
        <v>2029</v>
      </c>
      <c r="O1" s="54">
        <v>2030</v>
      </c>
      <c r="P1" s="54">
        <v>2031</v>
      </c>
      <c r="Q1" s="54">
        <v>2032</v>
      </c>
      <c r="R1" s="54">
        <v>2033</v>
      </c>
      <c r="S1" s="54">
        <v>2034</v>
      </c>
      <c r="T1" s="54">
        <v>2035</v>
      </c>
      <c r="U1" s="54">
        <v>2036</v>
      </c>
      <c r="V1" s="54">
        <v>2037</v>
      </c>
      <c r="W1" s="54">
        <v>2038</v>
      </c>
      <c r="X1" s="54">
        <v>2039</v>
      </c>
      <c r="Y1" s="54">
        <v>2040</v>
      </c>
      <c r="Z1" s="54">
        <v>2041</v>
      </c>
      <c r="AA1" s="54">
        <v>2042</v>
      </c>
      <c r="AB1" s="54">
        <v>2043</v>
      </c>
      <c r="AC1" s="54">
        <v>2044</v>
      </c>
      <c r="AD1" s="54">
        <v>2045</v>
      </c>
      <c r="AE1" s="54">
        <v>2046</v>
      </c>
      <c r="AF1" s="54">
        <v>2047</v>
      </c>
      <c r="AG1" s="54">
        <v>2048</v>
      </c>
      <c r="AH1" s="54">
        <v>2049</v>
      </c>
      <c r="AI1" s="55">
        <v>2050</v>
      </c>
      <c r="AJ1" s="64"/>
      <c r="AK1" s="1" t="s">
        <v>130</v>
      </c>
    </row>
    <row r="2" spans="1:37" x14ac:dyDescent="0.25">
      <c r="A2" t="s">
        <v>1</v>
      </c>
      <c r="B2">
        <f>INDEX('OECD 2018'!AC:AC,MATCH($A2,'OECD 2018'!$A:$A,0))</f>
        <v>-15047329.949285714</v>
      </c>
      <c r="C2">
        <f>INDEX('OECD 2018'!AD:AD,MATCH($A2,'OECD 2018'!$A:$A,0))</f>
        <v>7533.3021428571428</v>
      </c>
      <c r="D2">
        <f>SUMIFS('OECD 2018'!$AA$9:$AA$65,'OECD 2018'!$A$9:$A$65,calcs!A2)</f>
        <v>142726.1</v>
      </c>
      <c r="E2" s="56">
        <f>E$1*$C2+$B2</f>
        <v>169940.37928571366</v>
      </c>
      <c r="F2" s="57">
        <f>F$1*$C2+$B2</f>
        <v>177473.68142857216</v>
      </c>
      <c r="G2" s="57">
        <f t="shared" ref="G2:AI11" si="0">G$1*$C2+$B2</f>
        <v>185006.98357142881</v>
      </c>
      <c r="H2" s="57">
        <f t="shared" si="0"/>
        <v>192540.28571428545</v>
      </c>
      <c r="I2" s="57">
        <f t="shared" si="0"/>
        <v>200073.58785714395</v>
      </c>
      <c r="J2" s="57">
        <f t="shared" si="0"/>
        <v>207606.8900000006</v>
      </c>
      <c r="K2" s="57">
        <f t="shared" si="0"/>
        <v>215140.19214285724</v>
      </c>
      <c r="L2" s="57">
        <f t="shared" si="0"/>
        <v>222673.49428571388</v>
      </c>
      <c r="M2" s="57">
        <f t="shared" si="0"/>
        <v>230206.79642857239</v>
      </c>
      <c r="N2" s="57">
        <f t="shared" si="0"/>
        <v>237740.09857142903</v>
      </c>
      <c r="O2" s="57">
        <f t="shared" si="0"/>
        <v>245273.40071428567</v>
      </c>
      <c r="P2" s="57">
        <f t="shared" si="0"/>
        <v>252806.70285714231</v>
      </c>
      <c r="Q2" s="57">
        <f t="shared" si="0"/>
        <v>260340.00500000082</v>
      </c>
      <c r="R2" s="57">
        <f t="shared" si="0"/>
        <v>267873.30714285746</v>
      </c>
      <c r="S2" s="57">
        <f t="shared" si="0"/>
        <v>275406.6092857141</v>
      </c>
      <c r="T2" s="57">
        <f t="shared" si="0"/>
        <v>282939.91142857261</v>
      </c>
      <c r="U2" s="57">
        <f t="shared" si="0"/>
        <v>290473.21357142925</v>
      </c>
      <c r="V2" s="57">
        <f t="shared" si="0"/>
        <v>298006.5157142859</v>
      </c>
      <c r="W2" s="57">
        <f t="shared" si="0"/>
        <v>305539.81785714254</v>
      </c>
      <c r="X2" s="57">
        <f t="shared" si="0"/>
        <v>313073.12000000104</v>
      </c>
      <c r="Y2" s="57">
        <f t="shared" si="0"/>
        <v>320606.42214285769</v>
      </c>
      <c r="Z2" s="57">
        <f t="shared" si="0"/>
        <v>328139.72428571433</v>
      </c>
      <c r="AA2" s="57">
        <f t="shared" si="0"/>
        <v>335673.02642857097</v>
      </c>
      <c r="AB2" s="57">
        <f t="shared" si="0"/>
        <v>343206.32857142948</v>
      </c>
      <c r="AC2" s="57">
        <f t="shared" si="0"/>
        <v>350739.63071428612</v>
      </c>
      <c r="AD2" s="57">
        <f t="shared" si="0"/>
        <v>358272.93285714276</v>
      </c>
      <c r="AE2" s="57">
        <f t="shared" si="0"/>
        <v>365806.2349999994</v>
      </c>
      <c r="AF2" s="57">
        <f t="shared" si="0"/>
        <v>373339.53714285791</v>
      </c>
      <c r="AG2" s="57">
        <f t="shared" si="0"/>
        <v>380872.83928571455</v>
      </c>
      <c r="AH2" s="57">
        <f t="shared" si="0"/>
        <v>388406.14142857119</v>
      </c>
      <c r="AI2" s="58">
        <f t="shared" si="0"/>
        <v>395939.4435714297</v>
      </c>
      <c r="AJ2" s="65"/>
      <c r="AK2" s="63">
        <f>(AI2-D2)/D2</f>
        <v>1.7741208060153657</v>
      </c>
    </row>
    <row r="3" spans="1:37" x14ac:dyDescent="0.25">
      <c r="A3" s="48" t="s">
        <v>34</v>
      </c>
      <c r="B3">
        <f>INDEX('OECD 2018'!AC:AC,MATCH($A3,'OECD 2018'!$A:$A,0))</f>
        <v>-10638069.760476189</v>
      </c>
      <c r="C3">
        <f>INDEX('OECD 2018'!AD:AD,MATCH($A3,'OECD 2018'!$A:$A,0))</f>
        <v>5325.6585714285711</v>
      </c>
      <c r="D3">
        <f>SUMIFS('OECD 2018'!$AA$9:$AA$65,'OECD 2018'!$A$9:$A$65,calcs!A3)</f>
        <v>100140.2</v>
      </c>
      <c r="E3" s="56">
        <f t="shared" ref="E3:U39" si="1">E$1*$C3+$B3</f>
        <v>119760.55380952545</v>
      </c>
      <c r="F3" s="57">
        <f t="shared" si="1"/>
        <v>125086.21238095313</v>
      </c>
      <c r="G3" s="57">
        <f t="shared" si="1"/>
        <v>130411.87095238268</v>
      </c>
      <c r="H3" s="57">
        <f t="shared" si="1"/>
        <v>135737.52952381037</v>
      </c>
      <c r="I3" s="57">
        <f t="shared" si="1"/>
        <v>141063.18809523992</v>
      </c>
      <c r="J3" s="57">
        <f t="shared" si="1"/>
        <v>146388.84666666761</v>
      </c>
      <c r="K3" s="57">
        <f t="shared" si="1"/>
        <v>151714.50523809716</v>
      </c>
      <c r="L3" s="57">
        <f t="shared" si="1"/>
        <v>157040.16380952485</v>
      </c>
      <c r="M3" s="57">
        <f t="shared" si="1"/>
        <v>162365.8223809544</v>
      </c>
      <c r="N3" s="57">
        <f t="shared" si="1"/>
        <v>167691.48095238209</v>
      </c>
      <c r="O3" s="57">
        <f t="shared" si="1"/>
        <v>173017.13952380978</v>
      </c>
      <c r="P3" s="57">
        <f t="shared" si="1"/>
        <v>178342.79809523933</v>
      </c>
      <c r="Q3" s="57">
        <f t="shared" si="1"/>
        <v>183668.45666666701</v>
      </c>
      <c r="R3" s="57">
        <f t="shared" si="1"/>
        <v>188994.11523809657</v>
      </c>
      <c r="S3" s="57">
        <f t="shared" si="1"/>
        <v>194319.77380952425</v>
      </c>
      <c r="T3" s="57">
        <f t="shared" si="1"/>
        <v>199645.4323809538</v>
      </c>
      <c r="U3" s="57">
        <f t="shared" si="1"/>
        <v>204971.09095238149</v>
      </c>
      <c r="V3" s="57">
        <f t="shared" si="0"/>
        <v>210296.74952381104</v>
      </c>
      <c r="W3" s="57">
        <f t="shared" si="0"/>
        <v>215622.40809523873</v>
      </c>
      <c r="X3" s="57">
        <f t="shared" si="0"/>
        <v>220948.06666666828</v>
      </c>
      <c r="Y3" s="57">
        <f t="shared" si="0"/>
        <v>226273.72523809597</v>
      </c>
      <c r="Z3" s="57">
        <f t="shared" si="0"/>
        <v>231599.38380952552</v>
      </c>
      <c r="AA3" s="57">
        <f t="shared" si="0"/>
        <v>236925.04238095321</v>
      </c>
      <c r="AB3" s="57">
        <f t="shared" si="0"/>
        <v>242250.70095238276</v>
      </c>
      <c r="AC3" s="57">
        <f t="shared" si="0"/>
        <v>247576.35952381045</v>
      </c>
      <c r="AD3" s="57">
        <f t="shared" si="0"/>
        <v>252902.01809524</v>
      </c>
      <c r="AE3" s="57">
        <f t="shared" si="0"/>
        <v>258227.67666666768</v>
      </c>
      <c r="AF3" s="57">
        <f t="shared" si="0"/>
        <v>263553.33523809724</v>
      </c>
      <c r="AG3" s="57">
        <f t="shared" si="0"/>
        <v>268878.99380952492</v>
      </c>
      <c r="AH3" s="57">
        <f t="shared" si="0"/>
        <v>274204.65238095261</v>
      </c>
      <c r="AI3" s="58">
        <f t="shared" si="0"/>
        <v>279530.31095238216</v>
      </c>
      <c r="AJ3" s="65"/>
      <c r="AK3" s="63">
        <f t="shared" ref="AK3:AK39" si="2">(AI3-D3)/D3</f>
        <v>1.7913895813307958</v>
      </c>
    </row>
    <row r="4" spans="1:37" x14ac:dyDescent="0.25">
      <c r="A4" t="s">
        <v>2</v>
      </c>
      <c r="B4">
        <f>INDEX('OECD 2018'!AC:AC,MATCH($A4,'OECD 2018'!$A:$A,0))</f>
        <v>-4114458.61</v>
      </c>
      <c r="C4">
        <f>INDEX('OECD 2018'!AD:AD,MATCH($A4,'OECD 2018'!$A:$A,0))</f>
        <v>2059.9499999999998</v>
      </c>
      <c r="D4">
        <f>SUMIFS('OECD 2018'!$AA$9:$AA$65,'OECD 2018'!$A$9:$A$65,calcs!A4)</f>
        <v>38835.300000000003</v>
      </c>
      <c r="E4" s="56">
        <f t="shared" si="1"/>
        <v>46640.389999999665</v>
      </c>
      <c r="F4" s="57">
        <f t="shared" si="1"/>
        <v>48700.339999999851</v>
      </c>
      <c r="G4" s="57">
        <f t="shared" si="0"/>
        <v>50760.289999999572</v>
      </c>
      <c r="H4" s="57">
        <f t="shared" si="0"/>
        <v>52820.239999999758</v>
      </c>
      <c r="I4" s="57">
        <f t="shared" si="0"/>
        <v>54880.189999999944</v>
      </c>
      <c r="J4" s="57">
        <f t="shared" si="0"/>
        <v>56940.139999999665</v>
      </c>
      <c r="K4" s="57">
        <f t="shared" si="0"/>
        <v>59000.089999999851</v>
      </c>
      <c r="L4" s="57">
        <f t="shared" si="0"/>
        <v>61060.039999999572</v>
      </c>
      <c r="M4" s="57">
        <f t="shared" si="0"/>
        <v>63119.989999999758</v>
      </c>
      <c r="N4" s="57">
        <f t="shared" si="0"/>
        <v>65179.939999999944</v>
      </c>
      <c r="O4" s="57">
        <f t="shared" si="0"/>
        <v>67239.889999999665</v>
      </c>
      <c r="P4" s="57">
        <f t="shared" si="0"/>
        <v>69299.839999999851</v>
      </c>
      <c r="Q4" s="57">
        <f t="shared" si="0"/>
        <v>71359.789999999572</v>
      </c>
      <c r="R4" s="57">
        <f t="shared" si="0"/>
        <v>73419.739999999758</v>
      </c>
      <c r="S4" s="57">
        <f t="shared" si="0"/>
        <v>75479.689999999944</v>
      </c>
      <c r="T4" s="57">
        <f t="shared" si="0"/>
        <v>77539.639999999665</v>
      </c>
      <c r="U4" s="57">
        <f t="shared" si="0"/>
        <v>79599.589999999851</v>
      </c>
      <c r="V4" s="57">
        <f t="shared" si="0"/>
        <v>81659.539999999572</v>
      </c>
      <c r="W4" s="57">
        <f t="shared" si="0"/>
        <v>83719.489999999758</v>
      </c>
      <c r="X4" s="57">
        <f t="shared" si="0"/>
        <v>85779.439999999944</v>
      </c>
      <c r="Y4" s="57">
        <f t="shared" si="0"/>
        <v>87839.39000000013</v>
      </c>
      <c r="Z4" s="57">
        <f t="shared" si="0"/>
        <v>89899.339999999385</v>
      </c>
      <c r="AA4" s="57">
        <f t="shared" si="0"/>
        <v>91959.289999999572</v>
      </c>
      <c r="AB4" s="57">
        <f t="shared" si="0"/>
        <v>94019.239999999758</v>
      </c>
      <c r="AC4" s="57">
        <f t="shared" si="0"/>
        <v>96079.189999999944</v>
      </c>
      <c r="AD4" s="57">
        <f t="shared" si="0"/>
        <v>98139.14000000013</v>
      </c>
      <c r="AE4" s="57">
        <f t="shared" si="0"/>
        <v>100199.08999999939</v>
      </c>
      <c r="AF4" s="57">
        <f t="shared" si="0"/>
        <v>102259.03999999957</v>
      </c>
      <c r="AG4" s="57">
        <f t="shared" si="0"/>
        <v>104318.98999999976</v>
      </c>
      <c r="AH4" s="57">
        <f t="shared" si="0"/>
        <v>106378.93999999994</v>
      </c>
      <c r="AI4" s="58">
        <f t="shared" si="0"/>
        <v>108438.89000000013</v>
      </c>
      <c r="AJ4" s="65"/>
      <c r="AK4" s="63">
        <f t="shared" si="2"/>
        <v>1.7922763568197007</v>
      </c>
    </row>
    <row r="5" spans="1:37" x14ac:dyDescent="0.25">
      <c r="A5" t="s">
        <v>3</v>
      </c>
      <c r="B5">
        <f>INDEX('OECD 2018'!AC:AC,MATCH($A5,'OECD 2018'!$A:$A,0))</f>
        <v>-721846.42869047611</v>
      </c>
      <c r="C5">
        <f>INDEX('OECD 2018'!AD:AD,MATCH($A5,'OECD 2018'!$A:$A,0))</f>
        <v>361.16892857142852</v>
      </c>
      <c r="D5">
        <f>SUMIFS('OECD 2018'!$AA$9:$AA$65,'OECD 2018'!$A$9:$A$65,calcs!A5)</f>
        <v>6417.9</v>
      </c>
      <c r="E5" s="56">
        <f t="shared" si="1"/>
        <v>7714.8070238095243</v>
      </c>
      <c r="F5" s="57">
        <f t="shared" si="1"/>
        <v>8075.9759523809189</v>
      </c>
      <c r="G5" s="57">
        <f t="shared" si="0"/>
        <v>8437.1448809523135</v>
      </c>
      <c r="H5" s="57">
        <f t="shared" si="0"/>
        <v>8798.3138095238246</v>
      </c>
      <c r="I5" s="57">
        <f t="shared" si="0"/>
        <v>9159.4827380952192</v>
      </c>
      <c r="J5" s="57">
        <f t="shared" si="0"/>
        <v>9520.6516666666139</v>
      </c>
      <c r="K5" s="57">
        <f t="shared" si="0"/>
        <v>9881.820595238125</v>
      </c>
      <c r="L5" s="57">
        <f t="shared" si="0"/>
        <v>10242.98952380952</v>
      </c>
      <c r="M5" s="57">
        <f t="shared" si="0"/>
        <v>10604.158452380914</v>
      </c>
      <c r="N5" s="57">
        <f t="shared" si="0"/>
        <v>10965.327380952309</v>
      </c>
      <c r="O5" s="57">
        <f t="shared" si="0"/>
        <v>11326.49630952382</v>
      </c>
      <c r="P5" s="57">
        <f t="shared" si="0"/>
        <v>11687.665238095215</v>
      </c>
      <c r="Q5" s="57">
        <f t="shared" si="0"/>
        <v>12048.834166666609</v>
      </c>
      <c r="R5" s="57">
        <f t="shared" si="0"/>
        <v>12410.00309523812</v>
      </c>
      <c r="S5" s="57">
        <f t="shared" si="0"/>
        <v>12771.172023809515</v>
      </c>
      <c r="T5" s="57">
        <f t="shared" si="0"/>
        <v>13132.34095238091</v>
      </c>
      <c r="U5" s="57">
        <f t="shared" si="0"/>
        <v>13493.509880952421</v>
      </c>
      <c r="V5" s="57">
        <f t="shared" si="0"/>
        <v>13854.678809523815</v>
      </c>
      <c r="W5" s="57">
        <f t="shared" si="0"/>
        <v>14215.84773809521</v>
      </c>
      <c r="X5" s="57">
        <f t="shared" si="0"/>
        <v>14577.016666666605</v>
      </c>
      <c r="Y5" s="57">
        <f t="shared" si="0"/>
        <v>14938.185595238116</v>
      </c>
      <c r="Z5" s="57">
        <f t="shared" si="0"/>
        <v>15299.35452380951</v>
      </c>
      <c r="AA5" s="57">
        <f t="shared" si="0"/>
        <v>15660.523452380905</v>
      </c>
      <c r="AB5" s="57">
        <f t="shared" si="0"/>
        <v>16021.692380952416</v>
      </c>
      <c r="AC5" s="57">
        <f t="shared" si="0"/>
        <v>16382.861309523811</v>
      </c>
      <c r="AD5" s="57">
        <f t="shared" si="0"/>
        <v>16744.030238095205</v>
      </c>
      <c r="AE5" s="57">
        <f t="shared" si="0"/>
        <v>17105.1991666666</v>
      </c>
      <c r="AF5" s="57">
        <f t="shared" si="0"/>
        <v>17466.368095238111</v>
      </c>
      <c r="AG5" s="57">
        <f t="shared" si="0"/>
        <v>17827.537023809506</v>
      </c>
      <c r="AH5" s="57">
        <f t="shared" si="0"/>
        <v>18188.7059523809</v>
      </c>
      <c r="AI5" s="58">
        <f t="shared" si="0"/>
        <v>18549.874880952411</v>
      </c>
      <c r="AJ5" s="65"/>
      <c r="AK5" s="63">
        <f t="shared" si="2"/>
        <v>1.8903340471108014</v>
      </c>
    </row>
    <row r="6" spans="1:37" x14ac:dyDescent="0.25">
      <c r="A6" t="s">
        <v>4</v>
      </c>
      <c r="B6">
        <f>INDEX('OECD 2018'!AC:AC,MATCH($A6,'OECD 2018'!$A:$A,0))</f>
        <v>-17228765.183571428</v>
      </c>
      <c r="C6">
        <f>INDEX('OECD 2018'!AD:AD,MATCH($A6,'OECD 2018'!$A:$A,0))</f>
        <v>8624.2392857142859</v>
      </c>
      <c r="D6">
        <f>SUMIFS('OECD 2018'!$AA$9:$AA$65,'OECD 2018'!$A$9:$A$65,calcs!A6)</f>
        <v>160201.60000000001</v>
      </c>
      <c r="E6" s="56">
        <f t="shared" si="1"/>
        <v>192198.17357143015</v>
      </c>
      <c r="F6" s="57">
        <f t="shared" si="1"/>
        <v>200822.41285714507</v>
      </c>
      <c r="G6" s="57">
        <f t="shared" si="0"/>
        <v>209446.65214285627</v>
      </c>
      <c r="H6" s="57">
        <f t="shared" si="0"/>
        <v>218070.89142857119</v>
      </c>
      <c r="I6" s="57">
        <f t="shared" si="0"/>
        <v>226695.13071428612</v>
      </c>
      <c r="J6" s="57">
        <f t="shared" si="0"/>
        <v>235319.37000000104</v>
      </c>
      <c r="K6" s="57">
        <f t="shared" si="0"/>
        <v>243943.60928571597</v>
      </c>
      <c r="L6" s="57">
        <f t="shared" si="0"/>
        <v>252567.84857143089</v>
      </c>
      <c r="M6" s="57">
        <f t="shared" si="0"/>
        <v>261192.08785714209</v>
      </c>
      <c r="N6" s="57">
        <f t="shared" si="0"/>
        <v>269816.32714285702</v>
      </c>
      <c r="O6" s="57">
        <f t="shared" si="0"/>
        <v>278440.56642857194</v>
      </c>
      <c r="P6" s="57">
        <f t="shared" si="0"/>
        <v>287064.80571428686</v>
      </c>
      <c r="Q6" s="57">
        <f t="shared" si="0"/>
        <v>295689.04500000179</v>
      </c>
      <c r="R6" s="57">
        <f t="shared" si="0"/>
        <v>304313.28428571671</v>
      </c>
      <c r="S6" s="57">
        <f t="shared" si="0"/>
        <v>312937.52357142791</v>
      </c>
      <c r="T6" s="57">
        <f t="shared" si="0"/>
        <v>321561.76285714284</v>
      </c>
      <c r="U6" s="57">
        <f t="shared" si="0"/>
        <v>330186.00214285776</v>
      </c>
      <c r="V6" s="57">
        <f t="shared" si="0"/>
        <v>338810.24142857268</v>
      </c>
      <c r="W6" s="57">
        <f t="shared" si="0"/>
        <v>347434.48071428761</v>
      </c>
      <c r="X6" s="57">
        <f t="shared" si="0"/>
        <v>356058.72000000253</v>
      </c>
      <c r="Y6" s="57">
        <f t="shared" si="0"/>
        <v>364682.95928571373</v>
      </c>
      <c r="Z6" s="57">
        <f t="shared" si="0"/>
        <v>373307.19857142866</v>
      </c>
      <c r="AA6" s="57">
        <f t="shared" si="0"/>
        <v>381931.43785714358</v>
      </c>
      <c r="AB6" s="57">
        <f t="shared" si="0"/>
        <v>390555.67714285851</v>
      </c>
      <c r="AC6" s="57">
        <f t="shared" si="0"/>
        <v>399179.91642857343</v>
      </c>
      <c r="AD6" s="57">
        <f t="shared" si="0"/>
        <v>407804.15571428835</v>
      </c>
      <c r="AE6" s="57">
        <f t="shared" si="0"/>
        <v>416428.39499999955</v>
      </c>
      <c r="AF6" s="57">
        <f t="shared" si="0"/>
        <v>425052.63428571448</v>
      </c>
      <c r="AG6" s="57">
        <f t="shared" si="0"/>
        <v>433676.8735714294</v>
      </c>
      <c r="AH6" s="57">
        <f t="shared" si="0"/>
        <v>442301.11285714433</v>
      </c>
      <c r="AI6" s="58">
        <f t="shared" si="0"/>
        <v>450925.35214285925</v>
      </c>
      <c r="AJ6" s="65"/>
      <c r="AK6" s="63">
        <f t="shared" si="2"/>
        <v>1.8147368824210199</v>
      </c>
    </row>
    <row r="7" spans="1:37" x14ac:dyDescent="0.25">
      <c r="A7" t="s">
        <v>5</v>
      </c>
      <c r="B7">
        <f>INDEX('OECD 2018'!AC:AC,MATCH($A7,'OECD 2018'!$A:$A,0))</f>
        <v>-5361753.5728571443</v>
      </c>
      <c r="C7">
        <f>INDEX('OECD 2018'!AD:AD,MATCH($A7,'OECD 2018'!$A:$A,0))</f>
        <v>2684.661428571429</v>
      </c>
      <c r="D7">
        <f>SUMIFS('OECD 2018'!$AA$9:$AA$65,'OECD 2018'!$A$9:$A$65,calcs!A7)</f>
        <v>52239.5</v>
      </c>
      <c r="E7" s="56">
        <f t="shared" si="1"/>
        <v>61262.512857142836</v>
      </c>
      <c r="F7" s="57">
        <f t="shared" si="1"/>
        <v>63947.174285713583</v>
      </c>
      <c r="G7" s="57">
        <f t="shared" si="0"/>
        <v>66631.835714285262</v>
      </c>
      <c r="H7" s="57">
        <f t="shared" si="0"/>
        <v>69316.497142856941</v>
      </c>
      <c r="I7" s="57">
        <f t="shared" si="0"/>
        <v>72001.158571427688</v>
      </c>
      <c r="J7" s="57">
        <f t="shared" si="0"/>
        <v>74685.819999999367</v>
      </c>
      <c r="K7" s="57">
        <f t="shared" si="0"/>
        <v>77370.481428571045</v>
      </c>
      <c r="L7" s="57">
        <f t="shared" si="0"/>
        <v>80055.142857142724</v>
      </c>
      <c r="M7" s="57">
        <f t="shared" si="0"/>
        <v>82739.804285713471</v>
      </c>
      <c r="N7" s="57">
        <f t="shared" si="0"/>
        <v>85424.46571428515</v>
      </c>
      <c r="O7" s="57">
        <f t="shared" si="0"/>
        <v>88109.127142856829</v>
      </c>
      <c r="P7" s="57">
        <f t="shared" si="0"/>
        <v>90793.788571428508</v>
      </c>
      <c r="Q7" s="57">
        <f t="shared" si="0"/>
        <v>93478.449999999255</v>
      </c>
      <c r="R7" s="57">
        <f t="shared" si="0"/>
        <v>96163.111428570934</v>
      </c>
      <c r="S7" s="57">
        <f t="shared" si="0"/>
        <v>98847.772857142612</v>
      </c>
      <c r="T7" s="57">
        <f t="shared" si="0"/>
        <v>101532.43428571336</v>
      </c>
      <c r="U7" s="57">
        <f t="shared" si="0"/>
        <v>104217.09571428504</v>
      </c>
      <c r="V7" s="57">
        <f t="shared" si="0"/>
        <v>106901.75714285672</v>
      </c>
      <c r="W7" s="57">
        <f t="shared" si="0"/>
        <v>109586.4185714284</v>
      </c>
      <c r="X7" s="57">
        <f t="shared" si="0"/>
        <v>112271.07999999914</v>
      </c>
      <c r="Y7" s="57">
        <f t="shared" si="0"/>
        <v>114955.74142857082</v>
      </c>
      <c r="Z7" s="57">
        <f t="shared" si="0"/>
        <v>117640.4028571425</v>
      </c>
      <c r="AA7" s="57">
        <f t="shared" si="0"/>
        <v>120325.06428571418</v>
      </c>
      <c r="AB7" s="57">
        <f t="shared" si="0"/>
        <v>123009.72571428493</v>
      </c>
      <c r="AC7" s="57">
        <f t="shared" si="0"/>
        <v>125694.38714285661</v>
      </c>
      <c r="AD7" s="57">
        <f t="shared" si="0"/>
        <v>128379.04857142828</v>
      </c>
      <c r="AE7" s="57">
        <f t="shared" si="0"/>
        <v>131063.70999999996</v>
      </c>
      <c r="AF7" s="57">
        <f t="shared" si="0"/>
        <v>133748.37142857071</v>
      </c>
      <c r="AG7" s="57">
        <f t="shared" si="0"/>
        <v>136433.03285714239</v>
      </c>
      <c r="AH7" s="57">
        <f t="shared" si="0"/>
        <v>139117.69428571407</v>
      </c>
      <c r="AI7" s="58">
        <f t="shared" si="0"/>
        <v>141802.35571428481</v>
      </c>
      <c r="AJ7" s="65"/>
      <c r="AK7" s="63">
        <f t="shared" si="2"/>
        <v>1.7144661743371359</v>
      </c>
    </row>
    <row r="8" spans="1:37" x14ac:dyDescent="0.25">
      <c r="A8" t="s">
        <v>6</v>
      </c>
      <c r="B8">
        <f>INDEX('OECD 2018'!AC:AC,MATCH($A8,'OECD 2018'!$A:$A,0))</f>
        <v>-1710885.4023809524</v>
      </c>
      <c r="C8">
        <f>INDEX('OECD 2018'!AD:AD,MATCH($A8,'OECD 2018'!$A:$A,0))</f>
        <v>856.41285714285709</v>
      </c>
      <c r="D8">
        <f>SUMIFS('OECD 2018'!$AA$9:$AA$65,'OECD 2018'!$A$9:$A$65,calcs!A8)</f>
        <v>15897.5</v>
      </c>
      <c r="E8" s="56">
        <f t="shared" si="1"/>
        <v>19068.56904761889</v>
      </c>
      <c r="F8" s="57">
        <f t="shared" si="1"/>
        <v>19924.981904761866</v>
      </c>
      <c r="G8" s="57">
        <f t="shared" si="0"/>
        <v>20781.394761904608</v>
      </c>
      <c r="H8" s="57">
        <f t="shared" si="0"/>
        <v>21637.807619047584</v>
      </c>
      <c r="I8" s="57">
        <f t="shared" si="0"/>
        <v>22494.220476190327</v>
      </c>
      <c r="J8" s="57">
        <f t="shared" si="0"/>
        <v>23350.633333333302</v>
      </c>
      <c r="K8" s="57">
        <f t="shared" si="0"/>
        <v>24207.046190476045</v>
      </c>
      <c r="L8" s="57">
        <f t="shared" si="0"/>
        <v>25063.459047619021</v>
      </c>
      <c r="M8" s="57">
        <f t="shared" si="0"/>
        <v>25919.871904761763</v>
      </c>
      <c r="N8" s="57">
        <f t="shared" si="0"/>
        <v>26776.284761904739</v>
      </c>
      <c r="O8" s="57">
        <f t="shared" si="0"/>
        <v>27632.697619047482</v>
      </c>
      <c r="P8" s="57">
        <f t="shared" si="0"/>
        <v>28489.110476190457</v>
      </c>
      <c r="Q8" s="57">
        <f t="shared" si="0"/>
        <v>29345.5233333332</v>
      </c>
      <c r="R8" s="57">
        <f t="shared" si="0"/>
        <v>30201.936190476175</v>
      </c>
      <c r="S8" s="57">
        <f t="shared" si="0"/>
        <v>31058.349047618918</v>
      </c>
      <c r="T8" s="57">
        <f t="shared" si="0"/>
        <v>31914.761904761894</v>
      </c>
      <c r="U8" s="57">
        <f t="shared" si="0"/>
        <v>32771.174761904636</v>
      </c>
      <c r="V8" s="57">
        <f t="shared" si="0"/>
        <v>33627.587619047612</v>
      </c>
      <c r="W8" s="57">
        <f t="shared" si="0"/>
        <v>34484.000476190355</v>
      </c>
      <c r="X8" s="57">
        <f t="shared" si="0"/>
        <v>35340.41333333333</v>
      </c>
      <c r="Y8" s="57">
        <f t="shared" si="0"/>
        <v>36196.826190476073</v>
      </c>
      <c r="Z8" s="57">
        <f t="shared" si="0"/>
        <v>37053.239047619049</v>
      </c>
      <c r="AA8" s="57">
        <f t="shared" si="0"/>
        <v>37909.651904761791</v>
      </c>
      <c r="AB8" s="57">
        <f t="shared" si="0"/>
        <v>38766.064761904767</v>
      </c>
      <c r="AC8" s="57">
        <f t="shared" si="0"/>
        <v>39622.47761904751</v>
      </c>
      <c r="AD8" s="57">
        <f t="shared" si="0"/>
        <v>40478.890476190485</v>
      </c>
      <c r="AE8" s="57">
        <f t="shared" si="0"/>
        <v>41335.303333333228</v>
      </c>
      <c r="AF8" s="57">
        <f t="shared" si="0"/>
        <v>42191.716190476203</v>
      </c>
      <c r="AG8" s="57">
        <f t="shared" si="0"/>
        <v>43048.129047618946</v>
      </c>
      <c r="AH8" s="57">
        <f t="shared" si="0"/>
        <v>43904.541904761689</v>
      </c>
      <c r="AI8" s="58">
        <f t="shared" si="0"/>
        <v>44760.954761904664</v>
      </c>
      <c r="AJ8" s="65"/>
      <c r="AK8" s="63">
        <f t="shared" si="2"/>
        <v>1.8155970914863762</v>
      </c>
    </row>
    <row r="9" spans="1:37" x14ac:dyDescent="0.25">
      <c r="A9" t="s">
        <v>7</v>
      </c>
      <c r="B9">
        <f>INDEX('OECD 2018'!AC:AC,MATCH($A9,'OECD 2018'!$A:$A,0))</f>
        <v>-2793795.9148809523</v>
      </c>
      <c r="C9">
        <f>INDEX('OECD 2018'!AD:AD,MATCH($A9,'OECD 2018'!$A:$A,0))</f>
        <v>1398.3103571428571</v>
      </c>
      <c r="D9">
        <f>SUMIFS('OECD 2018'!$AA$9:$AA$65,'OECD 2018'!$A$9:$A$65,calcs!A9)</f>
        <v>25618.799999999999</v>
      </c>
      <c r="E9" s="56">
        <f t="shared" si="1"/>
        <v>30791.006547619123</v>
      </c>
      <c r="F9" s="57">
        <f t="shared" si="1"/>
        <v>32189.316904761828</v>
      </c>
      <c r="G9" s="57">
        <f t="shared" si="0"/>
        <v>33587.627261905</v>
      </c>
      <c r="H9" s="57">
        <f t="shared" si="0"/>
        <v>34985.937619047705</v>
      </c>
      <c r="I9" s="57">
        <f t="shared" si="0"/>
        <v>36384.247976190411</v>
      </c>
      <c r="J9" s="57">
        <f t="shared" si="0"/>
        <v>37782.558333333582</v>
      </c>
      <c r="K9" s="57">
        <f t="shared" si="0"/>
        <v>39180.868690476287</v>
      </c>
      <c r="L9" s="57">
        <f t="shared" si="0"/>
        <v>40579.179047618993</v>
      </c>
      <c r="M9" s="57">
        <f t="shared" si="0"/>
        <v>41977.489404761698</v>
      </c>
      <c r="N9" s="57">
        <f t="shared" si="0"/>
        <v>43375.799761904869</v>
      </c>
      <c r="O9" s="57">
        <f t="shared" si="0"/>
        <v>44774.110119047575</v>
      </c>
      <c r="P9" s="57">
        <f t="shared" si="0"/>
        <v>46172.42047619028</v>
      </c>
      <c r="Q9" s="57">
        <f t="shared" si="0"/>
        <v>47570.730833333451</v>
      </c>
      <c r="R9" s="57">
        <f t="shared" si="0"/>
        <v>48969.041190476157</v>
      </c>
      <c r="S9" s="57">
        <f t="shared" si="0"/>
        <v>50367.351547618862</v>
      </c>
      <c r="T9" s="57">
        <f t="shared" si="0"/>
        <v>51765.661904762033</v>
      </c>
      <c r="U9" s="57">
        <f t="shared" si="0"/>
        <v>53163.972261904739</v>
      </c>
      <c r="V9" s="57">
        <f t="shared" si="0"/>
        <v>54562.282619047444</v>
      </c>
      <c r="W9" s="57">
        <f t="shared" si="0"/>
        <v>55960.592976190615</v>
      </c>
      <c r="X9" s="57">
        <f t="shared" si="0"/>
        <v>57358.903333333321</v>
      </c>
      <c r="Y9" s="57">
        <f t="shared" si="0"/>
        <v>58757.213690476026</v>
      </c>
      <c r="Z9" s="57">
        <f t="shared" si="0"/>
        <v>60155.524047619198</v>
      </c>
      <c r="AA9" s="57">
        <f t="shared" si="0"/>
        <v>61553.834404761903</v>
      </c>
      <c r="AB9" s="57">
        <f t="shared" si="0"/>
        <v>62952.144761904608</v>
      </c>
      <c r="AC9" s="57">
        <f t="shared" si="0"/>
        <v>64350.45511904778</v>
      </c>
      <c r="AD9" s="57">
        <f t="shared" si="0"/>
        <v>65748.765476190485</v>
      </c>
      <c r="AE9" s="57">
        <f t="shared" si="0"/>
        <v>67147.075833333191</v>
      </c>
      <c r="AF9" s="57">
        <f t="shared" si="0"/>
        <v>68545.386190476362</v>
      </c>
      <c r="AG9" s="57">
        <f t="shared" si="0"/>
        <v>69943.696547619067</v>
      </c>
      <c r="AH9" s="57">
        <f t="shared" si="0"/>
        <v>71342.006904761773</v>
      </c>
      <c r="AI9" s="58">
        <f t="shared" si="0"/>
        <v>72740.317261904944</v>
      </c>
      <c r="AJ9" s="65"/>
      <c r="AK9" s="63">
        <f t="shared" si="2"/>
        <v>1.8393335074985926</v>
      </c>
    </row>
    <row r="10" spans="1:37" x14ac:dyDescent="0.25">
      <c r="A10" t="s">
        <v>8</v>
      </c>
      <c r="B10">
        <f>INDEX('OECD 2018'!AC:AC,MATCH($A10,'OECD 2018'!$A:$A,0))</f>
        <v>-9626379.5714285728</v>
      </c>
      <c r="C10">
        <f>INDEX('OECD 2018'!AD:AD,MATCH($A10,'OECD 2018'!$A:$A,0))</f>
        <v>4818.4857142857145</v>
      </c>
      <c r="D10">
        <f>SUMIFS('OECD 2018'!$AA$9:$AA$65,'OECD 2018'!$A$9:$A$65,calcs!A10)</f>
        <v>92056.9</v>
      </c>
      <c r="E10" s="56">
        <f t="shared" si="1"/>
        <v>106961.5714285709</v>
      </c>
      <c r="F10" s="57">
        <f t="shared" si="1"/>
        <v>111780.0571428556</v>
      </c>
      <c r="G10" s="57">
        <f t="shared" si="0"/>
        <v>116598.54285714217</v>
      </c>
      <c r="H10" s="57">
        <f t="shared" si="0"/>
        <v>121417.02857142687</v>
      </c>
      <c r="I10" s="57">
        <f t="shared" si="0"/>
        <v>126235.51428571343</v>
      </c>
      <c r="J10" s="57">
        <f t="shared" si="0"/>
        <v>131054</v>
      </c>
      <c r="K10" s="57">
        <f t="shared" si="0"/>
        <v>135872.4857142847</v>
      </c>
      <c r="L10" s="57">
        <f t="shared" si="0"/>
        <v>140690.97142857127</v>
      </c>
      <c r="M10" s="57">
        <f t="shared" si="0"/>
        <v>145509.45714285597</v>
      </c>
      <c r="N10" s="57">
        <f t="shared" si="0"/>
        <v>150327.94285714254</v>
      </c>
      <c r="O10" s="57">
        <f t="shared" si="0"/>
        <v>155146.42857142724</v>
      </c>
      <c r="P10" s="57">
        <f t="shared" si="0"/>
        <v>159964.91428571381</v>
      </c>
      <c r="Q10" s="57">
        <f t="shared" si="0"/>
        <v>164783.39999999851</v>
      </c>
      <c r="R10" s="57">
        <f t="shared" si="0"/>
        <v>169601.88571428508</v>
      </c>
      <c r="S10" s="57">
        <f t="shared" si="0"/>
        <v>174420.37142856978</v>
      </c>
      <c r="T10" s="57">
        <f t="shared" si="0"/>
        <v>179238.85714285634</v>
      </c>
      <c r="U10" s="57">
        <f t="shared" si="0"/>
        <v>184057.34285714105</v>
      </c>
      <c r="V10" s="57">
        <f t="shared" si="0"/>
        <v>188875.82857142761</v>
      </c>
      <c r="W10" s="57">
        <f t="shared" si="0"/>
        <v>193694.31428571418</v>
      </c>
      <c r="X10" s="57">
        <f t="shared" si="0"/>
        <v>198512.79999999888</v>
      </c>
      <c r="Y10" s="57">
        <f t="shared" si="0"/>
        <v>203331.28571428545</v>
      </c>
      <c r="Z10" s="57">
        <f t="shared" si="0"/>
        <v>208149.77142857015</v>
      </c>
      <c r="AA10" s="57">
        <f t="shared" si="0"/>
        <v>212968.25714285672</v>
      </c>
      <c r="AB10" s="57">
        <f t="shared" si="0"/>
        <v>217786.74285714142</v>
      </c>
      <c r="AC10" s="57">
        <f t="shared" si="0"/>
        <v>222605.22857142799</v>
      </c>
      <c r="AD10" s="57">
        <f t="shared" si="0"/>
        <v>227423.71428571269</v>
      </c>
      <c r="AE10" s="57">
        <f t="shared" si="0"/>
        <v>232242.19999999925</v>
      </c>
      <c r="AF10" s="57">
        <f t="shared" si="0"/>
        <v>237060.68571428396</v>
      </c>
      <c r="AG10" s="57">
        <f t="shared" si="0"/>
        <v>241879.17142857052</v>
      </c>
      <c r="AH10" s="57">
        <f t="shared" si="0"/>
        <v>246697.65714285709</v>
      </c>
      <c r="AI10" s="58">
        <f t="shared" si="0"/>
        <v>251516.14285714179</v>
      </c>
      <c r="AJ10" s="65"/>
      <c r="AK10" s="63">
        <f t="shared" si="2"/>
        <v>1.7321813232592214</v>
      </c>
    </row>
    <row r="11" spans="1:37" x14ac:dyDescent="0.25">
      <c r="A11" t="s">
        <v>32</v>
      </c>
      <c r="B11">
        <f>INDEX('OECD 2018'!AC:AC,MATCH($A11,'OECD 2018'!$A:$A,0))</f>
        <v>-4285129.5267857146</v>
      </c>
      <c r="C11">
        <f>INDEX('OECD 2018'!AD:AD,MATCH($A11,'OECD 2018'!$A:$A,0))</f>
        <v>2144.9946428571429</v>
      </c>
      <c r="D11">
        <f>SUMIFS('OECD 2018'!$AA$9:$AA$65,'OECD 2018'!$A$9:$A$65,calcs!A11)</f>
        <v>39817.199999999997</v>
      </c>
      <c r="E11" s="56">
        <f t="shared" si="1"/>
        <v>47759.651785714552</v>
      </c>
      <c r="F11" s="57">
        <f t="shared" si="1"/>
        <v>49904.646428571083</v>
      </c>
      <c r="G11" s="57">
        <f t="shared" si="0"/>
        <v>52049.641071428545</v>
      </c>
      <c r="H11" s="57">
        <f t="shared" si="0"/>
        <v>54194.635714286007</v>
      </c>
      <c r="I11" s="57">
        <f t="shared" si="0"/>
        <v>56339.630357142538</v>
      </c>
      <c r="J11" s="57">
        <f t="shared" si="0"/>
        <v>58484.625</v>
      </c>
      <c r="K11" s="57">
        <f t="shared" si="0"/>
        <v>60629.619642857462</v>
      </c>
      <c r="L11" s="57">
        <f t="shared" si="0"/>
        <v>62774.614285713993</v>
      </c>
      <c r="M11" s="57">
        <f t="shared" si="0"/>
        <v>64919.608928571455</v>
      </c>
      <c r="N11" s="57">
        <f t="shared" si="0"/>
        <v>67064.603571428917</v>
      </c>
      <c r="O11" s="57">
        <f t="shared" si="0"/>
        <v>69209.598214285448</v>
      </c>
      <c r="P11" s="57">
        <f t="shared" ref="G11:AI20" si="3">P$1*$C11+$B11</f>
        <v>71354.59285714291</v>
      </c>
      <c r="Q11" s="57">
        <f t="shared" si="3"/>
        <v>73499.587499999441</v>
      </c>
      <c r="R11" s="57">
        <f t="shared" si="3"/>
        <v>75644.582142856903</v>
      </c>
      <c r="S11" s="57">
        <f t="shared" si="3"/>
        <v>77789.576785714366</v>
      </c>
      <c r="T11" s="57">
        <f t="shared" si="3"/>
        <v>79934.571428570896</v>
      </c>
      <c r="U11" s="57">
        <f t="shared" si="3"/>
        <v>82079.566071428359</v>
      </c>
      <c r="V11" s="57">
        <f t="shared" si="3"/>
        <v>84224.560714285821</v>
      </c>
      <c r="W11" s="57">
        <f t="shared" si="3"/>
        <v>86369.555357142352</v>
      </c>
      <c r="X11" s="57">
        <f t="shared" si="3"/>
        <v>88514.549999999814</v>
      </c>
      <c r="Y11" s="57">
        <f t="shared" si="3"/>
        <v>90659.544642857276</v>
      </c>
      <c r="Z11" s="57">
        <f t="shared" si="3"/>
        <v>92804.539285713807</v>
      </c>
      <c r="AA11" s="57">
        <f t="shared" si="3"/>
        <v>94949.533928571269</v>
      </c>
      <c r="AB11" s="57">
        <f t="shared" si="3"/>
        <v>97094.528571428731</v>
      </c>
      <c r="AC11" s="57">
        <f t="shared" si="3"/>
        <v>99239.523214285262</v>
      </c>
      <c r="AD11" s="57">
        <f t="shared" si="3"/>
        <v>101384.51785714272</v>
      </c>
      <c r="AE11" s="57">
        <f t="shared" si="3"/>
        <v>103529.51250000019</v>
      </c>
      <c r="AF11" s="57">
        <f t="shared" si="3"/>
        <v>105674.50714285672</v>
      </c>
      <c r="AG11" s="57">
        <f t="shared" si="3"/>
        <v>107819.50178571418</v>
      </c>
      <c r="AH11" s="57">
        <f t="shared" si="3"/>
        <v>109964.49642857164</v>
      </c>
      <c r="AI11" s="58">
        <f t="shared" si="3"/>
        <v>112109.49107142817</v>
      </c>
      <c r="AJ11" s="65"/>
      <c r="AK11" s="63">
        <f t="shared" si="2"/>
        <v>1.8156045897609119</v>
      </c>
    </row>
    <row r="12" spans="1:37" x14ac:dyDescent="0.25">
      <c r="A12" t="s">
        <v>33</v>
      </c>
      <c r="B12">
        <f>INDEX('OECD 2018'!AC:AC,MATCH($A12,'OECD 2018'!$A:$A,0))</f>
        <v>-401621.96952380956</v>
      </c>
      <c r="C12">
        <f>INDEX('OECD 2018'!AD:AD,MATCH($A12,'OECD 2018'!$A:$A,0))</f>
        <v>201.4914285714286</v>
      </c>
      <c r="D12">
        <f>SUMIFS('OECD 2018'!$AA$9:$AA$65,'OECD 2018'!$A$9:$A$65,calcs!A12)</f>
        <v>4573.2</v>
      </c>
      <c r="E12" s="56">
        <f t="shared" si="1"/>
        <v>5390.7161904762033</v>
      </c>
      <c r="F12" s="57">
        <f t="shared" si="1"/>
        <v>5592.2076190476655</v>
      </c>
      <c r="G12" s="57">
        <f t="shared" si="3"/>
        <v>5793.6990476190695</v>
      </c>
      <c r="H12" s="57">
        <f t="shared" si="3"/>
        <v>5995.1904761904734</v>
      </c>
      <c r="I12" s="57">
        <f t="shared" si="3"/>
        <v>6196.6819047619356</v>
      </c>
      <c r="J12" s="57">
        <f t="shared" si="3"/>
        <v>6398.1733333333395</v>
      </c>
      <c r="K12" s="57">
        <f t="shared" si="3"/>
        <v>6599.6647619048017</v>
      </c>
      <c r="L12" s="57">
        <f t="shared" si="3"/>
        <v>6801.1561904762057</v>
      </c>
      <c r="M12" s="57">
        <f t="shared" si="3"/>
        <v>7002.6476190476678</v>
      </c>
      <c r="N12" s="57">
        <f t="shared" si="3"/>
        <v>7204.1390476190718</v>
      </c>
      <c r="O12" s="57">
        <f t="shared" si="3"/>
        <v>7405.6304761904757</v>
      </c>
      <c r="P12" s="57">
        <f t="shared" si="3"/>
        <v>7607.1219047619379</v>
      </c>
      <c r="Q12" s="57">
        <f t="shared" si="3"/>
        <v>7808.6133333333419</v>
      </c>
      <c r="R12" s="57">
        <f t="shared" si="3"/>
        <v>8010.104761904804</v>
      </c>
      <c r="S12" s="57">
        <f t="shared" si="3"/>
        <v>8211.596190476208</v>
      </c>
      <c r="T12" s="57">
        <f t="shared" si="3"/>
        <v>8413.087619047612</v>
      </c>
      <c r="U12" s="57">
        <f t="shared" si="3"/>
        <v>8614.5790476190741</v>
      </c>
      <c r="V12" s="57">
        <f t="shared" si="3"/>
        <v>8816.0704761904781</v>
      </c>
      <c r="W12" s="57">
        <f t="shared" si="3"/>
        <v>9017.5619047619402</v>
      </c>
      <c r="X12" s="57">
        <f t="shared" si="3"/>
        <v>9219.0533333333442</v>
      </c>
      <c r="Y12" s="57">
        <f t="shared" si="3"/>
        <v>9420.5447619048064</v>
      </c>
      <c r="Z12" s="57">
        <f t="shared" si="3"/>
        <v>9622.0361904762103</v>
      </c>
      <c r="AA12" s="57">
        <f t="shared" si="3"/>
        <v>9823.5276190476143</v>
      </c>
      <c r="AB12" s="57">
        <f t="shared" si="3"/>
        <v>10025.019047619076</v>
      </c>
      <c r="AC12" s="57">
        <f t="shared" si="3"/>
        <v>10226.51047619048</v>
      </c>
      <c r="AD12" s="57">
        <f t="shared" si="3"/>
        <v>10428.001904761943</v>
      </c>
      <c r="AE12" s="57">
        <f t="shared" si="3"/>
        <v>10629.493333333347</v>
      </c>
      <c r="AF12" s="57">
        <f t="shared" si="3"/>
        <v>10830.984761904809</v>
      </c>
      <c r="AG12" s="57">
        <f t="shared" si="3"/>
        <v>11032.476190476213</v>
      </c>
      <c r="AH12" s="57">
        <f t="shared" si="3"/>
        <v>11233.967619047617</v>
      </c>
      <c r="AI12" s="58">
        <f t="shared" si="3"/>
        <v>11435.459047619079</v>
      </c>
      <c r="AJ12" s="65"/>
      <c r="AK12" s="63">
        <f t="shared" si="2"/>
        <v>1.5005377083047056</v>
      </c>
    </row>
    <row r="13" spans="1:37" x14ac:dyDescent="0.25">
      <c r="A13" t="s">
        <v>9</v>
      </c>
      <c r="B13">
        <f>INDEX('OECD 2018'!AC:AC,MATCH($A13,'OECD 2018'!$A:$A,0))</f>
        <v>-3168213.4172619041</v>
      </c>
      <c r="C13">
        <f>INDEX('OECD 2018'!AD:AD,MATCH($A13,'OECD 2018'!$A:$A,0))</f>
        <v>1585.9032142857141</v>
      </c>
      <c r="D13">
        <f>SUMIFS('OECD 2018'!$AA$9:$AA$65,'OECD 2018'!$A$9:$A$65,calcs!A13)</f>
        <v>29438.799999999999</v>
      </c>
      <c r="E13" s="56">
        <f t="shared" si="1"/>
        <v>35311.075595238246</v>
      </c>
      <c r="F13" s="57">
        <f t="shared" si="1"/>
        <v>36896.978809523862</v>
      </c>
      <c r="G13" s="57">
        <f t="shared" si="3"/>
        <v>38482.882023809943</v>
      </c>
      <c r="H13" s="57">
        <f t="shared" si="3"/>
        <v>40068.785238095559</v>
      </c>
      <c r="I13" s="57">
        <f t="shared" si="3"/>
        <v>41654.688452381175</v>
      </c>
      <c r="J13" s="57">
        <f t="shared" si="3"/>
        <v>43240.591666666791</v>
      </c>
      <c r="K13" s="57">
        <f t="shared" si="3"/>
        <v>44826.494880952407</v>
      </c>
      <c r="L13" s="57">
        <f t="shared" si="3"/>
        <v>46412.398095238488</v>
      </c>
      <c r="M13" s="57">
        <f t="shared" si="3"/>
        <v>47998.301309524104</v>
      </c>
      <c r="N13" s="57">
        <f t="shared" si="3"/>
        <v>49584.20452380972</v>
      </c>
      <c r="O13" s="57">
        <f t="shared" si="3"/>
        <v>51170.107738095336</v>
      </c>
      <c r="P13" s="57">
        <f t="shared" si="3"/>
        <v>52756.010952380951</v>
      </c>
      <c r="Q13" s="57">
        <f t="shared" si="3"/>
        <v>54341.914166667033</v>
      </c>
      <c r="R13" s="57">
        <f t="shared" si="3"/>
        <v>55927.817380952649</v>
      </c>
      <c r="S13" s="57">
        <f t="shared" si="3"/>
        <v>57513.720595238265</v>
      </c>
      <c r="T13" s="57">
        <f t="shared" si="3"/>
        <v>59099.62380952388</v>
      </c>
      <c r="U13" s="57">
        <f t="shared" si="3"/>
        <v>60685.527023809496</v>
      </c>
      <c r="V13" s="57">
        <f t="shared" si="3"/>
        <v>62271.430238095578</v>
      </c>
      <c r="W13" s="57">
        <f t="shared" si="3"/>
        <v>63857.333452381194</v>
      </c>
      <c r="X13" s="57">
        <f t="shared" si="3"/>
        <v>65443.236666666809</v>
      </c>
      <c r="Y13" s="57">
        <f t="shared" si="3"/>
        <v>67029.139880952425</v>
      </c>
      <c r="Z13" s="57">
        <f t="shared" si="3"/>
        <v>68615.043095238507</v>
      </c>
      <c r="AA13" s="57">
        <f t="shared" si="3"/>
        <v>70200.946309524123</v>
      </c>
      <c r="AB13" s="57">
        <f t="shared" si="3"/>
        <v>71786.849523809738</v>
      </c>
      <c r="AC13" s="57">
        <f t="shared" si="3"/>
        <v>73372.752738095354</v>
      </c>
      <c r="AD13" s="57">
        <f t="shared" si="3"/>
        <v>74958.65595238097</v>
      </c>
      <c r="AE13" s="57">
        <f t="shared" si="3"/>
        <v>76544.559166667052</v>
      </c>
      <c r="AF13" s="57">
        <f t="shared" si="3"/>
        <v>78130.462380952667</v>
      </c>
      <c r="AG13" s="57">
        <f t="shared" si="3"/>
        <v>79716.365595238283</v>
      </c>
      <c r="AH13" s="57">
        <f t="shared" si="3"/>
        <v>81302.268809523899</v>
      </c>
      <c r="AI13" s="58">
        <f t="shared" si="3"/>
        <v>82888.172023809515</v>
      </c>
      <c r="AJ13" s="65"/>
      <c r="AK13" s="63">
        <f t="shared" si="2"/>
        <v>1.8156097403362064</v>
      </c>
    </row>
    <row r="14" spans="1:37" x14ac:dyDescent="0.25">
      <c r="A14" s="48" t="s">
        <v>124</v>
      </c>
      <c r="B14">
        <f>INDEX('OECD 2018'!AC:AC,MATCH($A14,'OECD 2018'!$A:$A,0))</f>
        <v>-1767953.6035714292</v>
      </c>
      <c r="C14">
        <f>INDEX('OECD 2018'!AD:AD,MATCH($A14,'OECD 2018'!$A:$A,0))</f>
        <v>884.97928571428599</v>
      </c>
      <c r="D14">
        <f>SUMIFS('OECD 2018'!$AA$9:$AA$65,'OECD 2018'!$A$9:$A$65,calcs!A14)</f>
        <v>16427.7</v>
      </c>
      <c r="E14" s="56">
        <f t="shared" si="1"/>
        <v>19704.553571428638</v>
      </c>
      <c r="F14" s="57">
        <f t="shared" si="1"/>
        <v>20589.532857142854</v>
      </c>
      <c r="G14" s="57">
        <f t="shared" si="3"/>
        <v>21474.512142857071</v>
      </c>
      <c r="H14" s="57">
        <f t="shared" si="3"/>
        <v>22359.49142857152</v>
      </c>
      <c r="I14" s="57">
        <f t="shared" si="3"/>
        <v>23244.470714285737</v>
      </c>
      <c r="J14" s="57">
        <f t="shared" si="3"/>
        <v>24129.449999999953</v>
      </c>
      <c r="K14" s="57">
        <f t="shared" si="3"/>
        <v>25014.42928571417</v>
      </c>
      <c r="L14" s="57">
        <f t="shared" si="3"/>
        <v>25899.408571428619</v>
      </c>
      <c r="M14" s="57">
        <f t="shared" si="3"/>
        <v>26784.387857142836</v>
      </c>
      <c r="N14" s="57">
        <f t="shared" si="3"/>
        <v>27669.367142857052</v>
      </c>
      <c r="O14" s="57">
        <f t="shared" si="3"/>
        <v>28554.346428571502</v>
      </c>
      <c r="P14" s="57">
        <f t="shared" si="3"/>
        <v>29439.325714285718</v>
      </c>
      <c r="Q14" s="57">
        <f t="shared" si="3"/>
        <v>30324.304999999935</v>
      </c>
      <c r="R14" s="57">
        <f t="shared" si="3"/>
        <v>31209.284285714384</v>
      </c>
      <c r="S14" s="57">
        <f t="shared" si="3"/>
        <v>32094.263571428601</v>
      </c>
      <c r="T14" s="57">
        <f t="shared" si="3"/>
        <v>32979.242857142817</v>
      </c>
      <c r="U14" s="57">
        <f t="shared" si="3"/>
        <v>33864.222142857034</v>
      </c>
      <c r="V14" s="57">
        <f t="shared" si="3"/>
        <v>34749.201428571483</v>
      </c>
      <c r="W14" s="57">
        <f t="shared" si="3"/>
        <v>35634.1807142857</v>
      </c>
      <c r="X14" s="57">
        <f t="shared" si="3"/>
        <v>36519.159999999916</v>
      </c>
      <c r="Y14" s="57">
        <f t="shared" si="3"/>
        <v>37404.139285714366</v>
      </c>
      <c r="Z14" s="57">
        <f t="shared" si="3"/>
        <v>38289.118571428582</v>
      </c>
      <c r="AA14" s="57">
        <f t="shared" si="3"/>
        <v>39174.097857142799</v>
      </c>
      <c r="AB14" s="57">
        <f t="shared" si="3"/>
        <v>40059.077142857248</v>
      </c>
      <c r="AC14" s="57">
        <f t="shared" si="3"/>
        <v>40944.056428571464</v>
      </c>
      <c r="AD14" s="57">
        <f t="shared" si="3"/>
        <v>41829.035714285681</v>
      </c>
      <c r="AE14" s="57">
        <f t="shared" si="3"/>
        <v>42714.014999999898</v>
      </c>
      <c r="AF14" s="57">
        <f t="shared" si="3"/>
        <v>43598.994285714347</v>
      </c>
      <c r="AG14" s="57">
        <f t="shared" si="3"/>
        <v>44483.973571428563</v>
      </c>
      <c r="AH14" s="57">
        <f t="shared" si="3"/>
        <v>45368.95285714278</v>
      </c>
      <c r="AI14" s="58">
        <f t="shared" si="3"/>
        <v>46253.932142857229</v>
      </c>
      <c r="AJ14" s="65"/>
      <c r="AK14" s="63">
        <f t="shared" si="2"/>
        <v>1.8156060886707954</v>
      </c>
    </row>
    <row r="15" spans="1:37" x14ac:dyDescent="0.25">
      <c r="A15" s="48" t="s">
        <v>125</v>
      </c>
      <c r="B15">
        <f>INDEX('OECD 2018'!AC:AC,MATCH($A15,'OECD 2018'!$A:$A,0))</f>
        <v>-2671878.3807142852</v>
      </c>
      <c r="C15">
        <f>INDEX('OECD 2018'!AD:AD,MATCH($A15,'OECD 2018'!$A:$A,0))</f>
        <v>1337.4678571428569</v>
      </c>
      <c r="D15">
        <f>SUMIFS('OECD 2018'!$AA$9:$AA$65,'OECD 2018'!$A$9:$A$65,calcs!A15)</f>
        <v>24858.799999999999</v>
      </c>
      <c r="E15" s="56">
        <f>E$1*$C15+$B15</f>
        <v>29806.690714285709</v>
      </c>
      <c r="F15" s="57">
        <f t="shared" si="1"/>
        <v>31144.158571428619</v>
      </c>
      <c r="G15" s="57">
        <f t="shared" si="3"/>
        <v>32481.62642857153</v>
      </c>
      <c r="H15" s="57">
        <f t="shared" si="3"/>
        <v>33819.09428571444</v>
      </c>
      <c r="I15" s="57">
        <f t="shared" si="3"/>
        <v>35156.56214285735</v>
      </c>
      <c r="J15" s="57">
        <f t="shared" si="3"/>
        <v>36494.030000000261</v>
      </c>
      <c r="K15" s="57">
        <f t="shared" si="3"/>
        <v>37831.497857143171</v>
      </c>
      <c r="L15" s="57">
        <f t="shared" si="3"/>
        <v>39168.965714285616</v>
      </c>
      <c r="M15" s="57">
        <f t="shared" si="3"/>
        <v>40506.433571428526</v>
      </c>
      <c r="N15" s="57">
        <f t="shared" si="3"/>
        <v>41843.901428571437</v>
      </c>
      <c r="O15" s="57">
        <f t="shared" si="3"/>
        <v>43181.369285714347</v>
      </c>
      <c r="P15" s="57">
        <f t="shared" si="3"/>
        <v>44518.837142857257</v>
      </c>
      <c r="Q15" s="57">
        <f t="shared" si="3"/>
        <v>45856.305000000168</v>
      </c>
      <c r="R15" s="57">
        <f t="shared" si="3"/>
        <v>47193.772857143078</v>
      </c>
      <c r="S15" s="57">
        <f t="shared" si="3"/>
        <v>48531.240714285988</v>
      </c>
      <c r="T15" s="57">
        <f t="shared" si="3"/>
        <v>49868.708571428433</v>
      </c>
      <c r="U15" s="57">
        <f t="shared" si="3"/>
        <v>51206.176428571343</v>
      </c>
      <c r="V15" s="57">
        <f t="shared" si="3"/>
        <v>52543.644285714254</v>
      </c>
      <c r="W15" s="57">
        <f t="shared" si="3"/>
        <v>53881.112142857164</v>
      </c>
      <c r="X15" s="57">
        <f t="shared" si="3"/>
        <v>55218.580000000075</v>
      </c>
      <c r="Y15" s="57">
        <f t="shared" si="3"/>
        <v>56556.047857142985</v>
      </c>
      <c r="Z15" s="57">
        <f t="shared" si="3"/>
        <v>57893.515714285895</v>
      </c>
      <c r="AA15" s="57">
        <f t="shared" si="3"/>
        <v>59230.983571428806</v>
      </c>
      <c r="AB15" s="57">
        <f t="shared" si="3"/>
        <v>60568.451428571716</v>
      </c>
      <c r="AC15" s="57">
        <f t="shared" si="3"/>
        <v>61905.919285714161</v>
      </c>
      <c r="AD15" s="57">
        <f t="shared" si="3"/>
        <v>63243.387142857071</v>
      </c>
      <c r="AE15" s="57">
        <f t="shared" si="3"/>
        <v>64580.854999999981</v>
      </c>
      <c r="AF15" s="57">
        <f t="shared" si="3"/>
        <v>65918.322857142892</v>
      </c>
      <c r="AG15" s="57">
        <f t="shared" si="3"/>
        <v>67255.790714285802</v>
      </c>
      <c r="AH15" s="57">
        <f t="shared" si="3"/>
        <v>68593.258571428712</v>
      </c>
      <c r="AI15" s="58">
        <f t="shared" si="3"/>
        <v>69930.726428571623</v>
      </c>
      <c r="AJ15" s="65"/>
      <c r="AK15" s="63">
        <f t="shared" si="2"/>
        <v>1.8131175450372352</v>
      </c>
    </row>
    <row r="16" spans="1:37" x14ac:dyDescent="0.25">
      <c r="A16" t="s">
        <v>10</v>
      </c>
      <c r="B16">
        <f>INDEX('OECD 2018'!AC:AC,MATCH($A16,'OECD 2018'!$A:$A,0))</f>
        <v>-5521655.8253571447</v>
      </c>
      <c r="C16">
        <f>INDEX('OECD 2018'!AD:AD,MATCH($A16,'OECD 2018'!$A:$A,0))</f>
        <v>2763.9589285714296</v>
      </c>
      <c r="D16">
        <f>SUMIFS('OECD 2018'!$AA$9:$AA$65,'OECD 2018'!$A$9:$A$65,calcs!A16)</f>
        <v>51306.9</v>
      </c>
      <c r="E16" s="56">
        <f t="shared" si="1"/>
        <v>61541.210357143544</v>
      </c>
      <c r="F16" s="57">
        <f t="shared" si="1"/>
        <v>64305.169285714626</v>
      </c>
      <c r="G16" s="57">
        <f t="shared" si="3"/>
        <v>67069.128214285709</v>
      </c>
      <c r="H16" s="57">
        <f t="shared" si="3"/>
        <v>69833.087142857723</v>
      </c>
      <c r="I16" s="57">
        <f t="shared" si="3"/>
        <v>72597.046071428806</v>
      </c>
      <c r="J16" s="57">
        <f t="shared" si="3"/>
        <v>75361.004999999888</v>
      </c>
      <c r="K16" s="57">
        <f t="shared" si="3"/>
        <v>78124.963928571902</v>
      </c>
      <c r="L16" s="57">
        <f t="shared" si="3"/>
        <v>80888.922857142985</v>
      </c>
      <c r="M16" s="57">
        <f t="shared" si="3"/>
        <v>83652.881785714999</v>
      </c>
      <c r="N16" s="57">
        <f t="shared" si="3"/>
        <v>86416.840714286081</v>
      </c>
      <c r="O16" s="57">
        <f t="shared" si="3"/>
        <v>89180.799642857164</v>
      </c>
      <c r="P16" s="57">
        <f t="shared" si="3"/>
        <v>91944.758571429178</v>
      </c>
      <c r="Q16" s="57">
        <f t="shared" si="3"/>
        <v>94708.717500000261</v>
      </c>
      <c r="R16" s="57">
        <f t="shared" si="3"/>
        <v>97472.676428571343</v>
      </c>
      <c r="S16" s="57">
        <f t="shared" si="3"/>
        <v>100236.63535714336</v>
      </c>
      <c r="T16" s="57">
        <f t="shared" si="3"/>
        <v>103000.59428571444</v>
      </c>
      <c r="U16" s="57">
        <f t="shared" si="3"/>
        <v>105764.55321428645</v>
      </c>
      <c r="V16" s="57">
        <f t="shared" si="3"/>
        <v>108528.51214285754</v>
      </c>
      <c r="W16" s="57">
        <f t="shared" si="3"/>
        <v>111292.47107142862</v>
      </c>
      <c r="X16" s="57">
        <f t="shared" si="3"/>
        <v>114056.43000000063</v>
      </c>
      <c r="Y16" s="57">
        <f t="shared" si="3"/>
        <v>116820.38892857172</v>
      </c>
      <c r="Z16" s="57">
        <f t="shared" si="3"/>
        <v>119584.3478571428</v>
      </c>
      <c r="AA16" s="57">
        <f t="shared" si="3"/>
        <v>122348.30678571481</v>
      </c>
      <c r="AB16" s="57">
        <f t="shared" si="3"/>
        <v>125112.2657142859</v>
      </c>
      <c r="AC16" s="57">
        <f t="shared" si="3"/>
        <v>127876.22464285791</v>
      </c>
      <c r="AD16" s="57">
        <f t="shared" si="3"/>
        <v>130640.18357142899</v>
      </c>
      <c r="AE16" s="57">
        <f t="shared" si="3"/>
        <v>133404.14250000007</v>
      </c>
      <c r="AF16" s="57">
        <f t="shared" si="3"/>
        <v>136168.10142857209</v>
      </c>
      <c r="AG16" s="57">
        <f t="shared" si="3"/>
        <v>138932.06035714317</v>
      </c>
      <c r="AH16" s="57">
        <f t="shared" si="3"/>
        <v>141696.01928571425</v>
      </c>
      <c r="AI16" s="58">
        <f t="shared" si="3"/>
        <v>144459.97821428627</v>
      </c>
      <c r="AJ16" s="65"/>
      <c r="AK16" s="63">
        <f t="shared" si="2"/>
        <v>1.8156052736432384</v>
      </c>
    </row>
    <row r="17" spans="1:37" x14ac:dyDescent="0.25">
      <c r="A17" t="s">
        <v>11</v>
      </c>
      <c r="B17">
        <f>INDEX('OECD 2018'!AC:AC,MATCH($A17,'OECD 2018'!$A:$A,0))</f>
        <v>-1806273.9642857143</v>
      </c>
      <c r="C17">
        <f>INDEX('OECD 2018'!AD:AD,MATCH($A17,'OECD 2018'!$A:$A,0))</f>
        <v>905.04714285714294</v>
      </c>
      <c r="D17">
        <f>SUMIFS('OECD 2018'!$AA$9:$AA$65,'OECD 2018'!$A$9:$A$65,calcs!A17)</f>
        <v>18783.8</v>
      </c>
      <c r="E17" s="56">
        <f t="shared" si="1"/>
        <v>21921.264285714366</v>
      </c>
      <c r="F17" s="57">
        <f t="shared" si="1"/>
        <v>22826.311428571586</v>
      </c>
      <c r="G17" s="57">
        <f t="shared" si="3"/>
        <v>23731.358571428806</v>
      </c>
      <c r="H17" s="57">
        <f t="shared" si="3"/>
        <v>24636.405714285793</v>
      </c>
      <c r="I17" s="57">
        <f t="shared" si="3"/>
        <v>25541.452857143013</v>
      </c>
      <c r="J17" s="57">
        <f t="shared" si="3"/>
        <v>26446.500000000233</v>
      </c>
      <c r="K17" s="57">
        <f t="shared" si="3"/>
        <v>27351.54714285722</v>
      </c>
      <c r="L17" s="57">
        <f t="shared" si="3"/>
        <v>28256.59428571444</v>
      </c>
      <c r="M17" s="57">
        <f t="shared" si="3"/>
        <v>29161.64142857166</v>
      </c>
      <c r="N17" s="57">
        <f t="shared" si="3"/>
        <v>30066.688571428647</v>
      </c>
      <c r="O17" s="57">
        <f t="shared" si="3"/>
        <v>30971.735714285867</v>
      </c>
      <c r="P17" s="57">
        <f t="shared" si="3"/>
        <v>31876.782857143087</v>
      </c>
      <c r="Q17" s="57">
        <f t="shared" si="3"/>
        <v>32781.830000000075</v>
      </c>
      <c r="R17" s="57">
        <f t="shared" si="3"/>
        <v>33686.877142857295</v>
      </c>
      <c r="S17" s="57">
        <f t="shared" si="3"/>
        <v>34591.924285714515</v>
      </c>
      <c r="T17" s="57">
        <f t="shared" si="3"/>
        <v>35496.971428571502</v>
      </c>
      <c r="U17" s="57">
        <f t="shared" si="3"/>
        <v>36402.018571428722</v>
      </c>
      <c r="V17" s="57">
        <f t="shared" si="3"/>
        <v>37307.065714285942</v>
      </c>
      <c r="W17" s="57">
        <f t="shared" si="3"/>
        <v>38212.112857142929</v>
      </c>
      <c r="X17" s="57">
        <f t="shared" si="3"/>
        <v>39117.160000000149</v>
      </c>
      <c r="Y17" s="57">
        <f t="shared" si="3"/>
        <v>40022.207142857369</v>
      </c>
      <c r="Z17" s="57">
        <f t="shared" si="3"/>
        <v>40927.254285714356</v>
      </c>
      <c r="AA17" s="57">
        <f t="shared" si="3"/>
        <v>41832.301428571576</v>
      </c>
      <c r="AB17" s="57">
        <f t="shared" si="3"/>
        <v>42737.348571428796</v>
      </c>
      <c r="AC17" s="57">
        <f t="shared" si="3"/>
        <v>43642.395714285783</v>
      </c>
      <c r="AD17" s="57">
        <f t="shared" si="3"/>
        <v>44547.442857143003</v>
      </c>
      <c r="AE17" s="57">
        <f t="shared" si="3"/>
        <v>45452.490000000224</v>
      </c>
      <c r="AF17" s="57">
        <f t="shared" si="3"/>
        <v>46357.537142857211</v>
      </c>
      <c r="AG17" s="57">
        <f t="shared" si="3"/>
        <v>47262.584285714431</v>
      </c>
      <c r="AH17" s="57">
        <f t="shared" si="3"/>
        <v>48167.631428571651</v>
      </c>
      <c r="AI17" s="58">
        <f t="shared" si="3"/>
        <v>49072.678571428638</v>
      </c>
      <c r="AJ17" s="65"/>
      <c r="AK17" s="63">
        <f t="shared" si="2"/>
        <v>1.6125000570400365</v>
      </c>
    </row>
    <row r="18" spans="1:37" x14ac:dyDescent="0.25">
      <c r="A18" t="s">
        <v>12</v>
      </c>
      <c r="B18">
        <f>INDEX('OECD 2018'!AC:AC,MATCH($A18,'OECD 2018'!$A:$A,0))</f>
        <v>-1567570.5784523806</v>
      </c>
      <c r="C18">
        <f>INDEX('OECD 2018'!AD:AD,MATCH($A18,'OECD 2018'!$A:$A,0))</f>
        <v>784.58964285714274</v>
      </c>
      <c r="D18">
        <f>SUMIFS('OECD 2018'!$AA$9:$AA$65,'OECD 2018'!$A$9:$A$65,calcs!A18)</f>
        <v>14527</v>
      </c>
      <c r="E18" s="56">
        <f t="shared" si="1"/>
        <v>17300.500119047705</v>
      </c>
      <c r="F18" s="57">
        <f t="shared" si="1"/>
        <v>18085.089761904906</v>
      </c>
      <c r="G18" s="57">
        <f t="shared" si="3"/>
        <v>18869.679404762108</v>
      </c>
      <c r="H18" s="57">
        <f t="shared" si="3"/>
        <v>19654.269047619076</v>
      </c>
      <c r="I18" s="57">
        <f t="shared" si="3"/>
        <v>20438.858690476278</v>
      </c>
      <c r="J18" s="57">
        <f t="shared" si="3"/>
        <v>21223.448333333479</v>
      </c>
      <c r="K18" s="57">
        <f t="shared" si="3"/>
        <v>22008.037976190681</v>
      </c>
      <c r="L18" s="57">
        <f t="shared" si="3"/>
        <v>22792.627619047649</v>
      </c>
      <c r="M18" s="57">
        <f t="shared" si="3"/>
        <v>23577.217261904851</v>
      </c>
      <c r="N18" s="57">
        <f t="shared" si="3"/>
        <v>24361.806904762052</v>
      </c>
      <c r="O18" s="57">
        <f t="shared" si="3"/>
        <v>25146.396547619253</v>
      </c>
      <c r="P18" s="57">
        <f t="shared" si="3"/>
        <v>25930.986190476222</v>
      </c>
      <c r="Q18" s="57">
        <f t="shared" si="3"/>
        <v>26715.575833333423</v>
      </c>
      <c r="R18" s="57">
        <f t="shared" si="3"/>
        <v>27500.165476190625</v>
      </c>
      <c r="S18" s="57">
        <f t="shared" si="3"/>
        <v>28284.755119047826</v>
      </c>
      <c r="T18" s="57">
        <f t="shared" si="3"/>
        <v>29069.344761904795</v>
      </c>
      <c r="U18" s="57">
        <f t="shared" si="3"/>
        <v>29853.934404761996</v>
      </c>
      <c r="V18" s="57">
        <f t="shared" si="3"/>
        <v>30638.524047619198</v>
      </c>
      <c r="W18" s="57">
        <f t="shared" si="3"/>
        <v>31423.113690476399</v>
      </c>
      <c r="X18" s="57">
        <f t="shared" si="3"/>
        <v>32207.703333333367</v>
      </c>
      <c r="Y18" s="57">
        <f t="shared" si="3"/>
        <v>32992.292976190569</v>
      </c>
      <c r="Z18" s="57">
        <f t="shared" si="3"/>
        <v>33776.88261904777</v>
      </c>
      <c r="AA18" s="57">
        <f t="shared" si="3"/>
        <v>34561.472261904972</v>
      </c>
      <c r="AB18" s="57">
        <f t="shared" si="3"/>
        <v>35346.06190476194</v>
      </c>
      <c r="AC18" s="57">
        <f t="shared" si="3"/>
        <v>36130.651547619142</v>
      </c>
      <c r="AD18" s="57">
        <f t="shared" si="3"/>
        <v>36915.241190476343</v>
      </c>
      <c r="AE18" s="57">
        <f t="shared" si="3"/>
        <v>37699.830833333544</v>
      </c>
      <c r="AF18" s="57">
        <f t="shared" si="3"/>
        <v>38484.420476190513</v>
      </c>
      <c r="AG18" s="57">
        <f t="shared" si="3"/>
        <v>39269.010119047714</v>
      </c>
      <c r="AH18" s="57">
        <f t="shared" si="3"/>
        <v>40053.599761904916</v>
      </c>
      <c r="AI18" s="58">
        <f t="shared" si="3"/>
        <v>40838.189404761884</v>
      </c>
      <c r="AJ18" s="65"/>
      <c r="AK18" s="63">
        <f t="shared" si="2"/>
        <v>1.8111922217086724</v>
      </c>
    </row>
    <row r="19" spans="1:37" x14ac:dyDescent="0.25">
      <c r="A19" t="s">
        <v>13</v>
      </c>
      <c r="B19">
        <f>INDEX('OECD 2018'!AC:AC,MATCH($A19,'OECD 2018'!$A:$A,0))</f>
        <v>-1245231.3977380954</v>
      </c>
      <c r="C19">
        <f>INDEX('OECD 2018'!AD:AD,MATCH($A19,'OECD 2018'!$A:$A,0))</f>
        <v>623.32178571428585</v>
      </c>
      <c r="D19">
        <f>SUMIFS('OECD 2018'!$AA$9:$AA$65,'OECD 2018'!$A$9:$A$65,calcs!A19)</f>
        <v>11570.6</v>
      </c>
      <c r="E19" s="56">
        <f t="shared" si="1"/>
        <v>13878.609404762043</v>
      </c>
      <c r="F19" s="57">
        <f t="shared" si="1"/>
        <v>14501.931190476287</v>
      </c>
      <c r="G19" s="57">
        <f t="shared" si="3"/>
        <v>15125.252976190532</v>
      </c>
      <c r="H19" s="57">
        <f t="shared" si="3"/>
        <v>15748.574761905009</v>
      </c>
      <c r="I19" s="57">
        <f t="shared" si="3"/>
        <v>16371.896547619253</v>
      </c>
      <c r="J19" s="57">
        <f t="shared" si="3"/>
        <v>16995.218333333498</v>
      </c>
      <c r="K19" s="57">
        <f t="shared" si="3"/>
        <v>17618.540119047742</v>
      </c>
      <c r="L19" s="57">
        <f t="shared" si="3"/>
        <v>18241.861904761987</v>
      </c>
      <c r="M19" s="57">
        <f t="shared" si="3"/>
        <v>18865.183690476231</v>
      </c>
      <c r="N19" s="57">
        <f t="shared" si="3"/>
        <v>19488.505476190709</v>
      </c>
      <c r="O19" s="57">
        <f t="shared" si="3"/>
        <v>20111.827261904953</v>
      </c>
      <c r="P19" s="57">
        <f t="shared" si="3"/>
        <v>20735.149047619198</v>
      </c>
      <c r="Q19" s="57">
        <f t="shared" si="3"/>
        <v>21358.470833333442</v>
      </c>
      <c r="R19" s="57">
        <f t="shared" si="3"/>
        <v>21981.792619047686</v>
      </c>
      <c r="S19" s="57">
        <f t="shared" si="3"/>
        <v>22605.114404762164</v>
      </c>
      <c r="T19" s="57">
        <f t="shared" si="3"/>
        <v>23228.436190476408</v>
      </c>
      <c r="U19" s="57">
        <f t="shared" si="3"/>
        <v>23851.757976190653</v>
      </c>
      <c r="V19" s="57">
        <f t="shared" si="3"/>
        <v>24475.079761904897</v>
      </c>
      <c r="W19" s="57">
        <f t="shared" si="3"/>
        <v>25098.401547619142</v>
      </c>
      <c r="X19" s="57">
        <f t="shared" si="3"/>
        <v>25721.723333333386</v>
      </c>
      <c r="Y19" s="57">
        <f t="shared" si="3"/>
        <v>26345.045119047863</v>
      </c>
      <c r="Z19" s="57">
        <f t="shared" si="3"/>
        <v>26968.366904762108</v>
      </c>
      <c r="AA19" s="57">
        <f t="shared" si="3"/>
        <v>27591.688690476352</v>
      </c>
      <c r="AB19" s="57">
        <f t="shared" si="3"/>
        <v>28215.010476190597</v>
      </c>
      <c r="AC19" s="57">
        <f t="shared" si="3"/>
        <v>28838.332261904841</v>
      </c>
      <c r="AD19" s="57">
        <f t="shared" si="3"/>
        <v>29461.654047619086</v>
      </c>
      <c r="AE19" s="57">
        <f t="shared" si="3"/>
        <v>30084.975833333563</v>
      </c>
      <c r="AF19" s="57">
        <f t="shared" si="3"/>
        <v>30708.297619047808</v>
      </c>
      <c r="AG19" s="57">
        <f t="shared" si="3"/>
        <v>31331.619404762052</v>
      </c>
      <c r="AH19" s="57">
        <f t="shared" si="3"/>
        <v>31954.941190476296</v>
      </c>
      <c r="AI19" s="58">
        <f t="shared" si="3"/>
        <v>32578.262976190541</v>
      </c>
      <c r="AJ19" s="65"/>
      <c r="AK19" s="63">
        <f t="shared" si="2"/>
        <v>1.8156070537561182</v>
      </c>
    </row>
    <row r="20" spans="1:37" x14ac:dyDescent="0.25">
      <c r="A20" t="s">
        <v>14</v>
      </c>
      <c r="B20">
        <f>INDEX('OECD 2018'!AC:AC,MATCH($A20,'OECD 2018'!$A:$A,0))</f>
        <v>-3520927.6448809523</v>
      </c>
      <c r="C20">
        <f>INDEX('OECD 2018'!AD:AD,MATCH($A20,'OECD 2018'!$A:$A,0))</f>
        <v>1762.460357142857</v>
      </c>
      <c r="D20">
        <f>SUMIFS('OECD 2018'!$AA$9:$AA$65,'OECD 2018'!$A$9:$A$65,calcs!A20)</f>
        <v>32716.3</v>
      </c>
      <c r="E20" s="56">
        <f t="shared" si="1"/>
        <v>39242.276547618676</v>
      </c>
      <c r="F20" s="57">
        <f t="shared" si="1"/>
        <v>41004.736904761754</v>
      </c>
      <c r="G20" s="57">
        <f t="shared" si="3"/>
        <v>42767.197261904366</v>
      </c>
      <c r="H20" s="57">
        <f t="shared" si="3"/>
        <v>44529.657619047444</v>
      </c>
      <c r="I20" s="57">
        <f t="shared" si="3"/>
        <v>46292.117976190057</v>
      </c>
      <c r="J20" s="57">
        <f t="shared" ref="G20:AI28" si="4">J$1*$C20+$B20</f>
        <v>48054.578333333135</v>
      </c>
      <c r="K20" s="57">
        <f t="shared" si="4"/>
        <v>49817.038690475747</v>
      </c>
      <c r="L20" s="57">
        <f t="shared" si="4"/>
        <v>51579.499047618825</v>
      </c>
      <c r="M20" s="57">
        <f t="shared" si="4"/>
        <v>53341.959404761437</v>
      </c>
      <c r="N20" s="57">
        <f t="shared" si="4"/>
        <v>55104.419761904515</v>
      </c>
      <c r="O20" s="57">
        <f t="shared" si="4"/>
        <v>56866.880119047593</v>
      </c>
      <c r="P20" s="57">
        <f t="shared" si="4"/>
        <v>58629.340476190206</v>
      </c>
      <c r="Q20" s="57">
        <f t="shared" si="4"/>
        <v>60391.800833333284</v>
      </c>
      <c r="R20" s="57">
        <f t="shared" si="4"/>
        <v>62154.261190475896</v>
      </c>
      <c r="S20" s="57">
        <f t="shared" si="4"/>
        <v>63916.721547618974</v>
      </c>
      <c r="T20" s="57">
        <f t="shared" si="4"/>
        <v>65679.181904761586</v>
      </c>
      <c r="U20" s="57">
        <f t="shared" si="4"/>
        <v>67441.642261904664</v>
      </c>
      <c r="V20" s="57">
        <f t="shared" si="4"/>
        <v>69204.102619047277</v>
      </c>
      <c r="W20" s="57">
        <f t="shared" si="4"/>
        <v>70966.562976190355</v>
      </c>
      <c r="X20" s="57">
        <f t="shared" si="4"/>
        <v>72729.023333332967</v>
      </c>
      <c r="Y20" s="57">
        <f t="shared" si="4"/>
        <v>74491.483690476045</v>
      </c>
      <c r="Z20" s="57">
        <f t="shared" si="4"/>
        <v>76253.944047618657</v>
      </c>
      <c r="AA20" s="57">
        <f t="shared" si="4"/>
        <v>78016.404404761735</v>
      </c>
      <c r="AB20" s="57">
        <f t="shared" si="4"/>
        <v>79778.864761904348</v>
      </c>
      <c r="AC20" s="57">
        <f t="shared" si="4"/>
        <v>81541.325119047426</v>
      </c>
      <c r="AD20" s="57">
        <f t="shared" si="4"/>
        <v>83303.785476190038</v>
      </c>
      <c r="AE20" s="57">
        <f t="shared" si="4"/>
        <v>85066.245833333116</v>
      </c>
      <c r="AF20" s="57">
        <f t="shared" si="4"/>
        <v>86828.706190475728</v>
      </c>
      <c r="AG20" s="57">
        <f t="shared" si="4"/>
        <v>88591.166547618806</v>
      </c>
      <c r="AH20" s="57">
        <f t="shared" si="4"/>
        <v>90353.626904761884</v>
      </c>
      <c r="AI20" s="58">
        <f t="shared" si="4"/>
        <v>92116.087261904497</v>
      </c>
      <c r="AJ20" s="65"/>
      <c r="AK20" s="63">
        <f t="shared" si="2"/>
        <v>1.8156022307505584</v>
      </c>
    </row>
    <row r="21" spans="1:37" x14ac:dyDescent="0.25">
      <c r="A21" t="s">
        <v>15</v>
      </c>
      <c r="B21">
        <f>INDEX('OECD 2018'!AC:AC,MATCH($A21,'OECD 2018'!$A:$A,0))</f>
        <v>-1438121.9798809523</v>
      </c>
      <c r="C21">
        <f>INDEX('OECD 2018'!AD:AD,MATCH($A21,'OECD 2018'!$A:$A,0))</f>
        <v>720.30535714285702</v>
      </c>
      <c r="D21">
        <f>SUMIFS('OECD 2018'!$AA$9:$AA$65,'OECD 2018'!$A$9:$A$65,calcs!A21)</f>
        <v>14380.9</v>
      </c>
      <c r="E21" s="56">
        <f t="shared" si="1"/>
        <v>16894.841547618853</v>
      </c>
      <c r="F21" s="57">
        <f t="shared" si="1"/>
        <v>17615.14690476167</v>
      </c>
      <c r="G21" s="57">
        <f t="shared" si="4"/>
        <v>18335.45226190472</v>
      </c>
      <c r="H21" s="57">
        <f t="shared" si="4"/>
        <v>19055.757619047537</v>
      </c>
      <c r="I21" s="57">
        <f t="shared" si="4"/>
        <v>19776.062976190355</v>
      </c>
      <c r="J21" s="57">
        <f t="shared" si="4"/>
        <v>20496.368333333172</v>
      </c>
      <c r="K21" s="57">
        <f t="shared" si="4"/>
        <v>21216.673690475989</v>
      </c>
      <c r="L21" s="57">
        <f t="shared" si="4"/>
        <v>21936.979047618806</v>
      </c>
      <c r="M21" s="57">
        <f t="shared" si="4"/>
        <v>22657.284404761856</v>
      </c>
      <c r="N21" s="57">
        <f t="shared" si="4"/>
        <v>23377.589761904674</v>
      </c>
      <c r="O21" s="57">
        <f t="shared" si="4"/>
        <v>24097.895119047491</v>
      </c>
      <c r="P21" s="57">
        <f t="shared" si="4"/>
        <v>24818.200476190308</v>
      </c>
      <c r="Q21" s="57">
        <f t="shared" si="4"/>
        <v>25538.505833333125</v>
      </c>
      <c r="R21" s="57">
        <f t="shared" si="4"/>
        <v>26258.811190475943</v>
      </c>
      <c r="S21" s="57">
        <f t="shared" si="4"/>
        <v>26979.116547618993</v>
      </c>
      <c r="T21" s="57">
        <f t="shared" si="4"/>
        <v>27699.42190476181</v>
      </c>
      <c r="U21" s="57">
        <f t="shared" si="4"/>
        <v>28419.727261904627</v>
      </c>
      <c r="V21" s="57">
        <f t="shared" si="4"/>
        <v>29140.032619047444</v>
      </c>
      <c r="W21" s="57">
        <f t="shared" si="4"/>
        <v>29860.337976190262</v>
      </c>
      <c r="X21" s="57">
        <f t="shared" si="4"/>
        <v>30580.643333333079</v>
      </c>
      <c r="Y21" s="57">
        <f t="shared" si="4"/>
        <v>31300.948690476129</v>
      </c>
      <c r="Z21" s="57">
        <f t="shared" si="4"/>
        <v>32021.254047618946</v>
      </c>
      <c r="AA21" s="57">
        <f t="shared" si="4"/>
        <v>32741.559404761763</v>
      </c>
      <c r="AB21" s="57">
        <f t="shared" si="4"/>
        <v>33461.864761904581</v>
      </c>
      <c r="AC21" s="57">
        <f t="shared" si="4"/>
        <v>34182.170119047398</v>
      </c>
      <c r="AD21" s="57">
        <f t="shared" si="4"/>
        <v>34902.475476190215</v>
      </c>
      <c r="AE21" s="57">
        <f t="shared" si="4"/>
        <v>35622.780833333265</v>
      </c>
      <c r="AF21" s="57">
        <f t="shared" si="4"/>
        <v>36343.086190476082</v>
      </c>
      <c r="AG21" s="57">
        <f t="shared" si="4"/>
        <v>37063.391547618899</v>
      </c>
      <c r="AH21" s="57">
        <f t="shared" si="4"/>
        <v>37783.696904761717</v>
      </c>
      <c r="AI21" s="58">
        <f t="shared" si="4"/>
        <v>38504.002261904534</v>
      </c>
      <c r="AJ21" s="65"/>
      <c r="AK21" s="63">
        <f t="shared" si="2"/>
        <v>1.677440373127171</v>
      </c>
    </row>
    <row r="22" spans="1:37" x14ac:dyDescent="0.25">
      <c r="A22" t="s">
        <v>16</v>
      </c>
      <c r="B22">
        <f>INDEX('OECD 2018'!AC:AC,MATCH($A22,'OECD 2018'!$A:$A,0))</f>
        <v>-1310655.2396428573</v>
      </c>
      <c r="C22">
        <f>INDEX('OECD 2018'!AD:AD,MATCH($A22,'OECD 2018'!$A:$A,0))</f>
        <v>655.95607142857148</v>
      </c>
      <c r="D22">
        <f>SUMIFS('OECD 2018'!$AA$9:$AA$65,'OECD 2018'!$A$9:$A$65,calcs!A22)</f>
        <v>11950.7</v>
      </c>
      <c r="E22" s="56">
        <f t="shared" si="1"/>
        <v>14376.024642857024</v>
      </c>
      <c r="F22" s="57">
        <f t="shared" si="1"/>
        <v>15031.980714285513</v>
      </c>
      <c r="G22" s="57">
        <f t="shared" si="4"/>
        <v>15687.936785714235</v>
      </c>
      <c r="H22" s="57">
        <f t="shared" si="4"/>
        <v>16343.892857142724</v>
      </c>
      <c r="I22" s="57">
        <f t="shared" si="4"/>
        <v>16999.848928571213</v>
      </c>
      <c r="J22" s="57">
        <f t="shared" si="4"/>
        <v>17655.804999999935</v>
      </c>
      <c r="K22" s="57">
        <f t="shared" si="4"/>
        <v>18311.761071428424</v>
      </c>
      <c r="L22" s="57">
        <f t="shared" si="4"/>
        <v>18967.717142857146</v>
      </c>
      <c r="M22" s="57">
        <f t="shared" si="4"/>
        <v>19623.673214285634</v>
      </c>
      <c r="N22" s="57">
        <f t="shared" si="4"/>
        <v>20279.629285714123</v>
      </c>
      <c r="O22" s="57">
        <f t="shared" si="4"/>
        <v>20935.585357142845</v>
      </c>
      <c r="P22" s="57">
        <f t="shared" si="4"/>
        <v>21591.541428571334</v>
      </c>
      <c r="Q22" s="57">
        <f t="shared" si="4"/>
        <v>22247.497499999823</v>
      </c>
      <c r="R22" s="57">
        <f t="shared" si="4"/>
        <v>22903.453571428545</v>
      </c>
      <c r="S22" s="57">
        <f t="shared" si="4"/>
        <v>23559.409642857034</v>
      </c>
      <c r="T22" s="57">
        <f t="shared" si="4"/>
        <v>24215.365714285523</v>
      </c>
      <c r="U22" s="57">
        <f t="shared" si="4"/>
        <v>24871.321785714244</v>
      </c>
      <c r="V22" s="57">
        <f t="shared" si="4"/>
        <v>25527.277857142733</v>
      </c>
      <c r="W22" s="57">
        <f t="shared" si="4"/>
        <v>26183.233928571222</v>
      </c>
      <c r="X22" s="57">
        <f t="shared" si="4"/>
        <v>26839.189999999944</v>
      </c>
      <c r="Y22" s="57">
        <f t="shared" si="4"/>
        <v>27495.146071428433</v>
      </c>
      <c r="Z22" s="57">
        <f t="shared" si="4"/>
        <v>28151.102142857155</v>
      </c>
      <c r="AA22" s="57">
        <f t="shared" si="4"/>
        <v>28807.058214285644</v>
      </c>
      <c r="AB22" s="57">
        <f t="shared" si="4"/>
        <v>29463.014285714133</v>
      </c>
      <c r="AC22" s="57">
        <f t="shared" si="4"/>
        <v>30118.970357142854</v>
      </c>
      <c r="AD22" s="57">
        <f t="shared" si="4"/>
        <v>30774.926428571343</v>
      </c>
      <c r="AE22" s="57">
        <f t="shared" si="4"/>
        <v>31430.882499999832</v>
      </c>
      <c r="AF22" s="57">
        <f t="shared" si="4"/>
        <v>32086.838571428554</v>
      </c>
      <c r="AG22" s="57">
        <f t="shared" si="4"/>
        <v>32742.794642857043</v>
      </c>
      <c r="AH22" s="57">
        <f t="shared" si="4"/>
        <v>33398.750714285532</v>
      </c>
      <c r="AI22" s="58">
        <f t="shared" si="4"/>
        <v>34054.706785714254</v>
      </c>
      <c r="AJ22" s="65"/>
      <c r="AK22" s="63">
        <f t="shared" si="2"/>
        <v>1.8495993360819243</v>
      </c>
    </row>
    <row r="23" spans="1:37" x14ac:dyDescent="0.25">
      <c r="A23" s="48" t="s">
        <v>40</v>
      </c>
      <c r="B23">
        <f>INDEX('OECD 2018'!AC:AC,MATCH($A23,'OECD 2018'!$A:$A,0))</f>
        <v>-4721353.4783333335</v>
      </c>
      <c r="C23">
        <f>INDEX('OECD 2018'!AD:AD,MATCH($A23,'OECD 2018'!$A:$A,0))</f>
        <v>2363.4950000000003</v>
      </c>
      <c r="D23">
        <f>SUMIFS('OECD 2018'!$AA$9:$AA$65,'OECD 2018'!$A$9:$A$65,calcs!A23)</f>
        <v>44407.1</v>
      </c>
      <c r="E23" s="56">
        <f t="shared" si="1"/>
        <v>52906.421666666865</v>
      </c>
      <c r="F23" s="57">
        <f t="shared" si="1"/>
        <v>55269.916666666977</v>
      </c>
      <c r="G23" s="57">
        <f t="shared" si="4"/>
        <v>57633.411666667089</v>
      </c>
      <c r="H23" s="57">
        <f t="shared" si="4"/>
        <v>59996.906666667201</v>
      </c>
      <c r="I23" s="57">
        <f t="shared" si="4"/>
        <v>62360.401666667312</v>
      </c>
      <c r="J23" s="57">
        <f t="shared" si="4"/>
        <v>64723.896666667424</v>
      </c>
      <c r="K23" s="57">
        <f t="shared" si="4"/>
        <v>67087.391666667536</v>
      </c>
      <c r="L23" s="57">
        <f t="shared" si="4"/>
        <v>69450.886666667648</v>
      </c>
      <c r="M23" s="57">
        <f t="shared" si="4"/>
        <v>71814.381666666828</v>
      </c>
      <c r="N23" s="57">
        <f t="shared" si="4"/>
        <v>74177.87666666694</v>
      </c>
      <c r="O23" s="57">
        <f t="shared" si="4"/>
        <v>76541.371666667052</v>
      </c>
      <c r="P23" s="57">
        <f t="shared" si="4"/>
        <v>78904.866666667163</v>
      </c>
      <c r="Q23" s="57">
        <f t="shared" si="4"/>
        <v>81268.361666667275</v>
      </c>
      <c r="R23" s="57">
        <f t="shared" si="4"/>
        <v>83631.856666667387</v>
      </c>
      <c r="S23" s="57">
        <f t="shared" si="4"/>
        <v>85995.351666667499</v>
      </c>
      <c r="T23" s="57">
        <f t="shared" si="4"/>
        <v>88358.84666666761</v>
      </c>
      <c r="U23" s="57">
        <f t="shared" si="4"/>
        <v>90722.341666666791</v>
      </c>
      <c r="V23" s="57">
        <f t="shared" si="4"/>
        <v>93085.836666666903</v>
      </c>
      <c r="W23" s="57">
        <f t="shared" si="4"/>
        <v>95449.331666667014</v>
      </c>
      <c r="X23" s="57">
        <f t="shared" si="4"/>
        <v>97812.826666667126</v>
      </c>
      <c r="Y23" s="57">
        <f t="shared" si="4"/>
        <v>100176.32166666724</v>
      </c>
      <c r="Z23" s="57">
        <f t="shared" si="4"/>
        <v>102539.81666666735</v>
      </c>
      <c r="AA23" s="57">
        <f t="shared" si="4"/>
        <v>104903.31166666746</v>
      </c>
      <c r="AB23" s="57">
        <f t="shared" si="4"/>
        <v>107266.80666666757</v>
      </c>
      <c r="AC23" s="57">
        <f t="shared" si="4"/>
        <v>109630.30166666675</v>
      </c>
      <c r="AD23" s="57">
        <f t="shared" si="4"/>
        <v>111993.79666666687</v>
      </c>
      <c r="AE23" s="57">
        <f t="shared" si="4"/>
        <v>114357.29166666698</v>
      </c>
      <c r="AF23" s="57">
        <f t="shared" si="4"/>
        <v>116720.78666666709</v>
      </c>
      <c r="AG23" s="57">
        <f t="shared" si="4"/>
        <v>119084.2816666672</v>
      </c>
      <c r="AH23" s="57">
        <f t="shared" si="4"/>
        <v>121447.77666666731</v>
      </c>
      <c r="AI23" s="58">
        <f t="shared" si="4"/>
        <v>123811.27166666742</v>
      </c>
      <c r="AJ23" s="65"/>
      <c r="AK23" s="63">
        <f t="shared" si="2"/>
        <v>1.7880963104248515</v>
      </c>
    </row>
    <row r="24" spans="1:37" x14ac:dyDescent="0.25">
      <c r="A24" t="s">
        <v>42</v>
      </c>
      <c r="B24">
        <f>INDEX('OECD 2018'!AC:AC,MATCH($A24,'OECD 2018'!$A:$A,0))</f>
        <v>-152944.79654761904</v>
      </c>
      <c r="C24">
        <f>INDEX('OECD 2018'!AD:AD,MATCH($A24,'OECD 2018'!$A:$A,0))</f>
        <v>76.575357142857143</v>
      </c>
      <c r="D24">
        <f>SUMIFS('OECD 2018'!$AA$9:$AA$65,'OECD 2018'!$A$9:$A$65,calcs!A24)</f>
        <v>1465.1</v>
      </c>
      <c r="E24" s="56">
        <f t="shared" si="1"/>
        <v>1737.4248809523997</v>
      </c>
      <c r="F24" s="57">
        <f t="shared" si="1"/>
        <v>1814.0002380952355</v>
      </c>
      <c r="G24" s="57">
        <f t="shared" si="4"/>
        <v>1890.5755952381005</v>
      </c>
      <c r="H24" s="57">
        <f t="shared" si="4"/>
        <v>1967.1509523809655</v>
      </c>
      <c r="I24" s="57">
        <f t="shared" si="4"/>
        <v>2043.7263095238013</v>
      </c>
      <c r="J24" s="57">
        <f t="shared" si="4"/>
        <v>2120.3016666666663</v>
      </c>
      <c r="K24" s="57">
        <f t="shared" si="4"/>
        <v>2196.8770238095312</v>
      </c>
      <c r="L24" s="57">
        <f t="shared" si="4"/>
        <v>2273.4523809523962</v>
      </c>
      <c r="M24" s="57">
        <f t="shared" si="4"/>
        <v>2350.0277380952321</v>
      </c>
      <c r="N24" s="57">
        <f t="shared" si="4"/>
        <v>2426.603095238097</v>
      </c>
      <c r="O24" s="57">
        <f t="shared" si="4"/>
        <v>2503.178452380962</v>
      </c>
      <c r="P24" s="57">
        <f t="shared" si="4"/>
        <v>2579.7538095238269</v>
      </c>
      <c r="Q24" s="57">
        <f t="shared" si="4"/>
        <v>2656.3291666666628</v>
      </c>
      <c r="R24" s="57">
        <f t="shared" si="4"/>
        <v>2732.9045238095277</v>
      </c>
      <c r="S24" s="57">
        <f t="shared" si="4"/>
        <v>2809.4798809523927</v>
      </c>
      <c r="T24" s="57">
        <f t="shared" si="4"/>
        <v>2886.0552380952286</v>
      </c>
      <c r="U24" s="57">
        <f t="shared" si="4"/>
        <v>2962.6305952380935</v>
      </c>
      <c r="V24" s="57">
        <f t="shared" si="4"/>
        <v>3039.2059523809585</v>
      </c>
      <c r="W24" s="57">
        <f t="shared" si="4"/>
        <v>3115.7813095238234</v>
      </c>
      <c r="X24" s="57">
        <f t="shared" si="4"/>
        <v>3192.3566666666593</v>
      </c>
      <c r="Y24" s="57">
        <f t="shared" si="4"/>
        <v>3268.9320238095243</v>
      </c>
      <c r="Z24" s="57">
        <f t="shared" si="4"/>
        <v>3345.5073809523892</v>
      </c>
      <c r="AA24" s="57">
        <f t="shared" si="4"/>
        <v>3422.0827380952542</v>
      </c>
      <c r="AB24" s="57">
        <f t="shared" si="4"/>
        <v>3498.65809523809</v>
      </c>
      <c r="AC24" s="57">
        <f t="shared" si="4"/>
        <v>3575.233452380955</v>
      </c>
      <c r="AD24" s="57">
        <f t="shared" si="4"/>
        <v>3651.8088095238199</v>
      </c>
      <c r="AE24" s="57">
        <f t="shared" si="4"/>
        <v>3728.3841666666849</v>
      </c>
      <c r="AF24" s="57">
        <f t="shared" si="4"/>
        <v>3804.9595238095208</v>
      </c>
      <c r="AG24" s="57">
        <f t="shared" si="4"/>
        <v>3881.5348809523857</v>
      </c>
      <c r="AH24" s="57">
        <f t="shared" si="4"/>
        <v>3958.1102380952507</v>
      </c>
      <c r="AI24" s="58">
        <f t="shared" si="4"/>
        <v>4034.6855952380865</v>
      </c>
      <c r="AJ24" s="65"/>
      <c r="AK24" s="63">
        <f t="shared" si="2"/>
        <v>1.7538636238059429</v>
      </c>
    </row>
    <row r="25" spans="1:37" x14ac:dyDescent="0.25">
      <c r="A25" t="s">
        <v>17</v>
      </c>
      <c r="B25">
        <f>INDEX('OECD 2018'!AC:AC,MATCH($A25,'OECD 2018'!$A:$A,0))</f>
        <v>-27463440.152142856</v>
      </c>
      <c r="C25">
        <f>INDEX('OECD 2018'!AD:AD,MATCH($A25,'OECD 2018'!$A:$A,0))</f>
        <v>13748.11357142857</v>
      </c>
      <c r="D25">
        <f>SUMIFS('OECD 2018'!$AA$9:$AA$65,'OECD 2018'!$A$9:$A$65,calcs!A25)</f>
        <v>258309.8</v>
      </c>
      <c r="E25" s="56">
        <f t="shared" si="1"/>
        <v>307749.26214285567</v>
      </c>
      <c r="F25" s="57">
        <f t="shared" si="1"/>
        <v>321497.37571428344</v>
      </c>
      <c r="G25" s="57">
        <f t="shared" si="4"/>
        <v>335245.4892857112</v>
      </c>
      <c r="H25" s="57">
        <f t="shared" si="4"/>
        <v>348993.60285714269</v>
      </c>
      <c r="I25" s="57">
        <f t="shared" si="4"/>
        <v>362741.71642857045</v>
      </c>
      <c r="J25" s="57">
        <f t="shared" si="4"/>
        <v>376489.82999999821</v>
      </c>
      <c r="K25" s="57">
        <f t="shared" si="4"/>
        <v>390237.94357142597</v>
      </c>
      <c r="L25" s="57">
        <f t="shared" si="4"/>
        <v>403986.05714285374</v>
      </c>
      <c r="M25" s="57">
        <f t="shared" si="4"/>
        <v>417734.17071428522</v>
      </c>
      <c r="N25" s="57">
        <f t="shared" si="4"/>
        <v>431482.28428571299</v>
      </c>
      <c r="O25" s="57">
        <f t="shared" si="4"/>
        <v>445230.39785714075</v>
      </c>
      <c r="P25" s="57">
        <f t="shared" si="4"/>
        <v>458978.51142856851</v>
      </c>
      <c r="Q25" s="57">
        <f t="shared" si="4"/>
        <v>472726.625</v>
      </c>
      <c r="R25" s="57">
        <f t="shared" si="4"/>
        <v>486474.73857142776</v>
      </c>
      <c r="S25" s="57">
        <f t="shared" si="4"/>
        <v>500222.85214285553</v>
      </c>
      <c r="T25" s="57">
        <f t="shared" si="4"/>
        <v>513970.96571428329</v>
      </c>
      <c r="U25" s="57">
        <f t="shared" si="4"/>
        <v>527719.07928571105</v>
      </c>
      <c r="V25" s="57">
        <f t="shared" si="4"/>
        <v>541467.19285714254</v>
      </c>
      <c r="W25" s="57">
        <f t="shared" si="4"/>
        <v>555215.3064285703</v>
      </c>
      <c r="X25" s="57">
        <f t="shared" si="4"/>
        <v>568963.41999999806</v>
      </c>
      <c r="Y25" s="57">
        <f t="shared" si="4"/>
        <v>582711.53357142583</v>
      </c>
      <c r="Z25" s="57">
        <f t="shared" si="4"/>
        <v>596459.64714285359</v>
      </c>
      <c r="AA25" s="57">
        <f t="shared" si="4"/>
        <v>610207.76071428508</v>
      </c>
      <c r="AB25" s="57">
        <f t="shared" si="4"/>
        <v>623955.87428571284</v>
      </c>
      <c r="AC25" s="57">
        <f t="shared" si="4"/>
        <v>637703.9878571406</v>
      </c>
      <c r="AD25" s="57">
        <f t="shared" si="4"/>
        <v>651452.10142856836</v>
      </c>
      <c r="AE25" s="57">
        <f t="shared" si="4"/>
        <v>665200.21499999985</v>
      </c>
      <c r="AF25" s="57">
        <f t="shared" si="4"/>
        <v>678948.32857142761</v>
      </c>
      <c r="AG25" s="57">
        <f t="shared" si="4"/>
        <v>692696.44214285538</v>
      </c>
      <c r="AH25" s="57">
        <f t="shared" si="4"/>
        <v>706444.55571428314</v>
      </c>
      <c r="AI25" s="58">
        <f t="shared" si="4"/>
        <v>720192.6692857109</v>
      </c>
      <c r="AJ25" s="65"/>
      <c r="AK25" s="63">
        <f t="shared" si="2"/>
        <v>1.7880965773877373</v>
      </c>
    </row>
    <row r="26" spans="1:37" x14ac:dyDescent="0.25">
      <c r="A26" t="s">
        <v>18</v>
      </c>
      <c r="B26">
        <f>INDEX('OECD 2018'!AC:AC,MATCH($A26,'OECD 2018'!$A:$A,0))</f>
        <v>-20841684.770595238</v>
      </c>
      <c r="C26">
        <f>INDEX('OECD 2018'!AD:AD,MATCH($A26,'OECD 2018'!$A:$A,0))</f>
        <v>10433.283214285713</v>
      </c>
      <c r="D26">
        <f>SUMIFS('OECD 2018'!$AA$9:$AA$65,'OECD 2018'!$A$9:$A$65,calcs!A26)</f>
        <v>196028.3</v>
      </c>
      <c r="E26" s="56">
        <f t="shared" si="1"/>
        <v>233547.32226190343</v>
      </c>
      <c r="F26" s="57">
        <f t="shared" si="1"/>
        <v>243980.6054761894</v>
      </c>
      <c r="G26" s="57">
        <f t="shared" si="4"/>
        <v>254413.88869047537</v>
      </c>
      <c r="H26" s="57">
        <f t="shared" si="4"/>
        <v>264847.17190476134</v>
      </c>
      <c r="I26" s="57">
        <f t="shared" si="4"/>
        <v>275280.45511904731</v>
      </c>
      <c r="J26" s="57">
        <f t="shared" si="4"/>
        <v>285713.73833333328</v>
      </c>
      <c r="K26" s="57">
        <f t="shared" si="4"/>
        <v>296147.02154761925</v>
      </c>
      <c r="L26" s="57">
        <f t="shared" si="4"/>
        <v>306580.3047619015</v>
      </c>
      <c r="M26" s="57">
        <f t="shared" si="4"/>
        <v>317013.58797618747</v>
      </c>
      <c r="N26" s="57">
        <f t="shared" si="4"/>
        <v>327446.87119047344</v>
      </c>
      <c r="O26" s="57">
        <f t="shared" si="4"/>
        <v>337880.15440475941</v>
      </c>
      <c r="P26" s="57">
        <f t="shared" si="4"/>
        <v>348313.43761904538</v>
      </c>
      <c r="Q26" s="57">
        <f t="shared" si="4"/>
        <v>358746.72083333135</v>
      </c>
      <c r="R26" s="57">
        <f t="shared" si="4"/>
        <v>369180.00404761732</v>
      </c>
      <c r="S26" s="57">
        <f t="shared" si="4"/>
        <v>379613.28726190329</v>
      </c>
      <c r="T26" s="57">
        <f t="shared" si="4"/>
        <v>390046.57047618926</v>
      </c>
      <c r="U26" s="57">
        <f t="shared" si="4"/>
        <v>400479.85369047523</v>
      </c>
      <c r="V26" s="57">
        <f t="shared" si="4"/>
        <v>410913.1369047612</v>
      </c>
      <c r="W26" s="57">
        <f t="shared" si="4"/>
        <v>421346.42011904716</v>
      </c>
      <c r="X26" s="57">
        <f t="shared" si="4"/>
        <v>431779.70333333313</v>
      </c>
      <c r="Y26" s="57">
        <f t="shared" si="4"/>
        <v>442212.9865476191</v>
      </c>
      <c r="Z26" s="57">
        <f t="shared" si="4"/>
        <v>452646.26976190135</v>
      </c>
      <c r="AA26" s="57">
        <f t="shared" si="4"/>
        <v>463079.55297618732</v>
      </c>
      <c r="AB26" s="57">
        <f t="shared" si="4"/>
        <v>473512.83619047329</v>
      </c>
      <c r="AC26" s="57">
        <f t="shared" si="4"/>
        <v>483946.11940475926</v>
      </c>
      <c r="AD26" s="57">
        <f t="shared" si="4"/>
        <v>494379.40261904523</v>
      </c>
      <c r="AE26" s="57">
        <f t="shared" si="4"/>
        <v>504812.6858333312</v>
      </c>
      <c r="AF26" s="57">
        <f t="shared" si="4"/>
        <v>515245.96904761717</v>
      </c>
      <c r="AG26" s="57">
        <f t="shared" si="4"/>
        <v>525679.25226190314</v>
      </c>
      <c r="AH26" s="57">
        <f t="shared" si="4"/>
        <v>536112.53547618911</v>
      </c>
      <c r="AI26" s="58">
        <f t="shared" si="4"/>
        <v>546545.81869047508</v>
      </c>
      <c r="AJ26" s="65"/>
      <c r="AK26" s="63">
        <f t="shared" si="2"/>
        <v>1.7880965079556121</v>
      </c>
    </row>
    <row r="27" spans="1:37" x14ac:dyDescent="0.25">
      <c r="A27" t="s">
        <v>19</v>
      </c>
      <c r="B27">
        <f>INDEX('OECD 2018'!AC:AC,MATCH($A27,'OECD 2018'!$A:$A,0))</f>
        <v>-10294556.952261902</v>
      </c>
      <c r="C27">
        <f>INDEX('OECD 2018'!AD:AD,MATCH($A27,'OECD 2018'!$A:$A,0))</f>
        <v>5148.7082142857134</v>
      </c>
      <c r="D27">
        <f>SUMIFS('OECD 2018'!$AA$9:$AA$65,'OECD 2018'!$A$9:$A$65,calcs!A27)</f>
        <v>93728.7</v>
      </c>
      <c r="E27" s="56">
        <f t="shared" si="1"/>
        <v>105833.64059523866</v>
      </c>
      <c r="F27" s="57">
        <f t="shared" si="1"/>
        <v>110982.34880952537</v>
      </c>
      <c r="G27" s="57">
        <f t="shared" si="4"/>
        <v>116131.05702381022</v>
      </c>
      <c r="H27" s="57">
        <f t="shared" si="4"/>
        <v>121279.76523809507</v>
      </c>
      <c r="I27" s="57">
        <f t="shared" si="4"/>
        <v>126428.47345238179</v>
      </c>
      <c r="J27" s="57">
        <f t="shared" si="4"/>
        <v>131577.18166666664</v>
      </c>
      <c r="K27" s="57">
        <f t="shared" si="4"/>
        <v>136725.88988095336</v>
      </c>
      <c r="L27" s="57">
        <f t="shared" si="4"/>
        <v>141874.59809523821</v>
      </c>
      <c r="M27" s="57">
        <f t="shared" si="4"/>
        <v>147023.30630952492</v>
      </c>
      <c r="N27" s="57">
        <f t="shared" si="4"/>
        <v>152172.01452380978</v>
      </c>
      <c r="O27" s="57">
        <f t="shared" si="4"/>
        <v>157320.72273809649</v>
      </c>
      <c r="P27" s="57">
        <f t="shared" si="4"/>
        <v>162469.43095238134</v>
      </c>
      <c r="Q27" s="57">
        <f t="shared" si="4"/>
        <v>167618.13916666806</v>
      </c>
      <c r="R27" s="57">
        <f t="shared" si="4"/>
        <v>172766.84738095291</v>
      </c>
      <c r="S27" s="57">
        <f t="shared" si="4"/>
        <v>177915.55559523962</v>
      </c>
      <c r="T27" s="57">
        <f t="shared" si="4"/>
        <v>183064.26380952448</v>
      </c>
      <c r="U27" s="57">
        <f t="shared" si="4"/>
        <v>188212.97202380933</v>
      </c>
      <c r="V27" s="57">
        <f t="shared" si="4"/>
        <v>193361.68023809604</v>
      </c>
      <c r="W27" s="57">
        <f t="shared" si="4"/>
        <v>198510.3884523809</v>
      </c>
      <c r="X27" s="57">
        <f t="shared" si="4"/>
        <v>203659.09666666761</v>
      </c>
      <c r="Y27" s="57">
        <f t="shared" si="4"/>
        <v>208807.80488095246</v>
      </c>
      <c r="Z27" s="57">
        <f t="shared" si="4"/>
        <v>213956.51309523918</v>
      </c>
      <c r="AA27" s="57">
        <f t="shared" si="4"/>
        <v>219105.22130952403</v>
      </c>
      <c r="AB27" s="57">
        <f t="shared" si="4"/>
        <v>224253.92952381074</v>
      </c>
      <c r="AC27" s="57">
        <f t="shared" si="4"/>
        <v>229402.6377380956</v>
      </c>
      <c r="AD27" s="57">
        <f t="shared" si="4"/>
        <v>234551.34595238231</v>
      </c>
      <c r="AE27" s="57">
        <f t="shared" si="4"/>
        <v>239700.05416666716</v>
      </c>
      <c r="AF27" s="57">
        <f t="shared" si="4"/>
        <v>244848.76238095388</v>
      </c>
      <c r="AG27" s="57">
        <f t="shared" si="4"/>
        <v>249997.47059523873</v>
      </c>
      <c r="AH27" s="57">
        <f t="shared" si="4"/>
        <v>255146.17880952358</v>
      </c>
      <c r="AI27" s="58">
        <f t="shared" si="4"/>
        <v>260294.8870238103</v>
      </c>
      <c r="AJ27" s="65"/>
      <c r="AK27" s="63">
        <f t="shared" si="2"/>
        <v>1.7771097542568102</v>
      </c>
    </row>
    <row r="28" spans="1:37" x14ac:dyDescent="0.25">
      <c r="A28" t="s">
        <v>20</v>
      </c>
      <c r="B28">
        <f>INDEX('OECD 2018'!AC:AC,MATCH($A28,'OECD 2018'!$A:$A,0))</f>
        <v>-6716657.8289285721</v>
      </c>
      <c r="C28">
        <f>INDEX('OECD 2018'!AD:AD,MATCH($A28,'OECD 2018'!$A:$A,0))</f>
        <v>3362.3382142857149</v>
      </c>
      <c r="D28">
        <f>SUMIFS('OECD 2018'!$AA$9:$AA$65,'OECD 2018'!$A$9:$A$65,calcs!A28)</f>
        <v>63174.1</v>
      </c>
      <c r="E28" s="56">
        <f t="shared" si="1"/>
        <v>75265.363928572275</v>
      </c>
      <c r="F28" s="57">
        <f t="shared" si="1"/>
        <v>78627.702142857946</v>
      </c>
      <c r="G28" s="57">
        <f t="shared" si="4"/>
        <v>81990.040357143618</v>
      </c>
      <c r="H28" s="57">
        <f t="shared" si="4"/>
        <v>85352.37857142929</v>
      </c>
      <c r="I28" s="57">
        <f t="shared" si="4"/>
        <v>88714.716785714962</v>
      </c>
      <c r="J28" s="57">
        <f t="shared" si="4"/>
        <v>92077.055000000633</v>
      </c>
      <c r="K28" s="57">
        <f t="shared" si="4"/>
        <v>95439.393214286305</v>
      </c>
      <c r="L28" s="57">
        <f t="shared" si="4"/>
        <v>98801.731428571977</v>
      </c>
      <c r="M28" s="57">
        <f t="shared" si="4"/>
        <v>102164.06964285765</v>
      </c>
      <c r="N28" s="57">
        <f t="shared" si="4"/>
        <v>105526.40785714332</v>
      </c>
      <c r="O28" s="57">
        <f t="shared" si="4"/>
        <v>108888.74607142899</v>
      </c>
      <c r="P28" s="57">
        <f t="shared" si="4"/>
        <v>112251.08428571466</v>
      </c>
      <c r="Q28" s="57">
        <f t="shared" si="4"/>
        <v>115613.42250000034</v>
      </c>
      <c r="R28" s="57">
        <f t="shared" si="4"/>
        <v>118975.76071428601</v>
      </c>
      <c r="S28" s="57">
        <f t="shared" si="4"/>
        <v>122338.09892857168</v>
      </c>
      <c r="T28" s="57">
        <f t="shared" si="4"/>
        <v>125700.43714285735</v>
      </c>
      <c r="U28" s="57">
        <f t="shared" si="4"/>
        <v>129062.77535714302</v>
      </c>
      <c r="V28" s="57">
        <f t="shared" si="4"/>
        <v>132425.11357142869</v>
      </c>
      <c r="W28" s="57">
        <f t="shared" si="4"/>
        <v>135787.4517857153</v>
      </c>
      <c r="X28" s="57">
        <f t="shared" si="4"/>
        <v>139149.79000000097</v>
      </c>
      <c r="Y28" s="57">
        <f t="shared" si="4"/>
        <v>142512.12821428664</v>
      </c>
      <c r="Z28" s="57">
        <f t="shared" si="4"/>
        <v>145874.46642857231</v>
      </c>
      <c r="AA28" s="57">
        <f t="shared" si="4"/>
        <v>149236.80464285798</v>
      </c>
      <c r="AB28" s="57">
        <f t="shared" si="4"/>
        <v>152599.14285714366</v>
      </c>
      <c r="AC28" s="57">
        <f t="shared" si="4"/>
        <v>155961.48107142933</v>
      </c>
      <c r="AD28" s="57">
        <f t="shared" si="4"/>
        <v>159323.819285715</v>
      </c>
      <c r="AE28" s="57">
        <f t="shared" si="4"/>
        <v>162686.15750000067</v>
      </c>
      <c r="AF28" s="57">
        <f t="shared" si="4"/>
        <v>166048.49571428634</v>
      </c>
      <c r="AG28" s="57">
        <f t="shared" ref="G28:AI37" si="5">AG$1*$C28+$B28</f>
        <v>169410.83392857201</v>
      </c>
      <c r="AH28" s="57">
        <f t="shared" si="5"/>
        <v>172773.17214285769</v>
      </c>
      <c r="AI28" s="58">
        <f t="shared" si="5"/>
        <v>176135.51035714336</v>
      </c>
      <c r="AJ28" s="65"/>
      <c r="AK28" s="63">
        <f t="shared" si="2"/>
        <v>1.7880968681333547</v>
      </c>
    </row>
    <row r="29" spans="1:37" x14ac:dyDescent="0.25">
      <c r="A29" t="s">
        <v>21</v>
      </c>
      <c r="B29">
        <f>INDEX('OECD 2018'!AC:AC,MATCH($A29,'OECD 2018'!$A:$A,0))</f>
        <v>-1444418.1350000002</v>
      </c>
      <c r="C29">
        <f>INDEX('OECD 2018'!AD:AD,MATCH($A29,'OECD 2018'!$A:$A,0))</f>
        <v>723.34500000000003</v>
      </c>
      <c r="D29">
        <f>SUMIFS('OECD 2018'!$AA$9:$AA$65,'OECD 2018'!$A$9:$A$65,calcs!A29)</f>
        <v>14179.9</v>
      </c>
      <c r="E29" s="56">
        <f t="shared" si="1"/>
        <v>16738.764999999898</v>
      </c>
      <c r="F29" s="57">
        <f t="shared" si="1"/>
        <v>17462.10999999987</v>
      </c>
      <c r="G29" s="57">
        <f t="shared" si="5"/>
        <v>18185.454999999842</v>
      </c>
      <c r="H29" s="57">
        <f t="shared" si="5"/>
        <v>18908.799999999814</v>
      </c>
      <c r="I29" s="57">
        <f t="shared" si="5"/>
        <v>19632.144999999786</v>
      </c>
      <c r="J29" s="57">
        <f t="shared" si="5"/>
        <v>20355.489999999758</v>
      </c>
      <c r="K29" s="57">
        <f t="shared" si="5"/>
        <v>21078.83499999973</v>
      </c>
      <c r="L29" s="57">
        <f t="shared" si="5"/>
        <v>21802.179999999702</v>
      </c>
      <c r="M29" s="57">
        <f t="shared" si="5"/>
        <v>22525.524999999907</v>
      </c>
      <c r="N29" s="57">
        <f t="shared" si="5"/>
        <v>23248.869999999879</v>
      </c>
      <c r="O29" s="57">
        <f t="shared" si="5"/>
        <v>23972.214999999851</v>
      </c>
      <c r="P29" s="57">
        <f t="shared" si="5"/>
        <v>24695.559999999823</v>
      </c>
      <c r="Q29" s="57">
        <f t="shared" si="5"/>
        <v>25418.904999999795</v>
      </c>
      <c r="R29" s="57">
        <f t="shared" si="5"/>
        <v>26142.249999999767</v>
      </c>
      <c r="S29" s="57">
        <f t="shared" si="5"/>
        <v>26865.594999999739</v>
      </c>
      <c r="T29" s="57">
        <f t="shared" si="5"/>
        <v>27588.939999999711</v>
      </c>
      <c r="U29" s="57">
        <f t="shared" si="5"/>
        <v>28312.284999999916</v>
      </c>
      <c r="V29" s="57">
        <f t="shared" si="5"/>
        <v>29035.629999999888</v>
      </c>
      <c r="W29" s="57">
        <f t="shared" si="5"/>
        <v>29758.97499999986</v>
      </c>
      <c r="X29" s="57">
        <f t="shared" si="5"/>
        <v>30482.319999999832</v>
      </c>
      <c r="Y29" s="57">
        <f t="shared" si="5"/>
        <v>31205.664999999804</v>
      </c>
      <c r="Z29" s="57">
        <f t="shared" si="5"/>
        <v>31929.009999999776</v>
      </c>
      <c r="AA29" s="57">
        <f t="shared" si="5"/>
        <v>32652.354999999749</v>
      </c>
      <c r="AB29" s="57">
        <f t="shared" si="5"/>
        <v>33375.699999999721</v>
      </c>
      <c r="AC29" s="57">
        <f t="shared" si="5"/>
        <v>34099.044999999925</v>
      </c>
      <c r="AD29" s="57">
        <f t="shared" si="5"/>
        <v>34822.389999999898</v>
      </c>
      <c r="AE29" s="57">
        <f t="shared" si="5"/>
        <v>35545.73499999987</v>
      </c>
      <c r="AF29" s="57">
        <f t="shared" si="5"/>
        <v>36269.079999999842</v>
      </c>
      <c r="AG29" s="57">
        <f t="shared" si="5"/>
        <v>36992.424999999814</v>
      </c>
      <c r="AH29" s="57">
        <f t="shared" si="5"/>
        <v>37715.769999999786</v>
      </c>
      <c r="AI29" s="58">
        <f t="shared" si="5"/>
        <v>38439.114999999758</v>
      </c>
      <c r="AJ29" s="65"/>
      <c r="AK29" s="63">
        <f t="shared" si="2"/>
        <v>1.7108170720526772</v>
      </c>
    </row>
    <row r="30" spans="1:37" x14ac:dyDescent="0.25">
      <c r="A30" t="s">
        <v>22</v>
      </c>
      <c r="B30">
        <f>INDEX('OECD 2018'!AC:AC,MATCH($A30,'OECD 2018'!$A:$A,0))</f>
        <v>-3654461.0028571431</v>
      </c>
      <c r="C30">
        <f>INDEX('OECD 2018'!AD:AD,MATCH($A30,'OECD 2018'!$A:$A,0))</f>
        <v>1830.0714285714287</v>
      </c>
      <c r="D30">
        <f>SUMIFS('OECD 2018'!$AA$9:$AA$65,'OECD 2018'!$A$9:$A$65,calcs!A30)</f>
        <v>35693.599999999999</v>
      </c>
      <c r="E30" s="56">
        <f t="shared" si="1"/>
        <v>42283.282857142854</v>
      </c>
      <c r="F30" s="57">
        <f t="shared" si="1"/>
        <v>44113.354285714217</v>
      </c>
      <c r="G30" s="57">
        <f t="shared" si="5"/>
        <v>45943.425714285579</v>
      </c>
      <c r="H30" s="57">
        <f t="shared" si="5"/>
        <v>47773.497142856941</v>
      </c>
      <c r="I30" s="57">
        <f t="shared" si="5"/>
        <v>49603.568571428768</v>
      </c>
      <c r="J30" s="57">
        <f t="shared" si="5"/>
        <v>51433.64000000013</v>
      </c>
      <c r="K30" s="57">
        <f t="shared" si="5"/>
        <v>53263.711428571492</v>
      </c>
      <c r="L30" s="57">
        <f t="shared" si="5"/>
        <v>55093.782857142854</v>
      </c>
      <c r="M30" s="57">
        <f t="shared" si="5"/>
        <v>56923.854285714217</v>
      </c>
      <c r="N30" s="57">
        <f t="shared" si="5"/>
        <v>58753.925714285579</v>
      </c>
      <c r="O30" s="57">
        <f t="shared" si="5"/>
        <v>60583.997142856941</v>
      </c>
      <c r="P30" s="57">
        <f t="shared" si="5"/>
        <v>62414.068571428768</v>
      </c>
      <c r="Q30" s="57">
        <f t="shared" si="5"/>
        <v>64244.14000000013</v>
      </c>
      <c r="R30" s="57">
        <f t="shared" si="5"/>
        <v>66074.211428571492</v>
      </c>
      <c r="S30" s="57">
        <f t="shared" si="5"/>
        <v>67904.282857142854</v>
      </c>
      <c r="T30" s="57">
        <f t="shared" si="5"/>
        <v>69734.354285714217</v>
      </c>
      <c r="U30" s="57">
        <f t="shared" si="5"/>
        <v>71564.425714285579</v>
      </c>
      <c r="V30" s="57">
        <f t="shared" si="5"/>
        <v>73394.497142856941</v>
      </c>
      <c r="W30" s="57">
        <f t="shared" si="5"/>
        <v>75224.568571428768</v>
      </c>
      <c r="X30" s="57">
        <f t="shared" si="5"/>
        <v>77054.64000000013</v>
      </c>
      <c r="Y30" s="57">
        <f t="shared" si="5"/>
        <v>78884.711428571492</v>
      </c>
      <c r="Z30" s="57">
        <f t="shared" si="5"/>
        <v>80714.782857142854</v>
      </c>
      <c r="AA30" s="57">
        <f t="shared" si="5"/>
        <v>82544.854285714217</v>
      </c>
      <c r="AB30" s="57">
        <f t="shared" si="5"/>
        <v>84374.925714285579</v>
      </c>
      <c r="AC30" s="57">
        <f t="shared" si="5"/>
        <v>86204.997142856941</v>
      </c>
      <c r="AD30" s="57">
        <f t="shared" si="5"/>
        <v>88035.068571428768</v>
      </c>
      <c r="AE30" s="57">
        <f t="shared" si="5"/>
        <v>89865.14000000013</v>
      </c>
      <c r="AF30" s="57">
        <f t="shared" si="5"/>
        <v>91695.211428571492</v>
      </c>
      <c r="AG30" s="57">
        <f t="shared" si="5"/>
        <v>93525.282857142854</v>
      </c>
      <c r="AH30" s="57">
        <f t="shared" si="5"/>
        <v>95355.354285714217</v>
      </c>
      <c r="AI30" s="58">
        <f t="shared" si="5"/>
        <v>97185.425714285579</v>
      </c>
      <c r="AJ30" s="65"/>
      <c r="AK30" s="63">
        <f t="shared" si="2"/>
        <v>1.7227689477745474</v>
      </c>
    </row>
    <row r="31" spans="1:37" x14ac:dyDescent="0.25">
      <c r="A31" t="s">
        <v>23</v>
      </c>
      <c r="B31">
        <f>INDEX('OECD 2018'!AC:AC,MATCH($A31,'OECD 2018'!$A:$A,0))</f>
        <v>-1063403.8754761906</v>
      </c>
      <c r="C31">
        <f>INDEX('OECD 2018'!AD:AD,MATCH($A31,'OECD 2018'!$A:$A,0))</f>
        <v>531.70357142857142</v>
      </c>
      <c r="D31">
        <f>SUMIFS('OECD 2018'!$AA$9:$AA$65,'OECD 2018'!$A$9:$A$65,calcs!A31)</f>
        <v>8789.2000000000007</v>
      </c>
      <c r="E31" s="56">
        <f t="shared" si="1"/>
        <v>10637.338809523731</v>
      </c>
      <c r="F31" s="57">
        <f t="shared" si="1"/>
        <v>11169.042380952276</v>
      </c>
      <c r="G31" s="57">
        <f t="shared" si="5"/>
        <v>11700.745952380821</v>
      </c>
      <c r="H31" s="57">
        <f t="shared" si="5"/>
        <v>12232.449523809366</v>
      </c>
      <c r="I31" s="57">
        <f t="shared" si="5"/>
        <v>12764.153095237911</v>
      </c>
      <c r="J31" s="57">
        <f t="shared" si="5"/>
        <v>13295.856666666456</v>
      </c>
      <c r="K31" s="57">
        <f t="shared" si="5"/>
        <v>13827.560238095</v>
      </c>
      <c r="L31" s="57">
        <f t="shared" si="5"/>
        <v>14359.263809523778</v>
      </c>
      <c r="M31" s="57">
        <f t="shared" si="5"/>
        <v>14890.967380952323</v>
      </c>
      <c r="N31" s="57">
        <f t="shared" si="5"/>
        <v>15422.670952380868</v>
      </c>
      <c r="O31" s="57">
        <f t="shared" si="5"/>
        <v>15954.374523809412</v>
      </c>
      <c r="P31" s="57">
        <f t="shared" si="5"/>
        <v>16486.078095237957</v>
      </c>
      <c r="Q31" s="57">
        <f t="shared" si="5"/>
        <v>17017.781666666502</v>
      </c>
      <c r="R31" s="57">
        <f t="shared" si="5"/>
        <v>17549.485238095047</v>
      </c>
      <c r="S31" s="57">
        <f t="shared" si="5"/>
        <v>18081.188809523592</v>
      </c>
      <c r="T31" s="57">
        <f t="shared" si="5"/>
        <v>18612.892380952369</v>
      </c>
      <c r="U31" s="57">
        <f t="shared" si="5"/>
        <v>19144.595952380914</v>
      </c>
      <c r="V31" s="57">
        <f t="shared" si="5"/>
        <v>19676.299523809459</v>
      </c>
      <c r="W31" s="57">
        <f t="shared" si="5"/>
        <v>20208.003095238004</v>
      </c>
      <c r="X31" s="57">
        <f t="shared" si="5"/>
        <v>20739.706666666549</v>
      </c>
      <c r="Y31" s="57">
        <f t="shared" si="5"/>
        <v>21271.410238095094</v>
      </c>
      <c r="Z31" s="57">
        <f t="shared" si="5"/>
        <v>21803.113809523638</v>
      </c>
      <c r="AA31" s="57">
        <f t="shared" si="5"/>
        <v>22334.817380952183</v>
      </c>
      <c r="AB31" s="57">
        <f t="shared" si="5"/>
        <v>22866.520952380728</v>
      </c>
      <c r="AC31" s="57">
        <f t="shared" si="5"/>
        <v>23398.224523809506</v>
      </c>
      <c r="AD31" s="57">
        <f t="shared" si="5"/>
        <v>23929.92809523805</v>
      </c>
      <c r="AE31" s="57">
        <f t="shared" si="5"/>
        <v>24461.631666666595</v>
      </c>
      <c r="AF31" s="57">
        <f t="shared" si="5"/>
        <v>24993.33523809514</v>
      </c>
      <c r="AG31" s="57">
        <f t="shared" si="5"/>
        <v>25525.038809523685</v>
      </c>
      <c r="AH31" s="57">
        <f t="shared" si="5"/>
        <v>26056.74238095223</v>
      </c>
      <c r="AI31" s="58">
        <f t="shared" si="5"/>
        <v>26588.445952380775</v>
      </c>
      <c r="AJ31" s="65"/>
      <c r="AK31" s="63">
        <f t="shared" si="2"/>
        <v>2.0251269685956368</v>
      </c>
    </row>
    <row r="32" spans="1:37" x14ac:dyDescent="0.25">
      <c r="A32" t="s">
        <v>24</v>
      </c>
      <c r="B32">
        <f>INDEX('OECD 2018'!AC:AC,MATCH($A32,'OECD 2018'!$A:$A,0))</f>
        <v>-5286494.424523809</v>
      </c>
      <c r="C32">
        <f>INDEX('OECD 2018'!AD:AD,MATCH($A32,'OECD 2018'!$A:$A,0))</f>
        <v>2645.7964285714284</v>
      </c>
      <c r="D32">
        <f>SUMIFS('OECD 2018'!$AA$9:$AA$65,'OECD 2018'!$A$9:$A$65,calcs!A32)</f>
        <v>48486.400000000001</v>
      </c>
      <c r="E32" s="56">
        <f t="shared" si="1"/>
        <v>58014.361190476455</v>
      </c>
      <c r="F32" s="57">
        <f t="shared" si="1"/>
        <v>60660.15761904791</v>
      </c>
      <c r="G32" s="57">
        <f t="shared" si="5"/>
        <v>63305.954047619365</v>
      </c>
      <c r="H32" s="57">
        <f t="shared" si="5"/>
        <v>65951.75047619082</v>
      </c>
      <c r="I32" s="57">
        <f t="shared" si="5"/>
        <v>68597.546904762276</v>
      </c>
      <c r="J32" s="57">
        <f t="shared" si="5"/>
        <v>71243.343333333731</v>
      </c>
      <c r="K32" s="57">
        <f t="shared" si="5"/>
        <v>73889.139761905186</v>
      </c>
      <c r="L32" s="57">
        <f t="shared" si="5"/>
        <v>76534.936190476641</v>
      </c>
      <c r="M32" s="57">
        <f t="shared" si="5"/>
        <v>79180.732619048096</v>
      </c>
      <c r="N32" s="57">
        <f t="shared" si="5"/>
        <v>81826.529047619551</v>
      </c>
      <c r="O32" s="57">
        <f t="shared" si="5"/>
        <v>84472.325476191007</v>
      </c>
      <c r="P32" s="57">
        <f t="shared" si="5"/>
        <v>87118.12190476153</v>
      </c>
      <c r="Q32" s="57">
        <f t="shared" si="5"/>
        <v>89763.918333332986</v>
      </c>
      <c r="R32" s="57">
        <f t="shared" si="5"/>
        <v>92409.714761904441</v>
      </c>
      <c r="S32" s="57">
        <f t="shared" si="5"/>
        <v>95055.511190475896</v>
      </c>
      <c r="T32" s="57">
        <f t="shared" si="5"/>
        <v>97701.307619047351</v>
      </c>
      <c r="U32" s="57">
        <f t="shared" si="5"/>
        <v>100347.10404761881</v>
      </c>
      <c r="V32" s="57">
        <f t="shared" si="5"/>
        <v>102992.90047619026</v>
      </c>
      <c r="W32" s="57">
        <f t="shared" si="5"/>
        <v>105638.69690476172</v>
      </c>
      <c r="X32" s="57">
        <f t="shared" si="5"/>
        <v>108284.49333333317</v>
      </c>
      <c r="Y32" s="57">
        <f t="shared" si="5"/>
        <v>110930.28976190463</v>
      </c>
      <c r="Z32" s="57">
        <f t="shared" si="5"/>
        <v>113576.08619047608</v>
      </c>
      <c r="AA32" s="57">
        <f t="shared" si="5"/>
        <v>116221.88261904754</v>
      </c>
      <c r="AB32" s="57">
        <f t="shared" si="5"/>
        <v>118867.67904761899</v>
      </c>
      <c r="AC32" s="57">
        <f t="shared" si="5"/>
        <v>121513.47547619045</v>
      </c>
      <c r="AD32" s="57">
        <f t="shared" si="5"/>
        <v>124159.2719047619</v>
      </c>
      <c r="AE32" s="57">
        <f t="shared" si="5"/>
        <v>126805.06833333336</v>
      </c>
      <c r="AF32" s="57">
        <f t="shared" si="5"/>
        <v>129450.86476190481</v>
      </c>
      <c r="AG32" s="57">
        <f t="shared" si="5"/>
        <v>132096.66119047627</v>
      </c>
      <c r="AH32" s="57">
        <f t="shared" si="5"/>
        <v>134742.45761904772</v>
      </c>
      <c r="AI32" s="58">
        <f t="shared" si="5"/>
        <v>137388.25404761918</v>
      </c>
      <c r="AJ32" s="65"/>
      <c r="AK32" s="63">
        <f t="shared" si="2"/>
        <v>1.8335420663860214</v>
      </c>
    </row>
    <row r="33" spans="1:37" x14ac:dyDescent="0.25">
      <c r="A33" t="s">
        <v>25</v>
      </c>
      <c r="B33">
        <f>INDEX('OECD 2018'!AC:AC,MATCH($A33,'OECD 2018'!$A:$A,0))</f>
        <v>-3618981.7971428563</v>
      </c>
      <c r="C33">
        <f>INDEX('OECD 2018'!AD:AD,MATCH($A33,'OECD 2018'!$A:$A,0))</f>
        <v>1811.8085714285712</v>
      </c>
      <c r="D33">
        <f>SUMIFS('OECD 2018'!$AA$9:$AA$65,'OECD 2018'!$A$9:$A$65,calcs!A33)</f>
        <v>34402.5</v>
      </c>
      <c r="E33" s="56">
        <f t="shared" si="1"/>
        <v>40871.517142857425</v>
      </c>
      <c r="F33" s="57">
        <f t="shared" si="1"/>
        <v>42683.325714285951</v>
      </c>
      <c r="G33" s="57">
        <f t="shared" si="5"/>
        <v>44495.134285714477</v>
      </c>
      <c r="H33" s="57">
        <f t="shared" si="5"/>
        <v>46306.942857143469</v>
      </c>
      <c r="I33" s="57">
        <f t="shared" si="5"/>
        <v>48118.751428571995</v>
      </c>
      <c r="J33" s="57">
        <f t="shared" si="5"/>
        <v>49930.560000000522</v>
      </c>
      <c r="K33" s="57">
        <f t="shared" si="5"/>
        <v>51742.368571429048</v>
      </c>
      <c r="L33" s="57">
        <f t="shared" si="5"/>
        <v>53554.177142857574</v>
      </c>
      <c r="M33" s="57">
        <f t="shared" si="5"/>
        <v>55365.9857142861</v>
      </c>
      <c r="N33" s="57">
        <f t="shared" si="5"/>
        <v>57177.794285714626</v>
      </c>
      <c r="O33" s="57">
        <f t="shared" si="5"/>
        <v>58989.602857143153</v>
      </c>
      <c r="P33" s="57">
        <f t="shared" si="5"/>
        <v>60801.411428571679</v>
      </c>
      <c r="Q33" s="57">
        <f t="shared" si="5"/>
        <v>62613.220000000205</v>
      </c>
      <c r="R33" s="57">
        <f t="shared" si="5"/>
        <v>64425.028571429197</v>
      </c>
      <c r="S33" s="57">
        <f t="shared" si="5"/>
        <v>66236.837142857723</v>
      </c>
      <c r="T33" s="57">
        <f t="shared" si="5"/>
        <v>68048.645714286249</v>
      </c>
      <c r="U33" s="57">
        <f t="shared" si="5"/>
        <v>69860.454285714775</v>
      </c>
      <c r="V33" s="57">
        <f t="shared" si="5"/>
        <v>71672.262857143302</v>
      </c>
      <c r="W33" s="57">
        <f t="shared" si="5"/>
        <v>73484.071428571828</v>
      </c>
      <c r="X33" s="57">
        <f t="shared" si="5"/>
        <v>75295.880000000354</v>
      </c>
      <c r="Y33" s="57">
        <f t="shared" si="5"/>
        <v>77107.68857142888</v>
      </c>
      <c r="Z33" s="57">
        <f t="shared" si="5"/>
        <v>78919.497142857406</v>
      </c>
      <c r="AA33" s="57">
        <f t="shared" si="5"/>
        <v>80731.305714285932</v>
      </c>
      <c r="AB33" s="57">
        <f t="shared" si="5"/>
        <v>82543.114285714924</v>
      </c>
      <c r="AC33" s="57">
        <f t="shared" si="5"/>
        <v>84354.922857143451</v>
      </c>
      <c r="AD33" s="57">
        <f t="shared" si="5"/>
        <v>86166.731428571977</v>
      </c>
      <c r="AE33" s="57">
        <f t="shared" si="5"/>
        <v>87978.540000000503</v>
      </c>
      <c r="AF33" s="57">
        <f t="shared" si="5"/>
        <v>89790.348571429029</v>
      </c>
      <c r="AG33" s="57">
        <f t="shared" si="5"/>
        <v>91602.157142857555</v>
      </c>
      <c r="AH33" s="57">
        <f t="shared" si="5"/>
        <v>93413.965714286081</v>
      </c>
      <c r="AI33" s="58">
        <f t="shared" si="5"/>
        <v>95225.774285714608</v>
      </c>
      <c r="AJ33" s="65"/>
      <c r="AK33" s="63">
        <f t="shared" si="2"/>
        <v>1.7679899508964352</v>
      </c>
    </row>
    <row r="34" spans="1:37" x14ac:dyDescent="0.25">
      <c r="A34" t="s">
        <v>26</v>
      </c>
      <c r="B34">
        <f>INDEX('OECD 2018'!AC:AC,MATCH($A34,'OECD 2018'!$A:$A,0))</f>
        <v>-2615636.7842857144</v>
      </c>
      <c r="C34">
        <f>INDEX('OECD 2018'!AD:AD,MATCH($A34,'OECD 2018'!$A:$A,0))</f>
        <v>1309.247142857143</v>
      </c>
      <c r="D34">
        <f>SUMIFS('OECD 2018'!$AA$9:$AA$65,'OECD 2018'!$A$9:$A$65,calcs!A34)</f>
        <v>24467.5</v>
      </c>
      <c r="E34" s="56">
        <f t="shared" si="1"/>
        <v>29042.444285714533</v>
      </c>
      <c r="F34" s="57">
        <f t="shared" si="1"/>
        <v>30351.691428571474</v>
      </c>
      <c r="G34" s="57">
        <f t="shared" si="5"/>
        <v>31660.93857142888</v>
      </c>
      <c r="H34" s="57">
        <f t="shared" si="5"/>
        <v>32970.185714285821</v>
      </c>
      <c r="I34" s="57">
        <f t="shared" si="5"/>
        <v>34279.432857143227</v>
      </c>
      <c r="J34" s="57">
        <f t="shared" si="5"/>
        <v>35588.680000000168</v>
      </c>
      <c r="K34" s="57">
        <f t="shared" si="5"/>
        <v>36897.927142857108</v>
      </c>
      <c r="L34" s="57">
        <f t="shared" si="5"/>
        <v>38207.174285714515</v>
      </c>
      <c r="M34" s="57">
        <f t="shared" si="5"/>
        <v>39516.421428571455</v>
      </c>
      <c r="N34" s="57">
        <f t="shared" si="5"/>
        <v>40825.668571428861</v>
      </c>
      <c r="O34" s="57">
        <f t="shared" si="5"/>
        <v>42134.915714285802</v>
      </c>
      <c r="P34" s="57">
        <f t="shared" si="5"/>
        <v>43444.162857143208</v>
      </c>
      <c r="Q34" s="57">
        <f t="shared" si="5"/>
        <v>44753.410000000149</v>
      </c>
      <c r="R34" s="57">
        <f t="shared" si="5"/>
        <v>46062.65714285709</v>
      </c>
      <c r="S34" s="57">
        <f t="shared" si="5"/>
        <v>47371.904285714496</v>
      </c>
      <c r="T34" s="57">
        <f t="shared" si="5"/>
        <v>48681.151428571437</v>
      </c>
      <c r="U34" s="57">
        <f t="shared" si="5"/>
        <v>49990.398571428843</v>
      </c>
      <c r="V34" s="57">
        <f t="shared" si="5"/>
        <v>51299.645714285783</v>
      </c>
      <c r="W34" s="57">
        <f t="shared" si="5"/>
        <v>52608.89285714319</v>
      </c>
      <c r="X34" s="57">
        <f t="shared" si="5"/>
        <v>53918.14000000013</v>
      </c>
      <c r="Y34" s="57">
        <f t="shared" si="5"/>
        <v>55227.387142857537</v>
      </c>
      <c r="Z34" s="57">
        <f t="shared" si="5"/>
        <v>56536.634285714477</v>
      </c>
      <c r="AA34" s="57">
        <f t="shared" si="5"/>
        <v>57845.881428571418</v>
      </c>
      <c r="AB34" s="57">
        <f t="shared" si="5"/>
        <v>59155.128571428824</v>
      </c>
      <c r="AC34" s="57">
        <f t="shared" si="5"/>
        <v>60464.375714285765</v>
      </c>
      <c r="AD34" s="57">
        <f t="shared" si="5"/>
        <v>61773.622857143171</v>
      </c>
      <c r="AE34" s="57">
        <f t="shared" si="5"/>
        <v>63082.870000000112</v>
      </c>
      <c r="AF34" s="57">
        <f t="shared" si="5"/>
        <v>64392.117142857518</v>
      </c>
      <c r="AG34" s="57">
        <f t="shared" si="5"/>
        <v>65701.364285714459</v>
      </c>
      <c r="AH34" s="57">
        <f t="shared" si="5"/>
        <v>67010.611428571399</v>
      </c>
      <c r="AI34" s="58">
        <f t="shared" si="5"/>
        <v>68319.858571428806</v>
      </c>
      <c r="AJ34" s="65"/>
      <c r="AK34" s="63">
        <f t="shared" si="2"/>
        <v>1.7922696871943928</v>
      </c>
    </row>
    <row r="35" spans="1:37" x14ac:dyDescent="0.25">
      <c r="A35" t="s">
        <v>27</v>
      </c>
      <c r="B35">
        <f>INDEX('OECD 2018'!AC:AC,MATCH($A35,'OECD 2018'!$A:$A,0))</f>
        <v>-6384895.2920238106</v>
      </c>
      <c r="C35">
        <f>INDEX('OECD 2018'!AD:AD,MATCH($A35,'OECD 2018'!$A:$A,0))</f>
        <v>3196.2589285714289</v>
      </c>
      <c r="D35">
        <f>SUMIFS('OECD 2018'!$AA$9:$AA$65,'OECD 2018'!$A$9:$A$65,calcs!A35)</f>
        <v>60053.7</v>
      </c>
      <c r="E35" s="56">
        <f t="shared" si="1"/>
        <v>71547.743690475821</v>
      </c>
      <c r="F35" s="57">
        <f t="shared" si="1"/>
        <v>74744.002619047649</v>
      </c>
      <c r="G35" s="57">
        <f t="shared" si="5"/>
        <v>77940.261547618546</v>
      </c>
      <c r="H35" s="57">
        <f t="shared" si="5"/>
        <v>81136.520476190373</v>
      </c>
      <c r="I35" s="57">
        <f t="shared" si="5"/>
        <v>84332.77940476127</v>
      </c>
      <c r="J35" s="57">
        <f t="shared" si="5"/>
        <v>87529.038333333097</v>
      </c>
      <c r="K35" s="57">
        <f t="shared" si="5"/>
        <v>90725.297261903994</v>
      </c>
      <c r="L35" s="57">
        <f t="shared" si="5"/>
        <v>93921.556190475821</v>
      </c>
      <c r="M35" s="57">
        <f t="shared" si="5"/>
        <v>97117.815119047649</v>
      </c>
      <c r="N35" s="57">
        <f t="shared" si="5"/>
        <v>100314.07404761855</v>
      </c>
      <c r="O35" s="57">
        <f t="shared" si="5"/>
        <v>103510.33297619037</v>
      </c>
      <c r="P35" s="57">
        <f t="shared" si="5"/>
        <v>106706.59190476127</v>
      </c>
      <c r="Q35" s="57">
        <f t="shared" si="5"/>
        <v>109902.8508333331</v>
      </c>
      <c r="R35" s="57">
        <f t="shared" si="5"/>
        <v>113099.10976190399</v>
      </c>
      <c r="S35" s="57">
        <f t="shared" si="5"/>
        <v>116295.36869047582</v>
      </c>
      <c r="T35" s="57">
        <f t="shared" si="5"/>
        <v>119491.62761904765</v>
      </c>
      <c r="U35" s="57">
        <f t="shared" si="5"/>
        <v>122687.88654761855</v>
      </c>
      <c r="V35" s="57">
        <f t="shared" si="5"/>
        <v>125884.14547619037</v>
      </c>
      <c r="W35" s="57">
        <f t="shared" si="5"/>
        <v>129080.40440476127</v>
      </c>
      <c r="X35" s="57">
        <f t="shared" si="5"/>
        <v>132276.6633333331</v>
      </c>
      <c r="Y35" s="57">
        <f t="shared" si="5"/>
        <v>135472.92226190399</v>
      </c>
      <c r="Z35" s="57">
        <f t="shared" si="5"/>
        <v>138669.18119047582</v>
      </c>
      <c r="AA35" s="57">
        <f t="shared" si="5"/>
        <v>141865.44011904765</v>
      </c>
      <c r="AB35" s="57">
        <f t="shared" si="5"/>
        <v>145061.69904761855</v>
      </c>
      <c r="AC35" s="57">
        <f t="shared" si="5"/>
        <v>148257.95797619037</v>
      </c>
      <c r="AD35" s="57">
        <f t="shared" si="5"/>
        <v>151454.21690476127</v>
      </c>
      <c r="AE35" s="57">
        <f t="shared" si="5"/>
        <v>154650.4758333331</v>
      </c>
      <c r="AF35" s="57">
        <f t="shared" si="5"/>
        <v>157846.73476190399</v>
      </c>
      <c r="AG35" s="57">
        <f t="shared" si="5"/>
        <v>161042.99369047582</v>
      </c>
      <c r="AH35" s="57">
        <f t="shared" si="5"/>
        <v>164239.25261904765</v>
      </c>
      <c r="AI35" s="58">
        <f t="shared" si="5"/>
        <v>167435.51154761855</v>
      </c>
      <c r="AJ35" s="65"/>
      <c r="AK35" s="63">
        <f t="shared" si="2"/>
        <v>1.7880965127480664</v>
      </c>
    </row>
    <row r="36" spans="1:37" x14ac:dyDescent="0.25">
      <c r="A36" t="s">
        <v>28</v>
      </c>
      <c r="B36">
        <f>INDEX('OECD 2018'!AC:AC,MATCH($A36,'OECD 2018'!$A:$A,0))</f>
        <v>-4748003.7796428585</v>
      </c>
      <c r="C36">
        <f>INDEX('OECD 2018'!AD:AD,MATCH($A36,'OECD 2018'!$A:$A,0))</f>
        <v>2376.8360714285718</v>
      </c>
      <c r="D36">
        <f>SUMIFS('OECD 2018'!$AA$9:$AA$65,'OECD 2018'!$A$9:$A$65,calcs!A36)</f>
        <v>44657.8</v>
      </c>
      <c r="E36" s="56">
        <f t="shared" si="1"/>
        <v>53205.084642856382</v>
      </c>
      <c r="F36" s="57">
        <f t="shared" si="1"/>
        <v>55581.920714285225</v>
      </c>
      <c r="G36" s="57">
        <f t="shared" si="5"/>
        <v>57958.756785714068</v>
      </c>
      <c r="H36" s="57">
        <f t="shared" si="5"/>
        <v>60335.592857141979</v>
      </c>
      <c r="I36" s="57">
        <f t="shared" si="5"/>
        <v>62712.428928570822</v>
      </c>
      <c r="J36" s="57">
        <f t="shared" si="5"/>
        <v>65089.264999999665</v>
      </c>
      <c r="K36" s="57">
        <f t="shared" si="5"/>
        <v>67466.101071427576</v>
      </c>
      <c r="L36" s="57">
        <f t="shared" si="5"/>
        <v>69842.937142856419</v>
      </c>
      <c r="M36" s="57">
        <f t="shared" si="5"/>
        <v>72219.773214285262</v>
      </c>
      <c r="N36" s="57">
        <f t="shared" si="5"/>
        <v>74596.609285714105</v>
      </c>
      <c r="O36" s="57">
        <f t="shared" si="5"/>
        <v>76973.445357142016</v>
      </c>
      <c r="P36" s="57">
        <f t="shared" si="5"/>
        <v>79350.281428570859</v>
      </c>
      <c r="Q36" s="57">
        <f t="shared" si="5"/>
        <v>81727.117499999702</v>
      </c>
      <c r="R36" s="57">
        <f t="shared" si="5"/>
        <v>84103.953571427613</v>
      </c>
      <c r="S36" s="57">
        <f t="shared" si="5"/>
        <v>86480.789642856456</v>
      </c>
      <c r="T36" s="57">
        <f t="shared" si="5"/>
        <v>88857.625714285299</v>
      </c>
      <c r="U36" s="57">
        <f t="shared" si="5"/>
        <v>91234.461785713211</v>
      </c>
      <c r="V36" s="57">
        <f t="shared" si="5"/>
        <v>93611.297857142054</v>
      </c>
      <c r="W36" s="57">
        <f t="shared" si="5"/>
        <v>95988.133928570896</v>
      </c>
      <c r="X36" s="57">
        <f t="shared" si="5"/>
        <v>98364.969999999739</v>
      </c>
      <c r="Y36" s="57">
        <f t="shared" si="5"/>
        <v>100741.80607142765</v>
      </c>
      <c r="Z36" s="57">
        <f t="shared" si="5"/>
        <v>103118.64214285649</v>
      </c>
      <c r="AA36" s="57">
        <f t="shared" si="5"/>
        <v>105495.47821428534</v>
      </c>
      <c r="AB36" s="57">
        <f t="shared" si="5"/>
        <v>107872.31428571325</v>
      </c>
      <c r="AC36" s="57">
        <f t="shared" si="5"/>
        <v>110249.15035714209</v>
      </c>
      <c r="AD36" s="57">
        <f t="shared" si="5"/>
        <v>112625.98642857093</v>
      </c>
      <c r="AE36" s="57">
        <f t="shared" si="5"/>
        <v>115002.82249999978</v>
      </c>
      <c r="AF36" s="57">
        <f t="shared" si="5"/>
        <v>117379.65857142769</v>
      </c>
      <c r="AG36" s="57">
        <f t="shared" si="5"/>
        <v>119756.49464285653</v>
      </c>
      <c r="AH36" s="57">
        <f t="shared" si="5"/>
        <v>122133.33071428537</v>
      </c>
      <c r="AI36" s="58">
        <f t="shared" si="5"/>
        <v>124510.16678571329</v>
      </c>
      <c r="AJ36" s="65"/>
      <c r="AK36" s="63">
        <f t="shared" si="2"/>
        <v>1.7880945050072614</v>
      </c>
    </row>
    <row r="37" spans="1:37" x14ac:dyDescent="0.25">
      <c r="A37" t="s">
        <v>29</v>
      </c>
      <c r="B37">
        <f>INDEX('OECD 2018'!AC:AC,MATCH($A37,'OECD 2018'!$A:$A,0))</f>
        <v>-2276133.3132142858</v>
      </c>
      <c r="C37">
        <f>INDEX('OECD 2018'!AD:AD,MATCH($A37,'OECD 2018'!$A:$A,0))</f>
        <v>1139.4253571428571</v>
      </c>
      <c r="D37">
        <f>SUMIFS('OECD 2018'!$AA$9:$AA$65,'OECD 2018'!$A$9:$A$65,calcs!A37)</f>
        <v>21408.400000000001</v>
      </c>
      <c r="E37" s="56">
        <f t="shared" si="1"/>
        <v>25505.908214285504</v>
      </c>
      <c r="F37" s="57">
        <f t="shared" si="1"/>
        <v>26645.333571428433</v>
      </c>
      <c r="G37" s="57">
        <f t="shared" si="5"/>
        <v>27784.758928571362</v>
      </c>
      <c r="H37" s="57">
        <f t="shared" si="5"/>
        <v>28924.184285714291</v>
      </c>
      <c r="I37" s="57">
        <f t="shared" si="5"/>
        <v>30063.60964285722</v>
      </c>
      <c r="J37" s="57">
        <f t="shared" si="5"/>
        <v>31203.035000000149</v>
      </c>
      <c r="K37" s="57">
        <f t="shared" si="5"/>
        <v>32342.460357142612</v>
      </c>
      <c r="L37" s="57">
        <f t="shared" si="5"/>
        <v>33481.885714285541</v>
      </c>
      <c r="M37" s="57">
        <f t="shared" si="5"/>
        <v>34621.31107142847</v>
      </c>
      <c r="N37" s="57">
        <f t="shared" si="5"/>
        <v>35760.736428571399</v>
      </c>
      <c r="O37" s="57">
        <f t="shared" si="5"/>
        <v>36900.161785714328</v>
      </c>
      <c r="P37" s="57">
        <f t="shared" si="5"/>
        <v>38039.587142857257</v>
      </c>
      <c r="Q37" s="57">
        <f t="shared" si="5"/>
        <v>39179.012499999721</v>
      </c>
      <c r="R37" s="57">
        <f t="shared" si="5"/>
        <v>40318.43785714265</v>
      </c>
      <c r="S37" s="57">
        <f t="shared" si="5"/>
        <v>41457.863214285579</v>
      </c>
      <c r="T37" s="57">
        <f t="shared" si="5"/>
        <v>42597.288571428508</v>
      </c>
      <c r="U37" s="57">
        <f t="shared" si="5"/>
        <v>43736.713928571437</v>
      </c>
      <c r="V37" s="57">
        <f t="shared" si="5"/>
        <v>44876.139285714366</v>
      </c>
      <c r="W37" s="57">
        <f t="shared" si="5"/>
        <v>46015.564642857295</v>
      </c>
      <c r="X37" s="57">
        <f t="shared" si="5"/>
        <v>47154.989999999758</v>
      </c>
      <c r="Y37" s="57">
        <f t="shared" si="5"/>
        <v>48294.415357142687</v>
      </c>
      <c r="Z37" s="57">
        <f t="shared" si="5"/>
        <v>49433.840714285616</v>
      </c>
      <c r="AA37" s="57">
        <f t="shared" ref="G37:AI39" si="6">AA$1*$C37+$B37</f>
        <v>50573.266071428545</v>
      </c>
      <c r="AB37" s="57">
        <f t="shared" si="6"/>
        <v>51712.691428571474</v>
      </c>
      <c r="AC37" s="57">
        <f t="shared" si="6"/>
        <v>52852.116785714403</v>
      </c>
      <c r="AD37" s="57">
        <f t="shared" si="6"/>
        <v>53991.542142856866</v>
      </c>
      <c r="AE37" s="57">
        <f t="shared" si="6"/>
        <v>55130.967499999795</v>
      </c>
      <c r="AF37" s="57">
        <f t="shared" si="6"/>
        <v>56270.392857142724</v>
      </c>
      <c r="AG37" s="57">
        <f t="shared" si="6"/>
        <v>57409.818214285653</v>
      </c>
      <c r="AH37" s="57">
        <f t="shared" si="6"/>
        <v>58549.243571428582</v>
      </c>
      <c r="AI37" s="58">
        <f t="shared" si="6"/>
        <v>59688.668928571511</v>
      </c>
      <c r="AJ37" s="65"/>
      <c r="AK37" s="63">
        <f t="shared" si="2"/>
        <v>1.7880957441271421</v>
      </c>
    </row>
    <row r="38" spans="1:37" x14ac:dyDescent="0.25">
      <c r="A38" t="s">
        <v>30</v>
      </c>
      <c r="B38">
        <f>INDEX('OECD 2018'!AC:AC,MATCH($A38,'OECD 2018'!$A:$A,0))</f>
        <v>-2284620.1371428575</v>
      </c>
      <c r="C38">
        <f>INDEX('OECD 2018'!AD:AD,MATCH($A38,'OECD 2018'!$A:$A,0))</f>
        <v>1143.4485714285715</v>
      </c>
      <c r="D38">
        <f>SUMIFS('OECD 2018'!$AA$9:$AA$65,'OECD 2018'!$A$9:$A$65,calcs!A38)</f>
        <v>21047.5</v>
      </c>
      <c r="E38" s="56">
        <f t="shared" si="1"/>
        <v>25145.977142856922</v>
      </c>
      <c r="F38" s="57">
        <f t="shared" si="1"/>
        <v>26289.425714285579</v>
      </c>
      <c r="G38" s="57">
        <f t="shared" si="6"/>
        <v>27432.874285714235</v>
      </c>
      <c r="H38" s="57">
        <f t="shared" si="6"/>
        <v>28576.322857142892</v>
      </c>
      <c r="I38" s="57">
        <f t="shared" si="6"/>
        <v>29719.771428571083</v>
      </c>
      <c r="J38" s="57">
        <f t="shared" si="6"/>
        <v>30863.219999999739</v>
      </c>
      <c r="K38" s="57">
        <f t="shared" si="6"/>
        <v>32006.668571428396</v>
      </c>
      <c r="L38" s="57">
        <f t="shared" si="6"/>
        <v>33150.117142857052</v>
      </c>
      <c r="M38" s="57">
        <f t="shared" si="6"/>
        <v>34293.565714285709</v>
      </c>
      <c r="N38" s="57">
        <f t="shared" si="6"/>
        <v>35437.0142857139</v>
      </c>
      <c r="O38" s="57">
        <f t="shared" si="6"/>
        <v>36580.462857142556</v>
      </c>
      <c r="P38" s="57">
        <f t="shared" si="6"/>
        <v>37723.911428571213</v>
      </c>
      <c r="Q38" s="57">
        <f t="shared" si="6"/>
        <v>38867.35999999987</v>
      </c>
      <c r="R38" s="57">
        <f t="shared" si="6"/>
        <v>40010.808571428526</v>
      </c>
      <c r="S38" s="57">
        <f t="shared" si="6"/>
        <v>41154.257142857183</v>
      </c>
      <c r="T38" s="57">
        <f t="shared" si="6"/>
        <v>42297.705714285374</v>
      </c>
      <c r="U38" s="57">
        <f t="shared" si="6"/>
        <v>43441.15428571403</v>
      </c>
      <c r="V38" s="57">
        <f t="shared" si="6"/>
        <v>44584.602857142687</v>
      </c>
      <c r="W38" s="57">
        <f t="shared" si="6"/>
        <v>45728.051428571343</v>
      </c>
      <c r="X38" s="57">
        <f t="shared" si="6"/>
        <v>46871.5</v>
      </c>
      <c r="Y38" s="57">
        <f t="shared" si="6"/>
        <v>48014.948571428191</v>
      </c>
      <c r="Z38" s="57">
        <f t="shared" si="6"/>
        <v>49158.397142856847</v>
      </c>
      <c r="AA38" s="57">
        <f t="shared" si="6"/>
        <v>50301.845714285504</v>
      </c>
      <c r="AB38" s="57">
        <f t="shared" si="6"/>
        <v>51445.294285714161</v>
      </c>
      <c r="AC38" s="57">
        <f t="shared" si="6"/>
        <v>52588.742857142817</v>
      </c>
      <c r="AD38" s="57">
        <f t="shared" si="6"/>
        <v>53732.191428571474</v>
      </c>
      <c r="AE38" s="57">
        <f t="shared" si="6"/>
        <v>54875.639999999665</v>
      </c>
      <c r="AF38" s="57">
        <f t="shared" si="6"/>
        <v>56019.088571428321</v>
      </c>
      <c r="AG38" s="57">
        <f t="shared" si="6"/>
        <v>57162.537142856978</v>
      </c>
      <c r="AH38" s="57">
        <f t="shared" si="6"/>
        <v>58305.985714285634</v>
      </c>
      <c r="AI38" s="58">
        <f t="shared" si="6"/>
        <v>59449.434285714291</v>
      </c>
      <c r="AJ38" s="65"/>
      <c r="AK38" s="63">
        <f t="shared" si="2"/>
        <v>1.8245366093699626</v>
      </c>
    </row>
    <row r="39" spans="1:37" ht="15.75" thickBot="1" x14ac:dyDescent="0.3">
      <c r="A39" t="s">
        <v>31</v>
      </c>
      <c r="B39">
        <f>INDEX('OECD 2018'!AC:AC,MATCH($A39,'OECD 2018'!$A:$A,0))</f>
        <v>-342234.33952380944</v>
      </c>
      <c r="C39">
        <f>INDEX('OECD 2018'!AD:AD,MATCH($A39,'OECD 2018'!$A:$A,0))</f>
        <v>171.40142857142854</v>
      </c>
      <c r="D39">
        <f>SUMIFS('OECD 2018'!$AA$9:$AA$65,'OECD 2018'!$A$9:$A$65,calcs!A39)</f>
        <v>3763.2</v>
      </c>
      <c r="E39" s="59">
        <f t="shared" si="1"/>
        <v>3996.5461904762196</v>
      </c>
      <c r="F39" s="60">
        <f t="shared" si="1"/>
        <v>4167.9476190476562</v>
      </c>
      <c r="G39" s="60">
        <f t="shared" si="6"/>
        <v>4339.3490476190927</v>
      </c>
      <c r="H39" s="60">
        <f t="shared" si="6"/>
        <v>4510.7504761904711</v>
      </c>
      <c r="I39" s="60">
        <f t="shared" si="6"/>
        <v>4682.1519047619076</v>
      </c>
      <c r="J39" s="60">
        <f t="shared" si="6"/>
        <v>4853.5533333333442</v>
      </c>
      <c r="K39" s="60">
        <f t="shared" si="6"/>
        <v>5024.9547619047808</v>
      </c>
      <c r="L39" s="60">
        <f t="shared" si="6"/>
        <v>5196.3561904762173</v>
      </c>
      <c r="M39" s="60">
        <f t="shared" si="6"/>
        <v>5367.7576190476539</v>
      </c>
      <c r="N39" s="60">
        <f t="shared" si="6"/>
        <v>5539.1590476190904</v>
      </c>
      <c r="O39" s="60">
        <f t="shared" si="6"/>
        <v>5710.5604761904688</v>
      </c>
      <c r="P39" s="60">
        <f t="shared" si="6"/>
        <v>5881.9619047619053</v>
      </c>
      <c r="Q39" s="60">
        <f t="shared" si="6"/>
        <v>6053.3633333333419</v>
      </c>
      <c r="R39" s="60">
        <f t="shared" si="6"/>
        <v>6224.7647619047784</v>
      </c>
      <c r="S39" s="60">
        <f t="shared" si="6"/>
        <v>6396.166190476215</v>
      </c>
      <c r="T39" s="60">
        <f t="shared" si="6"/>
        <v>6567.5676190476515</v>
      </c>
      <c r="U39" s="60">
        <f t="shared" si="6"/>
        <v>6738.9690476190881</v>
      </c>
      <c r="V39" s="60">
        <f t="shared" si="6"/>
        <v>6910.3704761905246</v>
      </c>
      <c r="W39" s="60">
        <f t="shared" si="6"/>
        <v>7081.771904761903</v>
      </c>
      <c r="X39" s="60">
        <f t="shared" si="6"/>
        <v>7253.1733333333395</v>
      </c>
      <c r="Y39" s="60">
        <f t="shared" si="6"/>
        <v>7424.5747619047761</v>
      </c>
      <c r="Z39" s="60">
        <f t="shared" si="6"/>
        <v>7595.9761904762127</v>
      </c>
      <c r="AA39" s="60">
        <f t="shared" si="6"/>
        <v>7767.3776190476492</v>
      </c>
      <c r="AB39" s="60">
        <f t="shared" si="6"/>
        <v>7938.7790476190858</v>
      </c>
      <c r="AC39" s="60">
        <f t="shared" si="6"/>
        <v>8110.1804761905223</v>
      </c>
      <c r="AD39" s="60">
        <f t="shared" si="6"/>
        <v>8281.5819047619007</v>
      </c>
      <c r="AE39" s="60">
        <f t="shared" si="6"/>
        <v>8452.9833333333372</v>
      </c>
      <c r="AF39" s="60">
        <f t="shared" si="6"/>
        <v>8624.3847619047738</v>
      </c>
      <c r="AG39" s="60">
        <f t="shared" si="6"/>
        <v>8795.7861904762103</v>
      </c>
      <c r="AH39" s="60">
        <f t="shared" si="6"/>
        <v>8967.1876190476469</v>
      </c>
      <c r="AI39" s="61">
        <f t="shared" si="6"/>
        <v>9138.5890476190834</v>
      </c>
      <c r="AJ39" s="65"/>
      <c r="AK39" s="63">
        <f t="shared" si="2"/>
        <v>1.4284090794055815</v>
      </c>
    </row>
    <row r="40" spans="1:37" ht="15.75" thickBot="1" x14ac:dyDescent="0.3">
      <c r="F40" s="69"/>
    </row>
    <row r="41" spans="1:37" x14ac:dyDescent="0.25">
      <c r="B41" s="62"/>
      <c r="C41" s="13" t="s">
        <v>129</v>
      </c>
      <c r="D41" s="13"/>
      <c r="E41" s="53">
        <v>2020</v>
      </c>
      <c r="F41" s="54">
        <v>2021</v>
      </c>
      <c r="G41" s="54">
        <v>2022</v>
      </c>
      <c r="H41" s="54">
        <v>2023</v>
      </c>
      <c r="I41" s="54">
        <v>2024</v>
      </c>
      <c r="J41" s="54">
        <v>2025</v>
      </c>
      <c r="K41" s="54">
        <v>2026</v>
      </c>
      <c r="L41" s="54">
        <v>2027</v>
      </c>
      <c r="M41" s="54">
        <v>2028</v>
      </c>
      <c r="N41" s="54">
        <v>2029</v>
      </c>
      <c r="O41" s="54">
        <v>2030</v>
      </c>
      <c r="P41" s="54">
        <v>2031</v>
      </c>
      <c r="Q41" s="54">
        <v>2032</v>
      </c>
      <c r="R41" s="54">
        <v>2033</v>
      </c>
      <c r="S41" s="54">
        <v>2034</v>
      </c>
      <c r="T41" s="54">
        <v>2035</v>
      </c>
      <c r="U41" s="54">
        <v>2036</v>
      </c>
      <c r="V41" s="54">
        <v>2037</v>
      </c>
      <c r="W41" s="54">
        <v>2038</v>
      </c>
      <c r="X41" s="54">
        <v>2039</v>
      </c>
      <c r="Y41" s="54">
        <v>2040</v>
      </c>
      <c r="Z41" s="54">
        <v>2041</v>
      </c>
      <c r="AA41" s="54">
        <v>2042</v>
      </c>
      <c r="AB41" s="54">
        <v>2043</v>
      </c>
      <c r="AC41" s="54">
        <v>2044</v>
      </c>
      <c r="AD41" s="54">
        <v>2045</v>
      </c>
      <c r="AE41" s="54">
        <v>2046</v>
      </c>
      <c r="AF41" s="54">
        <v>2047</v>
      </c>
      <c r="AG41" s="54">
        <v>2048</v>
      </c>
      <c r="AH41" s="54">
        <v>2049</v>
      </c>
      <c r="AI41" s="55">
        <v>2050</v>
      </c>
      <c r="AJ41" s="64"/>
    </row>
    <row r="42" spans="1:37" x14ac:dyDescent="0.25">
      <c r="C42" t="s">
        <v>1</v>
      </c>
      <c r="E42" s="56">
        <v>0</v>
      </c>
      <c r="F42" s="57">
        <f>(F2-E2)/E2</f>
        <v>4.4329088675229326E-2</v>
      </c>
      <c r="G42" s="57">
        <f t="shared" ref="G42:AI42" si="7">(G2-F2)/F2</f>
        <v>4.2447432668423969E-2</v>
      </c>
      <c r="H42" s="57">
        <f t="shared" si="7"/>
        <v>4.0719015020036428E-2</v>
      </c>
      <c r="I42" s="57">
        <f t="shared" si="7"/>
        <v>3.9125848987454658E-2</v>
      </c>
      <c r="J42" s="57">
        <f t="shared" si="7"/>
        <v>3.7652656822626446E-2</v>
      </c>
      <c r="K42" s="57">
        <f t="shared" si="7"/>
        <v>3.6286378274134452E-2</v>
      </c>
      <c r="L42" s="57">
        <f t="shared" si="7"/>
        <v>3.5015782350209974E-2</v>
      </c>
      <c r="M42" s="57">
        <f t="shared" si="7"/>
        <v>3.3831157888924462E-2</v>
      </c>
      <c r="N42" s="57">
        <f t="shared" si="7"/>
        <v>3.2724064883088905E-2</v>
      </c>
      <c r="O42" s="57">
        <f t="shared" si="7"/>
        <v>3.1687133084086196E-2</v>
      </c>
      <c r="P42" s="57">
        <f t="shared" si="7"/>
        <v>3.0713897719516856E-2</v>
      </c>
      <c r="Q42" s="57">
        <f t="shared" si="7"/>
        <v>2.9798664583333748E-2</v>
      </c>
      <c r="R42" s="57">
        <f t="shared" si="7"/>
        <v>2.8936398548723308E-2</v>
      </c>
      <c r="S42" s="57">
        <f t="shared" si="7"/>
        <v>2.8122630892965812E-2</v>
      </c>
      <c r="T42" s="57">
        <f t="shared" si="7"/>
        <v>2.7353381832036058E-2</v>
      </c>
      <c r="U42" s="57">
        <f t="shared" si="7"/>
        <v>2.6625095430406975E-2</v>
      </c>
      <c r="V42" s="57">
        <f t="shared" si="7"/>
        <v>2.5934584639434075E-2</v>
      </c>
      <c r="W42" s="57">
        <f t="shared" si="7"/>
        <v>2.5278984671862695E-2</v>
      </c>
      <c r="X42" s="57">
        <f t="shared" si="7"/>
        <v>2.4655713273943097E-2</v>
      </c>
      <c r="Y42" s="57">
        <f t="shared" si="7"/>
        <v>2.4062436733171527E-2</v>
      </c>
      <c r="Z42" s="57">
        <f t="shared" si="7"/>
        <v>2.3497040678430045E-2</v>
      </c>
      <c r="AA42" s="57">
        <f t="shared" si="7"/>
        <v>2.2957604902164561E-2</v>
      </c>
      <c r="AB42" s="57">
        <f t="shared" si="7"/>
        <v>2.2442381572954723E-2</v>
      </c>
      <c r="AC42" s="57">
        <f t="shared" si="7"/>
        <v>2.194977631739323E-2</v>
      </c>
      <c r="AD42" s="57">
        <f t="shared" si="7"/>
        <v>2.147833174002883E-2</v>
      </c>
      <c r="AE42" s="57">
        <f t="shared" si="7"/>
        <v>2.1026713022332784E-2</v>
      </c>
      <c r="AF42" s="57">
        <f t="shared" si="7"/>
        <v>2.0593695301170899E-2</v>
      </c>
      <c r="AG42" s="57">
        <f t="shared" si="7"/>
        <v>2.0178152575289751E-2</v>
      </c>
      <c r="AH42" s="57">
        <f t="shared" si="7"/>
        <v>1.9779047928396597E-2</v>
      </c>
      <c r="AI42" s="58">
        <f t="shared" si="7"/>
        <v>1.9395424889912298E-2</v>
      </c>
      <c r="AJ42" s="65"/>
    </row>
    <row r="43" spans="1:37" x14ac:dyDescent="0.25">
      <c r="C43" s="48" t="s">
        <v>34</v>
      </c>
      <c r="D43" s="48"/>
      <c r="E43" s="56">
        <v>0</v>
      </c>
      <c r="F43" s="57">
        <f t="shared" ref="F43" si="8">(F3-E3)/E3</f>
        <v>4.446922130886221E-2</v>
      </c>
      <c r="G43" s="57">
        <f t="shared" ref="G43:AI43" si="9">(G3-F3)/F3</f>
        <v>4.257590401098825E-2</v>
      </c>
      <c r="H43" s="57">
        <f t="shared" si="9"/>
        <v>4.0837222352037621E-2</v>
      </c>
      <c r="I43" s="57">
        <f t="shared" si="9"/>
        <v>3.9234974955805066E-2</v>
      </c>
      <c r="J43" s="57">
        <f t="shared" si="9"/>
        <v>3.7753709123829159E-2</v>
      </c>
      <c r="K43" s="57">
        <f t="shared" si="9"/>
        <v>3.6380220848083164E-2</v>
      </c>
      <c r="L43" s="57">
        <f t="shared" si="9"/>
        <v>3.5103160130072766E-2</v>
      </c>
      <c r="M43" s="57">
        <f t="shared" si="9"/>
        <v>3.3912716608530034E-2</v>
      </c>
      <c r="N43" s="57">
        <f t="shared" si="9"/>
        <v>3.2800367055895813E-2</v>
      </c>
      <c r="O43" s="57">
        <f t="shared" si="9"/>
        <v>3.1758670990209514E-2</v>
      </c>
      <c r="P43" s="57">
        <f t="shared" si="9"/>
        <v>3.078110403447434E-2</v>
      </c>
      <c r="Q43" s="57">
        <f t="shared" si="9"/>
        <v>2.9861921133387506E-2</v>
      </c>
      <c r="R43" s="57">
        <f t="shared" si="9"/>
        <v>2.899604356721355E-2</v>
      </c>
      <c r="S43" s="57">
        <f t="shared" si="9"/>
        <v>2.8178965068401063E-2</v>
      </c>
      <c r="T43" s="57">
        <f t="shared" si="9"/>
        <v>2.7406673376688145E-2</v>
      </c>
      <c r="U43" s="57">
        <f t="shared" si="9"/>
        <v>2.6675584349285401E-2</v>
      </c>
      <c r="V43" s="57">
        <f t="shared" si="9"/>
        <v>2.5982486343241438E-2</v>
      </c>
      <c r="W43" s="57">
        <f t="shared" si="9"/>
        <v>2.5324493048451448E-2</v>
      </c>
      <c r="X43" s="57">
        <f t="shared" si="9"/>
        <v>2.4699003310811967E-2</v>
      </c>
      <c r="Y43" s="57">
        <f t="shared" si="9"/>
        <v>2.4103666765558102E-2</v>
      </c>
      <c r="Z43" s="57">
        <f t="shared" si="9"/>
        <v>2.3536354324063209E-2</v>
      </c>
      <c r="AA43" s="57">
        <f t="shared" si="9"/>
        <v>2.299513273233781E-2</v>
      </c>
      <c r="AB43" s="57">
        <f t="shared" si="9"/>
        <v>2.2478242561064492E-2</v>
      </c>
      <c r="AC43" s="57">
        <f t="shared" si="9"/>
        <v>2.1984079098596742E-2</v>
      </c>
      <c r="AD43" s="57">
        <f t="shared" si="9"/>
        <v>2.1511175710285699E-2</v>
      </c>
      <c r="AE43" s="57">
        <f t="shared" si="9"/>
        <v>2.1058189300103197E-2</v>
      </c>
      <c r="AF43" s="57">
        <f t="shared" si="9"/>
        <v>2.0623887571525334E-2</v>
      </c>
      <c r="AG43" s="57">
        <f t="shared" si="9"/>
        <v>2.0207137832713915E-2</v>
      </c>
      <c r="AH43" s="57">
        <f t="shared" si="9"/>
        <v>1.9806897132322684E-2</v>
      </c>
      <c r="AI43" s="58">
        <f t="shared" si="9"/>
        <v>1.9422203544637934E-2</v>
      </c>
      <c r="AJ43" s="65"/>
    </row>
    <row r="44" spans="1:37" x14ac:dyDescent="0.25">
      <c r="C44" s="48" t="s">
        <v>35</v>
      </c>
      <c r="D44" s="48"/>
      <c r="E44" s="66">
        <f>E43</f>
        <v>0</v>
      </c>
      <c r="F44" s="67">
        <f t="shared" ref="F44:AI44" si="10">F43</f>
        <v>4.446922130886221E-2</v>
      </c>
      <c r="G44" s="67">
        <f t="shared" si="10"/>
        <v>4.257590401098825E-2</v>
      </c>
      <c r="H44" s="67">
        <f t="shared" si="10"/>
        <v>4.0837222352037621E-2</v>
      </c>
      <c r="I44" s="67">
        <f>I43</f>
        <v>3.9234974955805066E-2</v>
      </c>
      <c r="J44" s="67">
        <f t="shared" si="10"/>
        <v>3.7753709123829159E-2</v>
      </c>
      <c r="K44" s="67">
        <f t="shared" si="10"/>
        <v>3.6380220848083164E-2</v>
      </c>
      <c r="L44" s="67">
        <f t="shared" si="10"/>
        <v>3.5103160130072766E-2</v>
      </c>
      <c r="M44" s="67">
        <f t="shared" si="10"/>
        <v>3.3912716608530034E-2</v>
      </c>
      <c r="N44" s="67">
        <f t="shared" si="10"/>
        <v>3.2800367055895813E-2</v>
      </c>
      <c r="O44" s="67">
        <f t="shared" si="10"/>
        <v>3.1758670990209514E-2</v>
      </c>
      <c r="P44" s="67">
        <f t="shared" si="10"/>
        <v>3.078110403447434E-2</v>
      </c>
      <c r="Q44" s="67">
        <f t="shared" si="10"/>
        <v>2.9861921133387506E-2</v>
      </c>
      <c r="R44" s="67">
        <f t="shared" si="10"/>
        <v>2.899604356721355E-2</v>
      </c>
      <c r="S44" s="67">
        <f t="shared" si="10"/>
        <v>2.8178965068401063E-2</v>
      </c>
      <c r="T44" s="67">
        <f t="shared" si="10"/>
        <v>2.7406673376688145E-2</v>
      </c>
      <c r="U44" s="67">
        <f t="shared" si="10"/>
        <v>2.6675584349285401E-2</v>
      </c>
      <c r="V44" s="67">
        <f t="shared" si="10"/>
        <v>2.5982486343241438E-2</v>
      </c>
      <c r="W44" s="67">
        <f t="shared" si="10"/>
        <v>2.5324493048451448E-2</v>
      </c>
      <c r="X44" s="67">
        <f t="shared" si="10"/>
        <v>2.4699003310811967E-2</v>
      </c>
      <c r="Y44" s="67">
        <f t="shared" si="10"/>
        <v>2.4103666765558102E-2</v>
      </c>
      <c r="Z44" s="67">
        <f t="shared" si="10"/>
        <v>2.3536354324063209E-2</v>
      </c>
      <c r="AA44" s="67">
        <f t="shared" si="10"/>
        <v>2.299513273233781E-2</v>
      </c>
      <c r="AB44" s="67">
        <f t="shared" si="10"/>
        <v>2.2478242561064492E-2</v>
      </c>
      <c r="AC44" s="67">
        <f t="shared" si="10"/>
        <v>2.1984079098596742E-2</v>
      </c>
      <c r="AD44" s="67">
        <f t="shared" si="10"/>
        <v>2.1511175710285699E-2</v>
      </c>
      <c r="AE44" s="67">
        <f t="shared" si="10"/>
        <v>2.1058189300103197E-2</v>
      </c>
      <c r="AF44" s="67">
        <f t="shared" si="10"/>
        <v>2.0623887571525334E-2</v>
      </c>
      <c r="AG44" s="67">
        <f t="shared" si="10"/>
        <v>2.0207137832713915E-2</v>
      </c>
      <c r="AH44" s="67">
        <f t="shared" si="10"/>
        <v>1.9806897132322684E-2</v>
      </c>
      <c r="AI44" s="68">
        <f t="shared" si="10"/>
        <v>1.9422203544637934E-2</v>
      </c>
      <c r="AJ44" s="65"/>
    </row>
    <row r="45" spans="1:37" x14ac:dyDescent="0.25">
      <c r="C45" t="s">
        <v>2</v>
      </c>
      <c r="E45" s="56">
        <v>0</v>
      </c>
      <c r="F45" s="57">
        <f>(F4-E4)/E4</f>
        <v>4.4166654695644722E-2</v>
      </c>
      <c r="G45" s="57">
        <f t="shared" ref="G45:AI45" si="11">(G4-F4)/F4</f>
        <v>4.2298472659528186E-2</v>
      </c>
      <c r="H45" s="57">
        <f t="shared" si="11"/>
        <v>4.0581919449242776E-2</v>
      </c>
      <c r="I45" s="57">
        <f t="shared" si="11"/>
        <v>3.8999254831106327E-2</v>
      </c>
      <c r="J45" s="57">
        <f t="shared" si="11"/>
        <v>3.7535402118682948E-2</v>
      </c>
      <c r="K45" s="57">
        <f t="shared" si="11"/>
        <v>3.6177466370827298E-2</v>
      </c>
      <c r="L45" s="57">
        <f t="shared" si="11"/>
        <v>3.4914353520473035E-2</v>
      </c>
      <c r="M45" s="57">
        <f t="shared" si="11"/>
        <v>3.3736466599108041E-2</v>
      </c>
      <c r="N45" s="57">
        <f t="shared" si="11"/>
        <v>3.2635461444150964E-2</v>
      </c>
      <c r="O45" s="57">
        <f t="shared" si="11"/>
        <v>3.1604048730325962E-2</v>
      </c>
      <c r="P45" s="57">
        <f t="shared" si="11"/>
        <v>3.0635832390567511E-2</v>
      </c>
      <c r="Q45" s="57">
        <f t="shared" si="11"/>
        <v>2.9725176854661209E-2</v>
      </c>
      <c r="R45" s="57">
        <f t="shared" si="11"/>
        <v>2.8867097282660147E-2</v>
      </c>
      <c r="S45" s="57">
        <f t="shared" si="11"/>
        <v>2.8057168276545152E-2</v>
      </c>
      <c r="T45" s="57">
        <f t="shared" si="11"/>
        <v>2.7291447540387648E-2</v>
      </c>
      <c r="U45" s="57">
        <f t="shared" si="11"/>
        <v>2.6566411708903927E-2</v>
      </c>
      <c r="V45" s="57">
        <f t="shared" si="11"/>
        <v>2.5878902140070374E-2</v>
      </c>
      <c r="W45" s="57">
        <f t="shared" si="11"/>
        <v>2.5226078912521391E-2</v>
      </c>
      <c r="X45" s="57">
        <f t="shared" si="11"/>
        <v>2.4605381614247676E-2</v>
      </c>
      <c r="Y45" s="57">
        <f t="shared" si="11"/>
        <v>2.4014495781275649E-2</v>
      </c>
      <c r="Z45" s="57">
        <f t="shared" si="11"/>
        <v>2.3451324058594351E-2</v>
      </c>
      <c r="AA45" s="57">
        <f t="shared" si="11"/>
        <v>2.291396132608093E-2</v>
      </c>
      <c r="AB45" s="57">
        <f t="shared" si="11"/>
        <v>2.240067316744394E-2</v>
      </c>
      <c r="AC45" s="57">
        <f t="shared" si="11"/>
        <v>2.1909877169823875E-2</v>
      </c>
      <c r="AD45" s="57">
        <f t="shared" si="11"/>
        <v>2.144012662887965E-2</v>
      </c>
      <c r="AE45" s="57">
        <f t="shared" si="11"/>
        <v>2.0990096306114484E-2</v>
      </c>
      <c r="AF45" s="57">
        <f t="shared" si="11"/>
        <v>2.0558569943102265E-2</v>
      </c>
      <c r="AG45" s="57">
        <f t="shared" si="11"/>
        <v>2.0144429284689108E-2</v>
      </c>
      <c r="AH45" s="57">
        <f t="shared" si="11"/>
        <v>1.9746644402904887E-2</v>
      </c>
      <c r="AI45" s="58">
        <f t="shared" si="11"/>
        <v>1.9364265144963724E-2</v>
      </c>
      <c r="AJ45" s="65"/>
    </row>
    <row r="46" spans="1:37" x14ac:dyDescent="0.25">
      <c r="C46" t="s">
        <v>3</v>
      </c>
      <c r="E46" s="56">
        <v>0</v>
      </c>
      <c r="F46" s="57">
        <f>(F5-E5)/E5</f>
        <v>4.6815030817588962E-2</v>
      </c>
      <c r="G46" s="57">
        <f t="shared" ref="G46:AI46" si="12">(G5-F5)/F5</f>
        <v>4.4721397228147594E-2</v>
      </c>
      <c r="H46" s="57">
        <f t="shared" si="12"/>
        <v>4.2807008018421674E-2</v>
      </c>
      <c r="I46" s="57">
        <f t="shared" si="12"/>
        <v>4.1049789356279114E-2</v>
      </c>
      <c r="J46" s="57">
        <f t="shared" si="12"/>
        <v>3.9431148995920519E-2</v>
      </c>
      <c r="K46" s="57">
        <f t="shared" si="12"/>
        <v>3.7935315902379203E-2</v>
      </c>
      <c r="L46" s="57">
        <f t="shared" si="12"/>
        <v>3.6548824691822031E-2</v>
      </c>
      <c r="M46" s="57">
        <f t="shared" si="12"/>
        <v>3.5260109144099813E-2</v>
      </c>
      <c r="N46" s="57">
        <f t="shared" si="12"/>
        <v>3.4059178782857837E-2</v>
      </c>
      <c r="O46" s="57">
        <f t="shared" si="12"/>
        <v>3.2937359371402963E-2</v>
      </c>
      <c r="P46" s="57">
        <f t="shared" si="12"/>
        <v>3.1887083057424194E-2</v>
      </c>
      <c r="Q46" s="57">
        <f t="shared" si="12"/>
        <v>3.0901717427205828E-2</v>
      </c>
      <c r="R46" s="57">
        <f t="shared" si="12"/>
        <v>2.9975425304689943E-2</v>
      </c>
      <c r="S46" s="57">
        <f t="shared" si="12"/>
        <v>2.9103049032274605E-2</v>
      </c>
      <c r="T46" s="57">
        <f t="shared" si="12"/>
        <v>2.8280014386938116E-2</v>
      </c>
      <c r="U46" s="57">
        <f t="shared" si="12"/>
        <v>2.7502250351338211E-2</v>
      </c>
      <c r="V46" s="57">
        <f t="shared" si="12"/>
        <v>2.676612176949042E-2</v>
      </c>
      <c r="W46" s="57">
        <f t="shared" si="12"/>
        <v>2.6068372535863069E-2</v>
      </c>
      <c r="X46" s="57">
        <f t="shared" si="12"/>
        <v>2.5406077444368288E-2</v>
      </c>
      <c r="Y46" s="57">
        <f t="shared" si="12"/>
        <v>2.4776601195593013E-2</v>
      </c>
      <c r="Z46" s="57">
        <f t="shared" si="12"/>
        <v>2.4177563350566846E-2</v>
      </c>
      <c r="AA46" s="57">
        <f t="shared" si="12"/>
        <v>2.3606808248630887E-2</v>
      </c>
      <c r="AB46" s="57">
        <f t="shared" si="12"/>
        <v>2.3062379087756591E-2</v>
      </c>
      <c r="AC46" s="57">
        <f t="shared" si="12"/>
        <v>2.2542495510697404E-2</v>
      </c>
      <c r="AD46" s="57">
        <f t="shared" si="12"/>
        <v>2.2045534155955844E-2</v>
      </c>
      <c r="AE46" s="57">
        <f t="shared" si="12"/>
        <v>2.1570011725712285E-2</v>
      </c>
      <c r="AF46" s="57">
        <f t="shared" si="12"/>
        <v>2.1114570198944627E-2</v>
      </c>
      <c r="AG46" s="57">
        <f t="shared" si="12"/>
        <v>2.0677963879042537E-2</v>
      </c>
      <c r="AH46" s="57">
        <f t="shared" si="12"/>
        <v>2.0259048015945035E-2</v>
      </c>
      <c r="AI46" s="58">
        <f t="shared" si="12"/>
        <v>1.9856768783720651E-2</v>
      </c>
      <c r="AJ46" s="65"/>
    </row>
    <row r="47" spans="1:37" x14ac:dyDescent="0.25">
      <c r="C47" t="s">
        <v>4</v>
      </c>
      <c r="E47" s="56">
        <v>0</v>
      </c>
      <c r="F47" s="57">
        <f>(F6-E6)/E6</f>
        <v>4.487159854570491E-2</v>
      </c>
      <c r="G47" s="57">
        <f t="shared" ref="G47:AI47" si="13">(G6-F6)/F6</f>
        <v>4.2944605450219581E-2</v>
      </c>
      <c r="H47" s="57">
        <f t="shared" si="13"/>
        <v>4.1176305266663472E-2</v>
      </c>
      <c r="I47" s="57">
        <f t="shared" si="13"/>
        <v>3.9547870094985976E-2</v>
      </c>
      <c r="J47" s="57">
        <f t="shared" si="13"/>
        <v>3.8043337139801355E-2</v>
      </c>
      <c r="K47" s="57">
        <f t="shared" si="13"/>
        <v>3.6649083693003626E-2</v>
      </c>
      <c r="L47" s="57">
        <f t="shared" si="13"/>
        <v>3.5353413483416529E-2</v>
      </c>
      <c r="M47" s="57">
        <f t="shared" si="13"/>
        <v>3.4146227774007838E-2</v>
      </c>
      <c r="N47" s="57">
        <f t="shared" si="13"/>
        <v>3.3018761618965713E-2</v>
      </c>
      <c r="O47" s="57">
        <f t="shared" si="13"/>
        <v>3.1963370701242749E-2</v>
      </c>
      <c r="P47" s="57">
        <f t="shared" si="13"/>
        <v>3.0973357784514099E-2</v>
      </c>
      <c r="Q47" s="57">
        <f t="shared" si="13"/>
        <v>3.0042830448183035E-2</v>
      </c>
      <c r="R47" s="57">
        <f t="shared" si="13"/>
        <v>2.9166583718767371E-2</v>
      </c>
      <c r="S47" s="57">
        <f t="shared" si="13"/>
        <v>2.8340002658621983E-2</v>
      </c>
      <c r="T47" s="57">
        <f t="shared" si="13"/>
        <v>2.7558981062066352E-2</v>
      </c>
      <c r="U47" s="57">
        <f t="shared" si="13"/>
        <v>2.6819853234684287E-2</v>
      </c>
      <c r="V47" s="57">
        <f t="shared" si="13"/>
        <v>2.6119336464129009E-2</v>
      </c>
      <c r="W47" s="57">
        <f t="shared" si="13"/>
        <v>2.5454482277015435E-2</v>
      </c>
      <c r="X47" s="57">
        <f t="shared" si="13"/>
        <v>2.4822634955472538E-2</v>
      </c>
      <c r="Y47" s="57">
        <f t="shared" si="13"/>
        <v>2.4221396082396571E-2</v>
      </c>
      <c r="Z47" s="57">
        <f t="shared" si="13"/>
        <v>2.3648594117495345E-2</v>
      </c>
      <c r="AA47" s="57">
        <f t="shared" si="13"/>
        <v>2.310225819035408E-2</v>
      </c>
      <c r="AB47" s="57">
        <f t="shared" si="13"/>
        <v>2.2580595444307749E-2</v>
      </c>
      <c r="AC47" s="57">
        <f t="shared" si="13"/>
        <v>2.2081971381919835E-2</v>
      </c>
      <c r="AD47" s="57">
        <f t="shared" si="13"/>
        <v>2.1604892758321143E-2</v>
      </c>
      <c r="AE47" s="57">
        <f t="shared" si="13"/>
        <v>2.1147992645159375E-2</v>
      </c>
      <c r="AF47" s="57">
        <f t="shared" si="13"/>
        <v>2.0710017350557792E-2</v>
      </c>
      <c r="AG47" s="57">
        <f t="shared" si="13"/>
        <v>2.0289814931291145E-2</v>
      </c>
      <c r="AH47" s="57">
        <f t="shared" si="13"/>
        <v>1.988632507583888E-2</v>
      </c>
      <c r="AI47" s="58">
        <f t="shared" si="13"/>
        <v>1.9498570170906185E-2</v>
      </c>
      <c r="AJ47" s="65"/>
    </row>
    <row r="48" spans="1:37" x14ac:dyDescent="0.25">
      <c r="C48" t="s">
        <v>5</v>
      </c>
      <c r="E48" s="56">
        <v>0</v>
      </c>
      <c r="F48" s="57">
        <f>(F7-E7)/E7</f>
        <v>4.3822254480991835E-2</v>
      </c>
      <c r="G48" s="57">
        <f t="shared" ref="G48:AI48" si="14">(G7-F7)/F7</f>
        <v>4.1982487241370693E-2</v>
      </c>
      <c r="H48" s="57">
        <f t="shared" si="14"/>
        <v>4.0290972022493918E-2</v>
      </c>
      <c r="I48" s="57">
        <f t="shared" si="14"/>
        <v>3.8730483207162492E-2</v>
      </c>
      <c r="J48" s="57">
        <f t="shared" si="14"/>
        <v>3.7286364300768857E-2</v>
      </c>
      <c r="K48" s="57">
        <f t="shared" si="14"/>
        <v>3.5946066181929866E-2</v>
      </c>
      <c r="L48" s="57">
        <f t="shared" si="14"/>
        <v>3.4698781486194791E-2</v>
      </c>
      <c r="M48" s="57">
        <f t="shared" si="14"/>
        <v>3.3535152555551465E-2</v>
      </c>
      <c r="N48" s="57">
        <f t="shared" si="14"/>
        <v>3.2447036245107898E-2</v>
      </c>
      <c r="O48" s="57">
        <f t="shared" si="14"/>
        <v>3.1427313078561461E-2</v>
      </c>
      <c r="P48" s="57">
        <f t="shared" si="14"/>
        <v>3.0469731293772433E-2</v>
      </c>
      <c r="Q48" s="57">
        <f t="shared" si="14"/>
        <v>2.9568778556461423E-2</v>
      </c>
      <c r="R48" s="57">
        <f t="shared" si="14"/>
        <v>2.8719575779997421E-2</v>
      </c>
      <c r="S48" s="57">
        <f t="shared" si="14"/>
        <v>2.7917788730929535E-2</v>
      </c>
      <c r="T48" s="57">
        <f t="shared" si="14"/>
        <v>2.7159554039226461E-2</v>
      </c>
      <c r="U48" s="57">
        <f t="shared" si="14"/>
        <v>2.6441416946795668E-2</v>
      </c>
      <c r="V48" s="57">
        <f t="shared" si="14"/>
        <v>2.5760278677615194E-2</v>
      </c>
      <c r="W48" s="57">
        <f t="shared" si="14"/>
        <v>2.5113351738307421E-2</v>
      </c>
      <c r="X48" s="57">
        <f t="shared" si="14"/>
        <v>2.4498121788886509E-2</v>
      </c>
      <c r="Y48" s="57">
        <f t="shared" si="14"/>
        <v>2.3912314984158869E-2</v>
      </c>
      <c r="Z48" s="57">
        <f t="shared" si="14"/>
        <v>2.335386989122093E-2</v>
      </c>
      <c r="AA48" s="57">
        <f t="shared" si="14"/>
        <v>2.2820913252327241E-2</v>
      </c>
      <c r="AB48" s="57">
        <f t="shared" si="14"/>
        <v>2.2311738992268203E-2</v>
      </c>
      <c r="AC48" s="57">
        <f t="shared" si="14"/>
        <v>2.1824789974797199E-2</v>
      </c>
      <c r="AD48" s="57">
        <f t="shared" si="14"/>
        <v>2.1358642096885802E-2</v>
      </c>
      <c r="AE48" s="57">
        <f t="shared" si="14"/>
        <v>2.0911990378850418E-2</v>
      </c>
      <c r="AF48" s="57">
        <f t="shared" si="14"/>
        <v>2.048363676391236E-2</v>
      </c>
      <c r="AG48" s="57">
        <f t="shared" si="14"/>
        <v>2.0072479387200925E-2</v>
      </c>
      <c r="AH48" s="57">
        <f t="shared" si="14"/>
        <v>1.9677503111601716E-2</v>
      </c>
      <c r="AI48" s="58">
        <f t="shared" si="14"/>
        <v>1.9297771159555756E-2</v>
      </c>
      <c r="AJ48" s="65"/>
    </row>
    <row r="49" spans="1:36" x14ac:dyDescent="0.25">
      <c r="C49" t="s">
        <v>6</v>
      </c>
      <c r="E49" s="56">
        <v>0</v>
      </c>
      <c r="F49" s="57">
        <f>(F8-E8)/E8</f>
        <v>4.4912277109221084E-2</v>
      </c>
      <c r="G49" s="57">
        <f t="shared" ref="G49:AI49" si="15">(G8-F8)/F8</f>
        <v>4.2981863734494474E-2</v>
      </c>
      <c r="H49" s="57">
        <f t="shared" si="15"/>
        <v>4.1210557181316235E-2</v>
      </c>
      <c r="I49" s="57">
        <f t="shared" si="15"/>
        <v>3.9579465360845965E-2</v>
      </c>
      <c r="J49" s="57">
        <f t="shared" si="15"/>
        <v>3.8072573266073884E-2</v>
      </c>
      <c r="K49" s="57">
        <f t="shared" si="15"/>
        <v>3.6676215369293788E-2</v>
      </c>
      <c r="L49" s="57">
        <f t="shared" si="15"/>
        <v>3.5378660015112473E-2</v>
      </c>
      <c r="M49" s="57">
        <f t="shared" si="15"/>
        <v>3.4169779020350358E-2</v>
      </c>
      <c r="N49" s="57">
        <f t="shared" si="15"/>
        <v>3.3040782774302335E-2</v>
      </c>
      <c r="O49" s="57">
        <f t="shared" si="15"/>
        <v>3.1984006174044795E-2</v>
      </c>
      <c r="P49" s="57">
        <f t="shared" si="15"/>
        <v>3.0992734366717855E-2</v>
      </c>
      <c r="Q49" s="57">
        <f t="shared" si="15"/>
        <v>3.0061059921771962E-2</v>
      </c>
      <c r="R49" s="57">
        <f t="shared" si="15"/>
        <v>2.9183765012981974E-2</v>
      </c>
      <c r="S49" s="57">
        <f t="shared" si="15"/>
        <v>2.8356223645449673E-2</v>
      </c>
      <c r="T49" s="57">
        <f t="shared" si="15"/>
        <v>2.7574320058993358E-2</v>
      </c>
      <c r="U49" s="57">
        <f t="shared" si="15"/>
        <v>2.6834380268867374E-2</v>
      </c>
      <c r="V49" s="57">
        <f t="shared" si="15"/>
        <v>2.6133114341037478E-2</v>
      </c>
      <c r="W49" s="57">
        <f t="shared" si="15"/>
        <v>2.5467567487881478E-2</v>
      </c>
      <c r="X49" s="57">
        <f t="shared" si="15"/>
        <v>2.4835078451361521E-2</v>
      </c>
      <c r="Y49" s="57">
        <f t="shared" si="15"/>
        <v>2.4233243937047223E-2</v>
      </c>
      <c r="Z49" s="57">
        <f t="shared" si="15"/>
        <v>2.3659888097269439E-2</v>
      </c>
      <c r="AA49" s="57">
        <f t="shared" si="15"/>
        <v>2.3113036246092331E-2</v>
      </c>
      <c r="AB49" s="57">
        <f t="shared" si="15"/>
        <v>2.2590892137297692E-2</v>
      </c>
      <c r="AC49" s="57">
        <f t="shared" si="15"/>
        <v>2.2091818253998679E-2</v>
      </c>
      <c r="AD49" s="57">
        <f t="shared" si="15"/>
        <v>2.1614318654603181E-2</v>
      </c>
      <c r="AE49" s="57">
        <f t="shared" si="15"/>
        <v>2.1157023996161189E-2</v>
      </c>
      <c r="AF49" s="57">
        <f t="shared" si="15"/>
        <v>2.0718678419673169E-2</v>
      </c>
      <c r="AG49" s="57">
        <f t="shared" si="15"/>
        <v>2.0298128032442016E-2</v>
      </c>
      <c r="AH49" s="57">
        <f t="shared" si="15"/>
        <v>1.9894310765408565E-2</v>
      </c>
      <c r="AI49" s="58">
        <f t="shared" si="15"/>
        <v>1.9506247417424776E-2</v>
      </c>
      <c r="AJ49" s="65"/>
    </row>
    <row r="50" spans="1:36" x14ac:dyDescent="0.25">
      <c r="C50" t="s">
        <v>7</v>
      </c>
      <c r="E50" s="56">
        <v>0</v>
      </c>
      <c r="F50" s="57">
        <f>(F9-E9)/E9</f>
        <v>4.5412947283167922E-2</v>
      </c>
      <c r="G50" s="57">
        <f t="shared" ref="G50:AI50" si="16">(G9-F9)/F9</f>
        <v>4.34401997805774E-2</v>
      </c>
      <c r="H50" s="57">
        <f t="shared" si="16"/>
        <v>4.1631709981748713E-2</v>
      </c>
      <c r="I50" s="57">
        <f t="shared" si="16"/>
        <v>3.9967782838022638E-2</v>
      </c>
      <c r="J50" s="57">
        <f t="shared" si="16"/>
        <v>3.8431750961520912E-2</v>
      </c>
      <c r="K50" s="57">
        <f t="shared" si="16"/>
        <v>3.7009414365385872E-2</v>
      </c>
      <c r="L50" s="57">
        <f t="shared" si="16"/>
        <v>3.5688600173446217E-2</v>
      </c>
      <c r="M50" s="57">
        <f t="shared" si="16"/>
        <v>3.4458813360955666E-2</v>
      </c>
      <c r="N50" s="57">
        <f t="shared" si="16"/>
        <v>3.33109573004753E-2</v>
      </c>
      <c r="O50" s="57">
        <f t="shared" si="16"/>
        <v>3.2237108360380767E-2</v>
      </c>
      <c r="P50" s="57">
        <f t="shared" si="16"/>
        <v>3.1230332739719674E-2</v>
      </c>
      <c r="Q50" s="57">
        <f t="shared" si="16"/>
        <v>3.0284536585302852E-2</v>
      </c>
      <c r="R50" s="57">
        <f t="shared" si="16"/>
        <v>2.9394342543143999E-2</v>
      </c>
      <c r="S50" s="57">
        <f t="shared" si="16"/>
        <v>2.8554987460417312E-2</v>
      </c>
      <c r="T50" s="57">
        <f t="shared" si="16"/>
        <v>2.7762237127381316E-2</v>
      </c>
      <c r="U50" s="57">
        <f t="shared" si="16"/>
        <v>2.701231483749408E-2</v>
      </c>
      <c r="V50" s="57">
        <f t="shared" si="16"/>
        <v>2.6301841221610164E-2</v>
      </c>
      <c r="W50" s="57">
        <f t="shared" si="16"/>
        <v>2.5627783333518884E-2</v>
      </c>
      <c r="X50" s="57">
        <f t="shared" si="16"/>
        <v>2.4987411368883106E-2</v>
      </c>
      <c r="Y50" s="57">
        <f t="shared" si="16"/>
        <v>2.4378261714953275E-2</v>
      </c>
      <c r="Z50" s="57">
        <f t="shared" si="16"/>
        <v>2.3798105276217747E-2</v>
      </c>
      <c r="AA50" s="57">
        <f t="shared" si="16"/>
        <v>2.3244920217730978E-2</v>
      </c>
      <c r="AB50" s="57">
        <f t="shared" si="16"/>
        <v>2.2716868423627072E-2</v>
      </c>
      <c r="AC50" s="57">
        <f t="shared" si="16"/>
        <v>2.2212275092958492E-2</v>
      </c>
      <c r="AD50" s="57">
        <f t="shared" si="16"/>
        <v>2.1729610995848334E-2</v>
      </c>
      <c r="AE50" s="57">
        <f t="shared" si="16"/>
        <v>2.1267476993907571E-2</v>
      </c>
      <c r="AF50" s="57">
        <f t="shared" si="16"/>
        <v>2.0824590494661885E-2</v>
      </c>
      <c r="AG50" s="57">
        <f t="shared" si="16"/>
        <v>2.0399773564000804E-2</v>
      </c>
      <c r="AH50" s="57">
        <f t="shared" si="16"/>
        <v>1.9991942464618065E-2</v>
      </c>
      <c r="AI50" s="58">
        <f t="shared" si="16"/>
        <v>1.9600098424618888E-2</v>
      </c>
      <c r="AJ50" s="65"/>
    </row>
    <row r="51" spans="1:36" x14ac:dyDescent="0.25">
      <c r="C51" t="s">
        <v>8</v>
      </c>
      <c r="E51" s="56">
        <v>0</v>
      </c>
      <c r="F51" s="57">
        <f>(F10-E10)/E10</f>
        <v>4.5048755828185412E-2</v>
      </c>
      <c r="G51" s="57">
        <f t="shared" ref="G51:AI51" si="17">(G10-F10)/F10</f>
        <v>4.3106846046146778E-2</v>
      </c>
      <c r="H51" s="57">
        <f t="shared" si="17"/>
        <v>4.1325436804029066E-2</v>
      </c>
      <c r="I51" s="57">
        <f t="shared" si="17"/>
        <v>3.9685419508120809E-2</v>
      </c>
      <c r="J51" s="57">
        <f t="shared" si="17"/>
        <v>3.8170603110791089E-2</v>
      </c>
      <c r="K51" s="57">
        <f t="shared" si="17"/>
        <v>3.6767177760958863E-2</v>
      </c>
      <c r="L51" s="57">
        <f t="shared" si="17"/>
        <v>3.546329257874159E-2</v>
      </c>
      <c r="M51" s="57">
        <f t="shared" si="17"/>
        <v>3.4248720194039219E-2</v>
      </c>
      <c r="N51" s="57">
        <f t="shared" si="17"/>
        <v>3.3114587937442097E-2</v>
      </c>
      <c r="O51" s="57">
        <f t="shared" si="17"/>
        <v>3.2053160727834457E-2</v>
      </c>
      <c r="P51" s="57">
        <f t="shared" si="17"/>
        <v>3.1057664418412328E-2</v>
      </c>
      <c r="Q51" s="57">
        <f t="shared" si="17"/>
        <v>3.0122141069499724E-2</v>
      </c>
      <c r="R51" s="57">
        <f t="shared" si="17"/>
        <v>2.9241329613824023E-2</v>
      </c>
      <c r="S51" s="57">
        <f t="shared" si="17"/>
        <v>2.8410566863637507E-2</v>
      </c>
      <c r="T51" s="57">
        <f t="shared" si="17"/>
        <v>2.7625704926674096E-2</v>
      </c>
      <c r="U51" s="57">
        <f t="shared" si="17"/>
        <v>2.6883041942430429E-2</v>
      </c>
      <c r="V51" s="57">
        <f t="shared" si="17"/>
        <v>2.61792636984144E-2</v>
      </c>
      <c r="W51" s="57">
        <f t="shared" si="17"/>
        <v>2.5511394182788975E-2</v>
      </c>
      <c r="X51" s="57">
        <f t="shared" si="17"/>
        <v>2.4876753517798472E-2</v>
      </c>
      <c r="Y51" s="57">
        <f t="shared" si="17"/>
        <v>2.427292201957049E-2</v>
      </c>
      <c r="Z51" s="57">
        <f t="shared" si="17"/>
        <v>2.3697709368028508E-2</v>
      </c>
      <c r="AA51" s="57">
        <f t="shared" si="17"/>
        <v>2.3149128059168224E-2</v>
      </c>
      <c r="AB51" s="57">
        <f t="shared" si="17"/>
        <v>2.262537046097211E-2</v>
      </c>
      <c r="AC51" s="57">
        <f t="shared" si="17"/>
        <v>2.2124788915399141E-2</v>
      </c>
      <c r="AD51" s="57">
        <f t="shared" si="17"/>
        <v>2.1645878424363163E-2</v>
      </c>
      <c r="AE51" s="57">
        <f t="shared" si="17"/>
        <v>2.1187261536996516E-2</v>
      </c>
      <c r="AF51" s="57">
        <f t="shared" si="17"/>
        <v>2.0747675117979068E-2</v>
      </c>
      <c r="AG51" s="57">
        <f t="shared" si="17"/>
        <v>2.0325958729799753E-2</v>
      </c>
      <c r="AH51" s="57">
        <f t="shared" si="17"/>
        <v>1.9921044403401703E-2</v>
      </c>
      <c r="AI51" s="58">
        <f t="shared" si="17"/>
        <v>1.9531947607813828E-2</v>
      </c>
      <c r="AJ51" s="65"/>
    </row>
    <row r="52" spans="1:36" x14ac:dyDescent="0.25">
      <c r="C52" t="s">
        <v>32</v>
      </c>
      <c r="E52" s="56">
        <v>0</v>
      </c>
      <c r="F52" s="57">
        <f>(F11-E11)/E11</f>
        <v>4.4912275585269716E-2</v>
      </c>
      <c r="G52" s="57">
        <f t="shared" ref="G52:AI52" si="18">(G11-F11)/F11</f>
        <v>4.2981862338762583E-2</v>
      </c>
      <c r="H52" s="57">
        <f t="shared" si="18"/>
        <v>4.1210555898240533E-2</v>
      </c>
      <c r="I52" s="57">
        <f t="shared" si="18"/>
        <v>3.957946417732075E-2</v>
      </c>
      <c r="J52" s="57">
        <f t="shared" si="18"/>
        <v>3.8072572170959003E-2</v>
      </c>
      <c r="K52" s="57">
        <f t="shared" si="18"/>
        <v>3.6676214353045133E-2</v>
      </c>
      <c r="L52" s="57">
        <f t="shared" si="18"/>
        <v>3.5378659069473878E-2</v>
      </c>
      <c r="M52" s="57">
        <f t="shared" si="18"/>
        <v>3.4169778138256307E-2</v>
      </c>
      <c r="N52" s="57">
        <f t="shared" si="18"/>
        <v>3.3040781949526483E-2</v>
      </c>
      <c r="O52" s="57">
        <f t="shared" si="18"/>
        <v>3.1984005401179294E-2</v>
      </c>
      <c r="P52" s="57">
        <f t="shared" si="18"/>
        <v>3.0992733641021442E-2</v>
      </c>
      <c r="Q52" s="57">
        <f t="shared" si="18"/>
        <v>3.0061059239045288E-2</v>
      </c>
      <c r="R52" s="57">
        <f t="shared" si="18"/>
        <v>2.9183764369527632E-2</v>
      </c>
      <c r="S52" s="57">
        <f t="shared" si="18"/>
        <v>2.8356223037977524E-2</v>
      </c>
      <c r="T52" s="57">
        <f t="shared" si="18"/>
        <v>2.7574319484541115E-2</v>
      </c>
      <c r="U52" s="57">
        <f t="shared" si="18"/>
        <v>2.6834379724850567E-2</v>
      </c>
      <c r="V52" s="57">
        <f t="shared" si="18"/>
        <v>2.613311382507574E-2</v>
      </c>
      <c r="W52" s="57">
        <f t="shared" si="18"/>
        <v>2.5467566997861537E-2</v>
      </c>
      <c r="X52" s="57">
        <f t="shared" si="18"/>
        <v>2.4835077985382745E-2</v>
      </c>
      <c r="Y52" s="57">
        <f t="shared" si="18"/>
        <v>2.423324349338574E-2</v>
      </c>
      <c r="Z52" s="57">
        <f t="shared" si="18"/>
        <v>2.3659887674336858E-2</v>
      </c>
      <c r="AA52" s="57">
        <f t="shared" si="18"/>
        <v>2.3113035842500643E-2</v>
      </c>
      <c r="AB52" s="57">
        <f t="shared" si="18"/>
        <v>2.2590891751728879E-2</v>
      </c>
      <c r="AC52" s="57">
        <f t="shared" si="18"/>
        <v>2.2091817885273941E-2</v>
      </c>
      <c r="AD52" s="57">
        <f t="shared" si="18"/>
        <v>2.1614318301649154E-2</v>
      </c>
      <c r="AE52" s="57">
        <f t="shared" si="18"/>
        <v>2.115702365798984E-2</v>
      </c>
      <c r="AF52" s="57">
        <f t="shared" si="18"/>
        <v>2.0718678095354954E-2</v>
      </c>
      <c r="AG52" s="57">
        <f t="shared" si="18"/>
        <v>2.0298127721170615E-2</v>
      </c>
      <c r="AH52" s="57">
        <f t="shared" si="18"/>
        <v>1.9894310466399025E-2</v>
      </c>
      <c r="AI52" s="58">
        <f t="shared" si="18"/>
        <v>1.9506247129952803E-2</v>
      </c>
      <c r="AJ52" s="65"/>
    </row>
    <row r="53" spans="1:36" x14ac:dyDescent="0.25">
      <c r="C53" t="s">
        <v>33</v>
      </c>
      <c r="E53" s="56">
        <v>0</v>
      </c>
      <c r="F53" s="57">
        <f>(F12-E12)/E12</f>
        <v>3.7377487786768991E-2</v>
      </c>
      <c r="G53" s="57">
        <f t="shared" ref="G53:AI53" si="19">(G12-F12)/F12</f>
        <v>3.6030748909447192E-2</v>
      </c>
      <c r="H53" s="57">
        <f t="shared" si="19"/>
        <v>3.4777682947512989E-2</v>
      </c>
      <c r="I53" s="57">
        <f t="shared" si="19"/>
        <v>3.3608845185432029E-2</v>
      </c>
      <c r="J53" s="57">
        <f t="shared" si="19"/>
        <v>3.2516019325853206E-2</v>
      </c>
      <c r="K53" s="57">
        <f t="shared" si="19"/>
        <v>3.149202406282553E-2</v>
      </c>
      <c r="L53" s="57">
        <f t="shared" si="19"/>
        <v>3.0530555087354059E-2</v>
      </c>
      <c r="M53" s="57">
        <f t="shared" si="19"/>
        <v>2.9626055177737958E-2</v>
      </c>
      <c r="N53" s="57">
        <f t="shared" si="19"/>
        <v>2.8773606717455533E-2</v>
      </c>
      <c r="O53" s="57">
        <f t="shared" si="19"/>
        <v>2.7968842250205562E-2</v>
      </c>
      <c r="P53" s="57">
        <f t="shared" si="19"/>
        <v>2.7207869636389312E-2</v>
      </c>
      <c r="Q53" s="57">
        <f t="shared" si="19"/>
        <v>2.6487209104046762E-2</v>
      </c>
      <c r="R53" s="57">
        <f t="shared" si="19"/>
        <v>2.5803740045794978E-2</v>
      </c>
      <c r="S53" s="57">
        <f t="shared" si="19"/>
        <v>2.51546558454111E-2</v>
      </c>
      <c r="T53" s="57">
        <f t="shared" si="19"/>
        <v>2.4537425355266897E-2</v>
      </c>
      <c r="U53" s="57">
        <f t="shared" si="19"/>
        <v>2.3949759909224818E-2</v>
      </c>
      <c r="V53" s="57">
        <f t="shared" si="19"/>
        <v>2.3389584964931376E-2</v>
      </c>
      <c r="W53" s="57">
        <f t="shared" si="19"/>
        <v>2.2855015634871474E-2</v>
      </c>
      <c r="X53" s="57">
        <f t="shared" si="19"/>
        <v>2.2344335497713808E-2</v>
      </c>
      <c r="Y53" s="57">
        <f t="shared" si="19"/>
        <v>2.1855978188446888E-2</v>
      </c>
      <c r="Z53" s="57">
        <f t="shared" si="19"/>
        <v>2.1388511350872556E-2</v>
      </c>
      <c r="AA53" s="57">
        <f t="shared" si="19"/>
        <v>2.0940622606557855E-2</v>
      </c>
      <c r="AB53" s="57">
        <f t="shared" si="19"/>
        <v>2.0511107250390837E-2</v>
      </c>
      <c r="AC53" s="57">
        <f t="shared" si="19"/>
        <v>2.0098857430027307E-2</v>
      </c>
      <c r="AD53" s="57">
        <f t="shared" si="19"/>
        <v>1.9702852604569037E-2</v>
      </c>
      <c r="AE53" s="57">
        <f t="shared" si="19"/>
        <v>1.9322151109254494E-2</v>
      </c>
      <c r="AF53" s="57">
        <f t="shared" si="19"/>
        <v>1.8955882679713355E-2</v>
      </c>
      <c r="AG53" s="57">
        <f t="shared" si="19"/>
        <v>1.860324181048597E-2</v>
      </c>
      <c r="AH53" s="57">
        <f t="shared" si="19"/>
        <v>1.8263481841487361E-2</v>
      </c>
      <c r="AI53" s="58">
        <f t="shared" si="19"/>
        <v>1.7935909680728102E-2</v>
      </c>
      <c r="AJ53" s="65"/>
    </row>
    <row r="54" spans="1:36" x14ac:dyDescent="0.25">
      <c r="C54" t="s">
        <v>9</v>
      </c>
      <c r="E54" s="56">
        <v>0</v>
      </c>
      <c r="F54" s="57">
        <f>(F13-E13)/E13</f>
        <v>4.4912345136818133E-2</v>
      </c>
      <c r="G54" s="57">
        <f t="shared" ref="G54:AI54" si="20">(G13-F13)/F13</f>
        <v>4.2981926039882906E-2</v>
      </c>
      <c r="H54" s="57">
        <f t="shared" si="20"/>
        <v>4.1210614457212261E-2</v>
      </c>
      <c r="I54" s="57">
        <f t="shared" si="20"/>
        <v>3.9579518192575797E-2</v>
      </c>
      <c r="J54" s="57">
        <f t="shared" si="20"/>
        <v>3.8072622151491764E-2</v>
      </c>
      <c r="K54" s="57">
        <f t="shared" si="20"/>
        <v>3.667626073461324E-2</v>
      </c>
      <c r="L54" s="57">
        <f t="shared" si="20"/>
        <v>3.5378702227283905E-2</v>
      </c>
      <c r="M54" s="57">
        <f t="shared" si="20"/>
        <v>3.4169818397044124E-2</v>
      </c>
      <c r="N54" s="57">
        <f t="shared" si="20"/>
        <v>3.3040819591899424E-2</v>
      </c>
      <c r="O54" s="57">
        <f t="shared" si="20"/>
        <v>3.1984040674164389E-2</v>
      </c>
      <c r="P54" s="57">
        <f t="shared" si="20"/>
        <v>3.099276676146093E-2</v>
      </c>
      <c r="Q54" s="57">
        <f t="shared" si="20"/>
        <v>3.0061090398164524E-2</v>
      </c>
      <c r="R54" s="57">
        <f t="shared" si="20"/>
        <v>2.9183793736481927E-2</v>
      </c>
      <c r="S54" s="57">
        <f t="shared" si="20"/>
        <v>2.8356250763072462E-2</v>
      </c>
      <c r="T54" s="57">
        <f t="shared" si="20"/>
        <v>2.7574345701726653E-2</v>
      </c>
      <c r="U54" s="57">
        <f t="shared" si="20"/>
        <v>2.6834404553858566E-2</v>
      </c>
      <c r="V54" s="57">
        <f t="shared" si="20"/>
        <v>2.6133137373328976E-2</v>
      </c>
      <c r="W54" s="57">
        <f t="shared" si="20"/>
        <v>2.546758936195773E-2</v>
      </c>
      <c r="X54" s="57">
        <f t="shared" si="20"/>
        <v>2.4835099252433296E-2</v>
      </c>
      <c r="Y54" s="57">
        <f t="shared" si="20"/>
        <v>2.4233263742185721E-2</v>
      </c>
      <c r="Z54" s="57">
        <f t="shared" si="20"/>
        <v>2.3659906976320092E-2</v>
      </c>
      <c r="AA54" s="57">
        <f t="shared" si="20"/>
        <v>2.3113054262523205E-2</v>
      </c>
      <c r="AB54" s="57">
        <f t="shared" si="20"/>
        <v>2.2590909348902285E-2</v>
      </c>
      <c r="AC54" s="57">
        <f t="shared" si="20"/>
        <v>2.209183471353782E-2</v>
      </c>
      <c r="AD54" s="57">
        <f t="shared" si="20"/>
        <v>2.1614334410302288E-2</v>
      </c>
      <c r="AE54" s="57">
        <f t="shared" si="20"/>
        <v>2.1157039092237182E-2</v>
      </c>
      <c r="AF54" s="57">
        <f t="shared" si="20"/>
        <v>2.0718692896675939E-2</v>
      </c>
      <c r="AG54" s="57">
        <f t="shared" si="20"/>
        <v>2.0298141927702726E-2</v>
      </c>
      <c r="AH54" s="57">
        <f t="shared" si="20"/>
        <v>1.9894324113295336E-2</v>
      </c>
      <c r="AI54" s="58">
        <f t="shared" si="20"/>
        <v>1.9506260249650503E-2</v>
      </c>
      <c r="AJ54" s="65"/>
    </row>
    <row r="55" spans="1:36" x14ac:dyDescent="0.25">
      <c r="C55" s="48" t="s">
        <v>36</v>
      </c>
      <c r="D55" s="48"/>
      <c r="E55" s="56">
        <v>0</v>
      </c>
      <c r="F55" s="57">
        <f>(F14-E14)/E14</f>
        <v>4.49124250649061E-2</v>
      </c>
      <c r="G55" s="57">
        <f t="shared" ref="G55:AI55" si="21">(G14-F14)/F14</f>
        <v>4.2981999244689144E-2</v>
      </c>
      <c r="H55" s="57">
        <f t="shared" si="21"/>
        <v>4.1210681752731425E-2</v>
      </c>
      <c r="I55" s="57">
        <f t="shared" si="21"/>
        <v>3.9579580266453099E-2</v>
      </c>
      <c r="J55" s="57">
        <f t="shared" si="21"/>
        <v>3.8072679588712695E-2</v>
      </c>
      <c r="K55" s="57">
        <f t="shared" si="21"/>
        <v>3.6676314035927811E-2</v>
      </c>
      <c r="L55" s="57">
        <f t="shared" si="21"/>
        <v>3.5378751823846893E-2</v>
      </c>
      <c r="M55" s="57">
        <f t="shared" si="21"/>
        <v>3.4169864662102624E-2</v>
      </c>
      <c r="N55" s="57">
        <f t="shared" si="21"/>
        <v>3.3040862850192448E-2</v>
      </c>
      <c r="O55" s="57">
        <f t="shared" si="21"/>
        <v>3.1984081209566445E-2</v>
      </c>
      <c r="P55" s="57">
        <f t="shared" si="21"/>
        <v>3.0992804823181157E-2</v>
      </c>
      <c r="Q55" s="57">
        <f t="shared" si="21"/>
        <v>3.006112620591618E-2</v>
      </c>
      <c r="R55" s="57">
        <f t="shared" si="21"/>
        <v>2.9183827484733822E-2</v>
      </c>
      <c r="S55" s="57">
        <f t="shared" si="21"/>
        <v>2.8356282624504257E-2</v>
      </c>
      <c r="T55" s="57">
        <f t="shared" si="21"/>
        <v>2.7574375830266909E-2</v>
      </c>
      <c r="U55" s="57">
        <f t="shared" si="21"/>
        <v>2.6834433087130231E-2</v>
      </c>
      <c r="V55" s="57">
        <f t="shared" si="21"/>
        <v>2.613316443475781E-2</v>
      </c>
      <c r="W55" s="57">
        <f t="shared" si="21"/>
        <v>2.5467615062559942E-2</v>
      </c>
      <c r="X55" s="57">
        <f t="shared" si="21"/>
        <v>2.4835123692332553E-2</v>
      </c>
      <c r="Y55" s="57">
        <f t="shared" si="21"/>
        <v>2.4233287011926105E-2</v>
      </c>
      <c r="Z55" s="57">
        <f t="shared" si="21"/>
        <v>2.3659929157953213E-2</v>
      </c>
      <c r="AA55" s="57">
        <f t="shared" si="21"/>
        <v>2.3113075430641797E-2</v>
      </c>
      <c r="AB55" s="57">
        <f t="shared" si="21"/>
        <v>2.2590929571415438E-2</v>
      </c>
      <c r="AC55" s="57">
        <f t="shared" si="21"/>
        <v>2.2091854052409522E-2</v>
      </c>
      <c r="AD55" s="57">
        <f t="shared" si="21"/>
        <v>2.1614352922214683E-2</v>
      </c>
      <c r="AE55" s="57">
        <f t="shared" si="21"/>
        <v>2.1157056829114843E-2</v>
      </c>
      <c r="AF55" s="57">
        <f t="shared" si="21"/>
        <v>2.0718709906208804E-2</v>
      </c>
      <c r="AG55" s="57">
        <f t="shared" si="21"/>
        <v>2.0298158253714327E-2</v>
      </c>
      <c r="AH55" s="57">
        <f t="shared" si="21"/>
        <v>1.9894339796178336E-2</v>
      </c>
      <c r="AI55" s="58">
        <f t="shared" si="21"/>
        <v>1.9506275326676849E-2</v>
      </c>
      <c r="AJ55" s="65"/>
    </row>
    <row r="56" spans="1:36" x14ac:dyDescent="0.25">
      <c r="C56" s="48" t="s">
        <v>37</v>
      </c>
      <c r="D56" s="48"/>
      <c r="E56" s="66">
        <f>E55</f>
        <v>0</v>
      </c>
      <c r="F56" s="67">
        <f t="shared" ref="F56:AI56" si="22">F55</f>
        <v>4.49124250649061E-2</v>
      </c>
      <c r="G56" s="67">
        <f t="shared" si="22"/>
        <v>4.2981999244689144E-2</v>
      </c>
      <c r="H56" s="67">
        <f t="shared" si="22"/>
        <v>4.1210681752731425E-2</v>
      </c>
      <c r="I56" s="67">
        <f>I55</f>
        <v>3.9579580266453099E-2</v>
      </c>
      <c r="J56" s="67">
        <f t="shared" si="22"/>
        <v>3.8072679588712695E-2</v>
      </c>
      <c r="K56" s="67">
        <f t="shared" si="22"/>
        <v>3.6676314035927811E-2</v>
      </c>
      <c r="L56" s="67">
        <f t="shared" si="22"/>
        <v>3.5378751823846893E-2</v>
      </c>
      <c r="M56" s="67">
        <f t="shared" si="22"/>
        <v>3.4169864662102624E-2</v>
      </c>
      <c r="N56" s="67">
        <f t="shared" si="22"/>
        <v>3.3040862850192448E-2</v>
      </c>
      <c r="O56" s="67">
        <f t="shared" si="22"/>
        <v>3.1984081209566445E-2</v>
      </c>
      <c r="P56" s="67">
        <f t="shared" si="22"/>
        <v>3.0992804823181157E-2</v>
      </c>
      <c r="Q56" s="67">
        <f t="shared" si="22"/>
        <v>3.006112620591618E-2</v>
      </c>
      <c r="R56" s="67">
        <f t="shared" si="22"/>
        <v>2.9183827484733822E-2</v>
      </c>
      <c r="S56" s="67">
        <f t="shared" si="22"/>
        <v>2.8356282624504257E-2</v>
      </c>
      <c r="T56" s="67">
        <f t="shared" si="22"/>
        <v>2.7574375830266909E-2</v>
      </c>
      <c r="U56" s="67">
        <f t="shared" si="22"/>
        <v>2.6834433087130231E-2</v>
      </c>
      <c r="V56" s="67">
        <f t="shared" si="22"/>
        <v>2.613316443475781E-2</v>
      </c>
      <c r="W56" s="67">
        <f t="shared" si="22"/>
        <v>2.5467615062559942E-2</v>
      </c>
      <c r="X56" s="67">
        <f t="shared" si="22"/>
        <v>2.4835123692332553E-2</v>
      </c>
      <c r="Y56" s="67">
        <f t="shared" si="22"/>
        <v>2.4233287011926105E-2</v>
      </c>
      <c r="Z56" s="67">
        <f t="shared" si="22"/>
        <v>2.3659929157953213E-2</v>
      </c>
      <c r="AA56" s="67">
        <f t="shared" si="22"/>
        <v>2.3113075430641797E-2</v>
      </c>
      <c r="AB56" s="67">
        <f t="shared" si="22"/>
        <v>2.2590929571415438E-2</v>
      </c>
      <c r="AC56" s="67">
        <f t="shared" si="22"/>
        <v>2.2091854052409522E-2</v>
      </c>
      <c r="AD56" s="67">
        <f t="shared" si="22"/>
        <v>2.1614352922214683E-2</v>
      </c>
      <c r="AE56" s="67">
        <f t="shared" si="22"/>
        <v>2.1157056829114843E-2</v>
      </c>
      <c r="AF56" s="67">
        <f t="shared" si="22"/>
        <v>2.0718709906208804E-2</v>
      </c>
      <c r="AG56" s="67">
        <f t="shared" si="22"/>
        <v>2.0298158253714327E-2</v>
      </c>
      <c r="AH56" s="67">
        <f t="shared" si="22"/>
        <v>1.9894339796178336E-2</v>
      </c>
      <c r="AI56" s="68">
        <f t="shared" si="22"/>
        <v>1.9506275326676849E-2</v>
      </c>
      <c r="AJ56" s="65"/>
    </row>
    <row r="57" spans="1:36" x14ac:dyDescent="0.25">
      <c r="C57" s="48" t="s">
        <v>38</v>
      </c>
      <c r="D57" s="48"/>
      <c r="E57" s="56">
        <v>0</v>
      </c>
      <c r="F57" s="57">
        <f>(F15-E15)/E15</f>
        <v>4.4871397162580366E-2</v>
      </c>
      <c r="G57" s="57">
        <f t="shared" ref="G57:AI57" si="23">(G15-F15)/F15</f>
        <v>4.2944420992317059E-2</v>
      </c>
      <c r="H57" s="57">
        <f t="shared" si="23"/>
        <v>4.1176135686556793E-2</v>
      </c>
      <c r="I57" s="57">
        <f t="shared" si="23"/>
        <v>3.9547713662688819E-2</v>
      </c>
      <c r="J57" s="57">
        <f t="shared" si="23"/>
        <v>3.8043192383491901E-2</v>
      </c>
      <c r="K57" s="57">
        <f t="shared" si="23"/>
        <v>3.6648949352617421E-2</v>
      </c>
      <c r="L57" s="57">
        <f t="shared" si="23"/>
        <v>3.5353288473877066E-2</v>
      </c>
      <c r="M57" s="57">
        <f t="shared" si="23"/>
        <v>3.4146111155932621E-2</v>
      </c>
      <c r="N57" s="57">
        <f t="shared" si="23"/>
        <v>3.3018652574891262E-2</v>
      </c>
      <c r="O57" s="57">
        <f t="shared" si="23"/>
        <v>3.1963268516584209E-2</v>
      </c>
      <c r="P57" s="57">
        <f t="shared" si="23"/>
        <v>3.0973261831819299E-2</v>
      </c>
      <c r="Q57" s="57">
        <f t="shared" si="23"/>
        <v>3.0042740174256729E-2</v>
      </c>
      <c r="R57" s="57">
        <f t="shared" si="23"/>
        <v>2.9166498634002575E-2</v>
      </c>
      <c r="S57" s="57">
        <f t="shared" si="23"/>
        <v>2.8339922328131394E-2</v>
      </c>
      <c r="T57" s="57">
        <f t="shared" si="23"/>
        <v>2.7558905098190464E-2</v>
      </c>
      <c r="U57" s="57">
        <f t="shared" si="23"/>
        <v>2.6819781290851264E-2</v>
      </c>
      <c r="V57" s="57">
        <f t="shared" si="23"/>
        <v>2.6119268229460067E-2</v>
      </c>
      <c r="W57" s="57">
        <f t="shared" si="23"/>
        <v>2.5454417471887189E-2</v>
      </c>
      <c r="X57" s="57">
        <f t="shared" si="23"/>
        <v>2.4822573327677944E-2</v>
      </c>
      <c r="Y57" s="57">
        <f t="shared" si="23"/>
        <v>2.4221337403875807E-2</v>
      </c>
      <c r="Z57" s="57">
        <f t="shared" si="23"/>
        <v>2.3648538181473888E-2</v>
      </c>
      <c r="AA57" s="57">
        <f t="shared" si="23"/>
        <v>2.3102204808972668E-2</v>
      </c>
      <c r="AB57" s="57">
        <f t="shared" si="23"/>
        <v>2.2580544446472159E-2</v>
      </c>
      <c r="AC57" s="57">
        <f t="shared" si="23"/>
        <v>2.2081922611472387E-2</v>
      </c>
      <c r="AD57" s="57">
        <f t="shared" si="23"/>
        <v>2.1604846072474908E-2</v>
      </c>
      <c r="AE57" s="57">
        <f t="shared" si="23"/>
        <v>2.1147947913064437E-2</v>
      </c>
      <c r="AF57" s="57">
        <f t="shared" si="23"/>
        <v>2.070997445207114E-2</v>
      </c>
      <c r="AG57" s="57">
        <f t="shared" si="23"/>
        <v>2.028977375594717E-2</v>
      </c>
      <c r="AH57" s="57">
        <f t="shared" si="23"/>
        <v>1.9886285521862414E-2</v>
      </c>
      <c r="AI57" s="58">
        <f t="shared" si="23"/>
        <v>1.9498532144382023E-2</v>
      </c>
      <c r="AJ57" s="65"/>
    </row>
    <row r="58" spans="1:36" x14ac:dyDescent="0.25">
      <c r="C58" s="48" t="s">
        <v>39</v>
      </c>
      <c r="D58" s="48"/>
      <c r="E58" s="66">
        <f>E57</f>
        <v>0</v>
      </c>
      <c r="F58" s="67">
        <f t="shared" ref="F58:AI58" si="24">F57</f>
        <v>4.4871397162580366E-2</v>
      </c>
      <c r="G58" s="67">
        <f t="shared" si="24"/>
        <v>4.2944420992317059E-2</v>
      </c>
      <c r="H58" s="67">
        <f t="shared" si="24"/>
        <v>4.1176135686556793E-2</v>
      </c>
      <c r="I58" s="67">
        <f>I57</f>
        <v>3.9547713662688819E-2</v>
      </c>
      <c r="J58" s="67">
        <f t="shared" si="24"/>
        <v>3.8043192383491901E-2</v>
      </c>
      <c r="K58" s="67">
        <f t="shared" si="24"/>
        <v>3.6648949352617421E-2</v>
      </c>
      <c r="L58" s="67">
        <f t="shared" si="24"/>
        <v>3.5353288473877066E-2</v>
      </c>
      <c r="M58" s="67">
        <f t="shared" si="24"/>
        <v>3.4146111155932621E-2</v>
      </c>
      <c r="N58" s="67">
        <f t="shared" si="24"/>
        <v>3.3018652574891262E-2</v>
      </c>
      <c r="O58" s="67">
        <f t="shared" si="24"/>
        <v>3.1963268516584209E-2</v>
      </c>
      <c r="P58" s="67">
        <f t="shared" si="24"/>
        <v>3.0973261831819299E-2</v>
      </c>
      <c r="Q58" s="67">
        <f t="shared" si="24"/>
        <v>3.0042740174256729E-2</v>
      </c>
      <c r="R58" s="67">
        <f t="shared" si="24"/>
        <v>2.9166498634002575E-2</v>
      </c>
      <c r="S58" s="67">
        <f t="shared" si="24"/>
        <v>2.8339922328131394E-2</v>
      </c>
      <c r="T58" s="67">
        <f t="shared" si="24"/>
        <v>2.7558905098190464E-2</v>
      </c>
      <c r="U58" s="67">
        <f t="shared" si="24"/>
        <v>2.6819781290851264E-2</v>
      </c>
      <c r="V58" s="67">
        <f t="shared" si="24"/>
        <v>2.6119268229460067E-2</v>
      </c>
      <c r="W58" s="67">
        <f t="shared" si="24"/>
        <v>2.5454417471887189E-2</v>
      </c>
      <c r="X58" s="67">
        <f t="shared" si="24"/>
        <v>2.4822573327677944E-2</v>
      </c>
      <c r="Y58" s="67">
        <f t="shared" si="24"/>
        <v>2.4221337403875807E-2</v>
      </c>
      <c r="Z58" s="67">
        <f t="shared" si="24"/>
        <v>2.3648538181473888E-2</v>
      </c>
      <c r="AA58" s="67">
        <f t="shared" si="24"/>
        <v>2.3102204808972668E-2</v>
      </c>
      <c r="AB58" s="67">
        <f t="shared" si="24"/>
        <v>2.2580544446472159E-2</v>
      </c>
      <c r="AC58" s="67">
        <f t="shared" si="24"/>
        <v>2.2081922611472387E-2</v>
      </c>
      <c r="AD58" s="67">
        <f t="shared" si="24"/>
        <v>2.1604846072474908E-2</v>
      </c>
      <c r="AE58" s="67">
        <f t="shared" si="24"/>
        <v>2.1147947913064437E-2</v>
      </c>
      <c r="AF58" s="67">
        <f t="shared" si="24"/>
        <v>2.070997445207114E-2</v>
      </c>
      <c r="AG58" s="67">
        <f t="shared" si="24"/>
        <v>2.028977375594717E-2</v>
      </c>
      <c r="AH58" s="67">
        <f t="shared" si="24"/>
        <v>1.9886285521862414E-2</v>
      </c>
      <c r="AI58" s="68">
        <f t="shared" si="24"/>
        <v>1.9498532144382023E-2</v>
      </c>
      <c r="AJ58" s="65"/>
    </row>
    <row r="59" spans="1:36" x14ac:dyDescent="0.25">
      <c r="C59" t="s">
        <v>10</v>
      </c>
      <c r="E59" s="56">
        <v>0</v>
      </c>
      <c r="F59" s="57">
        <f>(F16-E16)/E16</f>
        <v>4.4912326431848434E-2</v>
      </c>
      <c r="G59" s="57">
        <f t="shared" ref="G59:AI59" si="25">(G16-F16)/F16</f>
        <v>4.2981908908295112E-2</v>
      </c>
      <c r="H59" s="57">
        <f t="shared" si="25"/>
        <v>4.1210598708561884E-2</v>
      </c>
      <c r="I59" s="57">
        <f t="shared" si="25"/>
        <v>3.9579503665888992E-2</v>
      </c>
      <c r="J59" s="57">
        <f t="shared" si="25"/>
        <v>3.8072608709886095E-2</v>
      </c>
      <c r="K59" s="57">
        <f t="shared" si="25"/>
        <v>3.6676248260914486E-2</v>
      </c>
      <c r="L59" s="57">
        <f t="shared" si="25"/>
        <v>3.5378690620556513E-2</v>
      </c>
      <c r="M59" s="57">
        <f t="shared" si="25"/>
        <v>3.4169807569985951E-2</v>
      </c>
      <c r="N59" s="57">
        <f t="shared" si="25"/>
        <v>3.3040809468479912E-2</v>
      </c>
      <c r="O59" s="57">
        <f t="shared" si="25"/>
        <v>3.198403118796446E-2</v>
      </c>
      <c r="P59" s="57">
        <f t="shared" si="25"/>
        <v>3.0992757854166539E-2</v>
      </c>
      <c r="Q59" s="57">
        <f t="shared" si="25"/>
        <v>3.0061082018327825E-2</v>
      </c>
      <c r="R59" s="57">
        <f t="shared" si="25"/>
        <v>2.9183785838627525E-2</v>
      </c>
      <c r="S59" s="57">
        <f t="shared" si="25"/>
        <v>2.8356243306784157E-2</v>
      </c>
      <c r="T59" s="57">
        <f t="shared" si="25"/>
        <v>2.75743386509642E-2</v>
      </c>
      <c r="U59" s="57">
        <f t="shared" si="25"/>
        <v>2.6834397876433984E-2</v>
      </c>
      <c r="V59" s="57">
        <f t="shared" si="25"/>
        <v>2.6133131040331693E-2</v>
      </c>
      <c r="W59" s="57">
        <f t="shared" si="25"/>
        <v>2.5467583347432668E-2</v>
      </c>
      <c r="X59" s="57">
        <f t="shared" si="25"/>
        <v>2.4835093532949569E-2</v>
      </c>
      <c r="Y59" s="57">
        <f t="shared" si="25"/>
        <v>2.4233258296538541E-2</v>
      </c>
      <c r="Z59" s="57">
        <f t="shared" si="25"/>
        <v>2.3659901785304523E-2</v>
      </c>
      <c r="AA59" s="57">
        <f t="shared" si="25"/>
        <v>2.3113049308709527E-2</v>
      </c>
      <c r="AB59" s="57">
        <f t="shared" si="25"/>
        <v>2.2590904616375109E-2</v>
      </c>
      <c r="AC59" s="57">
        <f t="shared" si="25"/>
        <v>2.2091830187808775E-2</v>
      </c>
      <c r="AD59" s="57">
        <f t="shared" si="25"/>
        <v>2.1614330078092856E-2</v>
      </c>
      <c r="AE59" s="57">
        <f t="shared" si="25"/>
        <v>2.1157034941395782E-2</v>
      </c>
      <c r="AF59" s="57">
        <f t="shared" si="25"/>
        <v>2.0718688916065799E-2</v>
      </c>
      <c r="AG59" s="57">
        <f t="shared" si="25"/>
        <v>2.0298138107043642E-2</v>
      </c>
      <c r="AH59" s="57">
        <f t="shared" si="25"/>
        <v>1.9894320443142943E-2</v>
      </c>
      <c r="AI59" s="58">
        <f t="shared" si="25"/>
        <v>1.950625672129009E-2</v>
      </c>
      <c r="AJ59" s="65"/>
    </row>
    <row r="60" spans="1:36" x14ac:dyDescent="0.25">
      <c r="C60" t="s">
        <v>11</v>
      </c>
      <c r="E60" s="56">
        <v>0</v>
      </c>
      <c r="F60" s="57">
        <f>(F17-E17)/E17</f>
        <v>4.1286265749143881E-2</v>
      </c>
      <c r="G60" s="57">
        <f t="shared" ref="G60:AI60" si="26">(G17-F17)/F17</f>
        <v>3.9649294442043619E-2</v>
      </c>
      <c r="H60" s="57">
        <f t="shared" si="26"/>
        <v>3.8137182080532551E-2</v>
      </c>
      <c r="I60" s="57">
        <f t="shared" si="26"/>
        <v>3.6736168146979928E-2</v>
      </c>
      <c r="J60" s="57">
        <f t="shared" si="26"/>
        <v>3.543444250878279E-2</v>
      </c>
      <c r="K60" s="57">
        <f t="shared" si="26"/>
        <v>3.4221811689901467E-2</v>
      </c>
      <c r="L60" s="57">
        <f t="shared" si="26"/>
        <v>3.3089431399626348E-2</v>
      </c>
      <c r="M60" s="57">
        <f t="shared" si="26"/>
        <v>3.202959046323501E-2</v>
      </c>
      <c r="N60" s="57">
        <f t="shared" si="26"/>
        <v>3.1035534987761369E-2</v>
      </c>
      <c r="O60" s="57">
        <f t="shared" si="26"/>
        <v>3.0101324284751981E-2</v>
      </c>
      <c r="P60" s="57">
        <f t="shared" si="26"/>
        <v>2.9221712054057162E-2</v>
      </c>
      <c r="Q60" s="57">
        <f t="shared" si="26"/>
        <v>2.8392047808368476E-2</v>
      </c>
      <c r="R60" s="57">
        <f t="shared" si="26"/>
        <v>2.7608194626633654E-2</v>
      </c>
      <c r="S60" s="57">
        <f t="shared" si="26"/>
        <v>2.6866460165457018E-2</v>
      </c>
      <c r="T60" s="57">
        <f t="shared" si="26"/>
        <v>2.6163538500538E-2</v>
      </c>
      <c r="U60" s="57">
        <f t="shared" si="26"/>
        <v>2.549646086507391E-2</v>
      </c>
      <c r="V60" s="57">
        <f t="shared" si="26"/>
        <v>2.4862553736719837E-2</v>
      </c>
      <c r="W60" s="57">
        <f t="shared" si="26"/>
        <v>2.4259403025374326E-2</v>
      </c>
      <c r="X60" s="57">
        <f t="shared" si="26"/>
        <v>2.3684823350144612E-2</v>
      </c>
      <c r="Y60" s="57">
        <f t="shared" si="26"/>
        <v>2.3136831581260411E-2</v>
      </c>
      <c r="Z60" s="57">
        <f t="shared" si="26"/>
        <v>2.261362397197297E-2</v>
      </c>
      <c r="AA60" s="57">
        <f t="shared" si="26"/>
        <v>2.2113556324571872E-2</v>
      </c>
      <c r="AB60" s="57">
        <f t="shared" si="26"/>
        <v>2.1635126731016294E-2</v>
      </c>
      <c r="AC60" s="57">
        <f t="shared" si="26"/>
        <v>2.1176960506671172E-2</v>
      </c>
      <c r="AD60" s="57">
        <f t="shared" si="26"/>
        <v>2.0737796998641034E-2</v>
      </c>
      <c r="AE60" s="57">
        <f t="shared" si="26"/>
        <v>2.0316478002106002E-2</v>
      </c>
      <c r="AF60" s="57">
        <f t="shared" si="26"/>
        <v>1.9911937560670112E-2</v>
      </c>
      <c r="AG60" s="57">
        <f t="shared" si="26"/>
        <v>1.9523192961442087E-2</v>
      </c>
      <c r="AH60" s="57">
        <f t="shared" si="26"/>
        <v>1.9149336764701187E-2</v>
      </c>
      <c r="AI60" s="58">
        <f t="shared" si="26"/>
        <v>1.8789529732203925E-2</v>
      </c>
      <c r="AJ60" s="65"/>
    </row>
    <row r="61" spans="1:36" x14ac:dyDescent="0.25">
      <c r="A61" s="2"/>
      <c r="C61" t="s">
        <v>12</v>
      </c>
      <c r="E61" s="56">
        <v>0</v>
      </c>
      <c r="F61" s="57">
        <f>(F18-E18)/E18</f>
        <v>4.5350691451594212E-2</v>
      </c>
      <c r="G61" s="57">
        <f t="shared" ref="G61:AI61" si="27">(G18-F18)/F18</f>
        <v>4.3383231888065588E-2</v>
      </c>
      <c r="H61" s="57">
        <f t="shared" si="27"/>
        <v>4.1579383837277224E-2</v>
      </c>
      <c r="I61" s="57">
        <f t="shared" si="27"/>
        <v>3.9919553403704261E-2</v>
      </c>
      <c r="J61" s="57">
        <f t="shared" si="27"/>
        <v>3.8387155307394435E-2</v>
      </c>
      <c r="K61" s="57">
        <f t="shared" si="27"/>
        <v>3.6968056770724081E-2</v>
      </c>
      <c r="L61" s="57">
        <f t="shared" si="27"/>
        <v>3.5650140358071632E-2</v>
      </c>
      <c r="M61" s="57">
        <f t="shared" si="27"/>
        <v>3.4422957105723302E-2</v>
      </c>
      <c r="N61" s="57">
        <f t="shared" si="27"/>
        <v>3.327744890932955E-2</v>
      </c>
      <c r="O61" s="57">
        <f t="shared" si="27"/>
        <v>3.2205724555834814E-2</v>
      </c>
      <c r="P61" s="57">
        <f t="shared" si="27"/>
        <v>3.1200877683257959E-2</v>
      </c>
      <c r="Q61" s="57">
        <f t="shared" si="27"/>
        <v>3.0256837788350709E-2</v>
      </c>
      <c r="R61" s="57">
        <f t="shared" si="27"/>
        <v>2.93682474879788E-2</v>
      </c>
      <c r="S61" s="57">
        <f t="shared" si="27"/>
        <v>2.8530360791337472E-2</v>
      </c>
      <c r="T61" s="57">
        <f t="shared" si="27"/>
        <v>2.7738958302969421E-2</v>
      </c>
      <c r="U61" s="57">
        <f t="shared" si="27"/>
        <v>2.699027615804404E-2</v>
      </c>
      <c r="V61" s="57">
        <f t="shared" si="27"/>
        <v>2.6280946163399207E-2</v>
      </c>
      <c r="W61" s="57">
        <f t="shared" si="27"/>
        <v>2.5607945135926638E-2</v>
      </c>
      <c r="X61" s="57">
        <f t="shared" si="27"/>
        <v>2.4968551830519554E-2</v>
      </c>
      <c r="Y61" s="57">
        <f t="shared" si="27"/>
        <v>2.4360310163599595E-2</v>
      </c>
      <c r="Z61" s="57">
        <f t="shared" si="27"/>
        <v>2.3780997684017095E-2</v>
      </c>
      <c r="AA61" s="57">
        <f t="shared" si="27"/>
        <v>2.3228598438351691E-2</v>
      </c>
      <c r="AB61" s="57">
        <f t="shared" si="27"/>
        <v>2.2701279532057854E-2</v>
      </c>
      <c r="AC61" s="57">
        <f t="shared" si="27"/>
        <v>2.2197370812376098E-2</v>
      </c>
      <c r="AD61" s="57">
        <f t="shared" si="27"/>
        <v>2.1715347198296028E-2</v>
      </c>
      <c r="AE61" s="57">
        <f t="shared" si="27"/>
        <v>2.1253813263980934E-2</v>
      </c>
      <c r="AF61" s="57">
        <f t="shared" si="27"/>
        <v>2.0811489747143582E-2</v>
      </c>
      <c r="AG61" s="57">
        <f t="shared" si="27"/>
        <v>2.0387201707834219E-2</v>
      </c>
      <c r="AH61" s="57">
        <f t="shared" si="27"/>
        <v>1.997986810664806E-2</v>
      </c>
      <c r="AI61" s="58">
        <f t="shared" si="27"/>
        <v>1.9588492607927686E-2</v>
      </c>
      <c r="AJ61" s="65"/>
    </row>
    <row r="62" spans="1:36" x14ac:dyDescent="0.25">
      <c r="A62" s="2"/>
      <c r="C62" t="s">
        <v>13</v>
      </c>
      <c r="E62" s="56">
        <v>0</v>
      </c>
      <c r="F62" s="57">
        <f>(F19-E19)/E19</f>
        <v>4.491240927209679E-2</v>
      </c>
      <c r="G62" s="57">
        <f t="shared" ref="G62:AI62" si="28">(G19-F19)/F19</f>
        <v>4.2981984780316194E-2</v>
      </c>
      <c r="H62" s="57">
        <f t="shared" si="28"/>
        <v>4.1210668455971045E-2</v>
      </c>
      <c r="I62" s="57">
        <f t="shared" si="28"/>
        <v>3.9579568001418625E-2</v>
      </c>
      <c r="J62" s="57">
        <f t="shared" si="28"/>
        <v>3.8072668239825025E-2</v>
      </c>
      <c r="K62" s="57">
        <f t="shared" si="28"/>
        <v>3.6676303504244778E-2</v>
      </c>
      <c r="L62" s="57">
        <f t="shared" si="28"/>
        <v>3.5378742024168013E-2</v>
      </c>
      <c r="M62" s="57">
        <f t="shared" si="28"/>
        <v>3.4169855520698143E-2</v>
      </c>
      <c r="N62" s="57">
        <f t="shared" si="28"/>
        <v>3.3040854302900359E-2</v>
      </c>
      <c r="O62" s="57">
        <f t="shared" si="28"/>
        <v>3.1984073200264772E-2</v>
      </c>
      <c r="P62" s="57">
        <f t="shared" si="28"/>
        <v>3.0992797302655663E-2</v>
      </c>
      <c r="Q62" s="57">
        <f t="shared" si="28"/>
        <v>3.0061119130745485E-2</v>
      </c>
      <c r="R62" s="57">
        <f t="shared" si="28"/>
        <v>2.9183820816490631E-2</v>
      </c>
      <c r="S62" s="57">
        <f t="shared" si="28"/>
        <v>2.8356276329090459E-2</v>
      </c>
      <c r="T62" s="57">
        <f t="shared" si="28"/>
        <v>2.7574369877240296E-2</v>
      </c>
      <c r="U62" s="57">
        <f t="shared" si="28"/>
        <v>2.6834427449309077E-2</v>
      </c>
      <c r="V62" s="57">
        <f t="shared" si="28"/>
        <v>2.6133159087747659E-2</v>
      </c>
      <c r="W62" s="57">
        <f t="shared" si="28"/>
        <v>2.5467609984439588E-2</v>
      </c>
      <c r="X62" s="57">
        <f t="shared" si="28"/>
        <v>2.4835118863311571E-2</v>
      </c>
      <c r="Y62" s="57">
        <f t="shared" si="28"/>
        <v>2.423328241411803E-2</v>
      </c>
      <c r="Z62" s="57">
        <f t="shared" si="28"/>
        <v>2.3659924775136312E-2</v>
      </c>
      <c r="AA62" s="57">
        <f t="shared" si="28"/>
        <v>2.3113071248084271E-2</v>
      </c>
      <c r="AB62" s="57">
        <f t="shared" si="28"/>
        <v>2.2590925575693106E-2</v>
      </c>
      <c r="AC62" s="57">
        <f t="shared" si="28"/>
        <v>2.2091850231288707E-2</v>
      </c>
      <c r="AD62" s="57">
        <f t="shared" si="28"/>
        <v>2.1614349264490809E-2</v>
      </c>
      <c r="AE62" s="57">
        <f t="shared" si="28"/>
        <v>2.1157053324534929E-2</v>
      </c>
      <c r="AF62" s="57">
        <f t="shared" si="28"/>
        <v>2.0718706545332043E-2</v>
      </c>
      <c r="AG62" s="57">
        <f t="shared" si="28"/>
        <v>2.0298155027897384E-2</v>
      </c>
      <c r="AH62" s="57">
        <f t="shared" si="28"/>
        <v>1.9894336697435646E-2</v>
      </c>
      <c r="AI62" s="58">
        <f t="shared" si="28"/>
        <v>1.9506272347639821E-2</v>
      </c>
      <c r="AJ62" s="65"/>
    </row>
    <row r="63" spans="1:36" x14ac:dyDescent="0.25">
      <c r="A63" s="2"/>
      <c r="C63" t="s">
        <v>14</v>
      </c>
      <c r="E63" s="56">
        <v>0</v>
      </c>
      <c r="F63" s="57">
        <f>(F20-E20)/E20</f>
        <v>4.4912286243241124E-2</v>
      </c>
      <c r="G63" s="57">
        <f t="shared" ref="G63:AI63" si="29">(G20-F20)/F20</f>
        <v>4.2981872100194919E-2</v>
      </c>
      <c r="H63" s="57">
        <f t="shared" si="29"/>
        <v>4.1210564871713505E-2</v>
      </c>
      <c r="I63" s="57">
        <f t="shared" si="29"/>
        <v>3.9579472454527129E-2</v>
      </c>
      <c r="J63" s="57">
        <f t="shared" si="29"/>
        <v>3.8072579829887758E-2</v>
      </c>
      <c r="K63" s="57">
        <f t="shared" si="29"/>
        <v>3.667622146046548E-2</v>
      </c>
      <c r="L63" s="57">
        <f t="shared" si="29"/>
        <v>3.537866568291289E-2</v>
      </c>
      <c r="M63" s="57">
        <f t="shared" si="29"/>
        <v>3.4169784307433608E-2</v>
      </c>
      <c r="N63" s="57">
        <f t="shared" si="29"/>
        <v>3.3040787717778443E-2</v>
      </c>
      <c r="O63" s="57">
        <f t="shared" si="29"/>
        <v>3.1984010806362297E-2</v>
      </c>
      <c r="P63" s="57">
        <f t="shared" si="29"/>
        <v>3.099273871633192E-2</v>
      </c>
      <c r="Q63" s="57">
        <f t="shared" si="29"/>
        <v>3.0061064013824711E-2</v>
      </c>
      <c r="R63" s="57">
        <f t="shared" si="29"/>
        <v>2.918376886966122E-2</v>
      </c>
      <c r="S63" s="57">
        <f t="shared" si="29"/>
        <v>2.8356227286523449E-2</v>
      </c>
      <c r="T63" s="57">
        <f t="shared" si="29"/>
        <v>2.7574323502020538E-2</v>
      </c>
      <c r="U63" s="57">
        <f t="shared" si="29"/>
        <v>2.6834383529605196E-2</v>
      </c>
      <c r="V63" s="57">
        <f t="shared" si="29"/>
        <v>2.6133117433561701E-2</v>
      </c>
      <c r="W63" s="57">
        <f t="shared" si="29"/>
        <v>2.5467570424907007E-2</v>
      </c>
      <c r="X63" s="57">
        <f t="shared" si="29"/>
        <v>2.4835081244302712E-2</v>
      </c>
      <c r="Y63" s="57">
        <f t="shared" si="29"/>
        <v>2.42332465962775E-2</v>
      </c>
      <c r="Z63" s="57">
        <f t="shared" si="29"/>
        <v>2.3659890632141457E-2</v>
      </c>
      <c r="AA63" s="57">
        <f t="shared" si="29"/>
        <v>2.3113038665153716E-2</v>
      </c>
      <c r="AB63" s="57">
        <f t="shared" si="29"/>
        <v>2.2590894448284014E-2</v>
      </c>
      <c r="AC63" s="57">
        <f t="shared" si="29"/>
        <v>2.2091820464016934E-2</v>
      </c>
      <c r="AD63" s="57">
        <f t="shared" si="29"/>
        <v>2.1614320770106239E-2</v>
      </c>
      <c r="AE63" s="57">
        <f t="shared" si="29"/>
        <v>2.1157026023107029E-2</v>
      </c>
      <c r="AF63" s="57">
        <f t="shared" si="29"/>
        <v>2.0718680363486713E-2</v>
      </c>
      <c r="AG63" s="57">
        <f t="shared" si="29"/>
        <v>2.0298129898155767E-2</v>
      </c>
      <c r="AH63" s="57">
        <f t="shared" si="29"/>
        <v>1.989431255762655E-2</v>
      </c>
      <c r="AI63" s="58">
        <f t="shared" si="29"/>
        <v>1.9506249140395334E-2</v>
      </c>
      <c r="AJ63" s="65"/>
    </row>
    <row r="64" spans="1:36" x14ac:dyDescent="0.25">
      <c r="A64" s="2"/>
      <c r="C64" t="s">
        <v>15</v>
      </c>
      <c r="E64" s="56">
        <v>0</v>
      </c>
      <c r="F64" s="57">
        <f>(F21-E21)/E21</f>
        <v>4.2634632299604881E-2</v>
      </c>
      <c r="G64" s="57">
        <f t="shared" ref="G64:AI64" si="30">(G21-F21)/F21</f>
        <v>4.0891248936921407E-2</v>
      </c>
      <c r="H64" s="57">
        <f t="shared" si="30"/>
        <v>3.9284842656397645E-2</v>
      </c>
      <c r="I64" s="57">
        <f t="shared" si="30"/>
        <v>3.779988030614026E-2</v>
      </c>
      <c r="J64" s="57">
        <f t="shared" si="30"/>
        <v>3.6423091795876564E-2</v>
      </c>
      <c r="K64" s="57">
        <f t="shared" si="30"/>
        <v>3.5143072442320775E-2</v>
      </c>
      <c r="L64" s="57">
        <f t="shared" si="30"/>
        <v>3.3949966316640719E-2</v>
      </c>
      <c r="M64" s="57">
        <f t="shared" si="30"/>
        <v>3.2835211976064545E-2</v>
      </c>
      <c r="N64" s="57">
        <f t="shared" si="30"/>
        <v>3.1791336696618037E-2</v>
      </c>
      <c r="O64" s="57">
        <f t="shared" si="30"/>
        <v>3.0811788746357521E-2</v>
      </c>
      <c r="P64" s="57">
        <f t="shared" si="30"/>
        <v>2.9890799739329618E-2</v>
      </c>
      <c r="Q64" s="57">
        <f t="shared" si="30"/>
        <v>2.902327095930474E-2</v>
      </c>
      <c r="R64" s="57">
        <f t="shared" si="30"/>
        <v>2.8204678920669943E-2</v>
      </c>
      <c r="S64" s="57">
        <f t="shared" si="30"/>
        <v>2.7430996472692735E-2</v>
      </c>
      <c r="T64" s="57">
        <f t="shared" si="30"/>
        <v>2.6698626542179596E-2</v>
      </c>
      <c r="U64" s="57">
        <f t="shared" si="30"/>
        <v>2.6004346214134867E-2</v>
      </c>
      <c r="V64" s="57">
        <f t="shared" si="30"/>
        <v>2.5345259315994715E-2</v>
      </c>
      <c r="W64" s="57">
        <f t="shared" si="30"/>
        <v>2.4718756034335668E-2</v>
      </c>
      <c r="X64" s="57">
        <f t="shared" si="30"/>
        <v>2.4122478376405757E-2</v>
      </c>
      <c r="Y64" s="57">
        <f t="shared" si="30"/>
        <v>2.3554290512845851E-2</v>
      </c>
      <c r="Z64" s="57">
        <f t="shared" si="30"/>
        <v>2.3012253215251043E-2</v>
      </c>
      <c r="AA64" s="57">
        <f t="shared" si="30"/>
        <v>2.2494601743943195E-2</v>
      </c>
      <c r="AB64" s="57">
        <f t="shared" si="30"/>
        <v>2.1999726654377365E-2</v>
      </c>
      <c r="AC64" s="57">
        <f t="shared" si="30"/>
        <v>2.1526157082640093E-2</v>
      </c>
      <c r="AD64" s="57">
        <f t="shared" si="30"/>
        <v>2.1072546144208674E-2</v>
      </c>
      <c r="AE64" s="57">
        <f t="shared" si="30"/>
        <v>2.0637658140736415E-2</v>
      </c>
      <c r="AF64" s="57">
        <f t="shared" si="30"/>
        <v>2.0220357318898773E-2</v>
      </c>
      <c r="AG64" s="57">
        <f t="shared" si="30"/>
        <v>1.9819597966107168E-2</v>
      </c>
      <c r="AH64" s="57">
        <f t="shared" si="30"/>
        <v>1.9434415660999932E-2</v>
      </c>
      <c r="AI64" s="58">
        <f t="shared" si="30"/>
        <v>1.9063919524826597E-2</v>
      </c>
      <c r="AJ64" s="65"/>
    </row>
    <row r="65" spans="2:36" x14ac:dyDescent="0.25">
      <c r="C65" t="s">
        <v>16</v>
      </c>
      <c r="E65" s="56">
        <v>0</v>
      </c>
      <c r="F65" s="57">
        <f>(F22-E22)/E22</f>
        <v>4.5628474333091244E-2</v>
      </c>
      <c r="G65" s="57">
        <f t="shared" ref="G65:AI65" si="31">(G22-F22)/F22</f>
        <v>4.3637367815762267E-2</v>
      </c>
      <c r="H65" s="57">
        <f t="shared" si="31"/>
        <v>4.1812768650739102E-2</v>
      </c>
      <c r="I65" s="57">
        <f t="shared" si="31"/>
        <v>4.0134628705780974E-2</v>
      </c>
      <c r="J65" s="57">
        <f t="shared" si="31"/>
        <v>3.8585994157058247E-2</v>
      </c>
      <c r="K65" s="57">
        <f t="shared" si="31"/>
        <v>3.7152430683760458E-2</v>
      </c>
      <c r="L65" s="57">
        <f t="shared" si="31"/>
        <v>3.5821572205428157E-2</v>
      </c>
      <c r="M65" s="57">
        <f t="shared" si="31"/>
        <v>3.4582763254433525E-2</v>
      </c>
      <c r="N65" s="57">
        <f t="shared" si="31"/>
        <v>3.3426773074827103E-2</v>
      </c>
      <c r="O65" s="57">
        <f t="shared" si="31"/>
        <v>3.2345565206697666E-2</v>
      </c>
      <c r="P65" s="57">
        <f t="shared" si="31"/>
        <v>3.1332110387096893E-2</v>
      </c>
      <c r="Q65" s="57">
        <f t="shared" si="31"/>
        <v>3.038023355574258E-2</v>
      </c>
      <c r="R65" s="57">
        <f t="shared" si="31"/>
        <v>2.9484487926281461E-2</v>
      </c>
      <c r="S65" s="57">
        <f t="shared" si="31"/>
        <v>2.8640050697278985E-2</v>
      </c>
      <c r="T65" s="57">
        <f t="shared" si="31"/>
        <v>2.7842636185383702E-2</v>
      </c>
      <c r="U65" s="57">
        <f t="shared" si="31"/>
        <v>2.7088423076829665E-2</v>
      </c>
      <c r="V65" s="57">
        <f t="shared" si="31"/>
        <v>2.6373993191035845E-2</v>
      </c>
      <c r="W65" s="57">
        <f t="shared" si="31"/>
        <v>2.5696279685573573E-2</v>
      </c>
      <c r="X65" s="57">
        <f t="shared" si="31"/>
        <v>2.5052523046549285E-2</v>
      </c>
      <c r="Y65" s="57">
        <f t="shared" si="31"/>
        <v>2.4440233532699397E-2</v>
      </c>
      <c r="Z65" s="57">
        <f t="shared" si="31"/>
        <v>2.3857158995432951E-2</v>
      </c>
      <c r="AA65" s="57">
        <f t="shared" si="31"/>
        <v>2.3301257197666281E-2</v>
      </c>
      <c r="AB65" s="57">
        <f t="shared" si="31"/>
        <v>2.277067191481549E-2</v>
      </c>
      <c r="AC65" s="57">
        <f t="shared" si="31"/>
        <v>2.2263712228072271E-2</v>
      </c>
      <c r="AD65" s="57">
        <f t="shared" si="31"/>
        <v>2.1778834523568828E-2</v>
      </c>
      <c r="AE65" s="57">
        <f t="shared" si="31"/>
        <v>2.1314626793697267E-2</v>
      </c>
      <c r="AF65" s="57">
        <f t="shared" si="31"/>
        <v>2.086979490406371E-2</v>
      </c>
      <c r="AG65" s="57">
        <f t="shared" si="31"/>
        <v>2.0443150544989474E-2</v>
      </c>
      <c r="AH65" s="57">
        <f t="shared" si="31"/>
        <v>2.0033600631325098E-2</v>
      </c>
      <c r="AI65" s="58">
        <f t="shared" si="31"/>
        <v>1.9640137951272289E-2</v>
      </c>
      <c r="AJ65" s="65"/>
    </row>
    <row r="66" spans="2:36" x14ac:dyDescent="0.25">
      <c r="C66" s="48" t="s">
        <v>40</v>
      </c>
      <c r="D66" s="48"/>
      <c r="E66" s="56">
        <v>0</v>
      </c>
      <c r="F66" s="57">
        <f>(F23-E23)/E23</f>
        <v>4.4673121438662838E-2</v>
      </c>
      <c r="G66" s="57">
        <f t="shared" ref="G66:AI66" si="32">(G23-F23)/F23</f>
        <v>4.2762774806670269E-2</v>
      </c>
      <c r="H66" s="57">
        <f t="shared" si="32"/>
        <v>4.1009111410405447E-2</v>
      </c>
      <c r="I66" s="57">
        <f t="shared" si="32"/>
        <v>3.9393614293005065E-2</v>
      </c>
      <c r="J66" s="57">
        <f t="shared" si="32"/>
        <v>3.7900573710759784E-2</v>
      </c>
      <c r="K66" s="57">
        <f t="shared" si="32"/>
        <v>3.6516574584071718E-2</v>
      </c>
      <c r="L66" s="57">
        <f t="shared" si="32"/>
        <v>3.5230092291312284E-2</v>
      </c>
      <c r="M66" s="57">
        <f t="shared" si="32"/>
        <v>3.403117099631673E-2</v>
      </c>
      <c r="N66" s="57">
        <f t="shared" si="32"/>
        <v>3.2911165495659284E-2</v>
      </c>
      <c r="O66" s="57">
        <f t="shared" si="32"/>
        <v>3.1862532418135227E-2</v>
      </c>
      <c r="P66" s="57">
        <f t="shared" si="32"/>
        <v>3.0878660109371785E-2</v>
      </c>
      <c r="Q66" s="57">
        <f t="shared" si="32"/>
        <v>2.9953729089799659E-2</v>
      </c>
      <c r="R66" s="57">
        <f t="shared" si="32"/>
        <v>2.9082596862162583E-2</v>
      </c>
      <c r="S66" s="57">
        <f t="shared" si="32"/>
        <v>2.8260702251539451E-2</v>
      </c>
      <c r="T66" s="57">
        <f t="shared" si="32"/>
        <v>2.74839855200711E-2</v>
      </c>
      <c r="U66" s="57">
        <f t="shared" si="32"/>
        <v>2.6748821302697953E-2</v>
      </c>
      <c r="V66" s="57">
        <f t="shared" si="32"/>
        <v>2.6051962025893202E-2</v>
      </c>
      <c r="W66" s="57">
        <f t="shared" si="32"/>
        <v>2.5390489946001155E-2</v>
      </c>
      <c r="X66" s="57">
        <f t="shared" si="32"/>
        <v>2.4761776313468896E-2</v>
      </c>
      <c r="Y66" s="57">
        <f t="shared" si="32"/>
        <v>2.4163446457330005E-2</v>
      </c>
      <c r="Z66" s="57">
        <f t="shared" si="32"/>
        <v>2.359334981238928E-2</v>
      </c>
      <c r="AA66" s="57">
        <f t="shared" si="32"/>
        <v>2.3049534091554639E-2</v>
      </c>
      <c r="AB66" s="57">
        <f t="shared" si="32"/>
        <v>2.2530222949587789E-2</v>
      </c>
      <c r="AC66" s="57">
        <f t="shared" si="32"/>
        <v>2.2033796599760441E-2</v>
      </c>
      <c r="AD66" s="57">
        <f t="shared" si="32"/>
        <v>2.1558774937848555E-2</v>
      </c>
      <c r="AE66" s="57">
        <f t="shared" si="32"/>
        <v>2.1103802802888347E-2</v>
      </c>
      <c r="AF66" s="57">
        <f t="shared" si="32"/>
        <v>2.0667637065849002E-2</v>
      </c>
      <c r="AG66" s="57">
        <f t="shared" si="32"/>
        <v>2.0249135286843252E-2</v>
      </c>
      <c r="AH66" s="57">
        <f t="shared" si="32"/>
        <v>1.9847245723124483E-2</v>
      </c>
      <c r="AI66" s="58">
        <f t="shared" si="32"/>
        <v>1.9460998503802163E-2</v>
      </c>
      <c r="AJ66" s="65"/>
    </row>
    <row r="67" spans="2:36" x14ac:dyDescent="0.25">
      <c r="C67" s="48" t="s">
        <v>41</v>
      </c>
      <c r="D67" s="48"/>
      <c r="E67" s="66">
        <f>E66</f>
        <v>0</v>
      </c>
      <c r="F67" s="67">
        <f t="shared" ref="F67" si="33">F66</f>
        <v>4.4673121438662838E-2</v>
      </c>
      <c r="G67" s="67">
        <f t="shared" ref="G67" si="34">G66</f>
        <v>4.2762774806670269E-2</v>
      </c>
      <c r="H67" s="67">
        <f>H66</f>
        <v>4.1009111410405447E-2</v>
      </c>
      <c r="I67" s="67">
        <f>I66</f>
        <v>3.9393614293005065E-2</v>
      </c>
      <c r="J67" s="67">
        <f t="shared" ref="J67" si="35">J66</f>
        <v>3.7900573710759784E-2</v>
      </c>
      <c r="K67" s="67">
        <f t="shared" ref="K67" si="36">K66</f>
        <v>3.6516574584071718E-2</v>
      </c>
      <c r="L67" s="67">
        <f t="shared" ref="L67" si="37">L66</f>
        <v>3.5230092291312284E-2</v>
      </c>
      <c r="M67" s="67">
        <f t="shared" ref="M67" si="38">M66</f>
        <v>3.403117099631673E-2</v>
      </c>
      <c r="N67" s="67">
        <f t="shared" ref="N67" si="39">N66</f>
        <v>3.2911165495659284E-2</v>
      </c>
      <c r="O67" s="67">
        <f t="shared" ref="O67" si="40">O66</f>
        <v>3.1862532418135227E-2</v>
      </c>
      <c r="P67" s="67">
        <f t="shared" ref="P67" si="41">P66</f>
        <v>3.0878660109371785E-2</v>
      </c>
      <c r="Q67" s="67">
        <f t="shared" ref="Q67" si="42">Q66</f>
        <v>2.9953729089799659E-2</v>
      </c>
      <c r="R67" s="67">
        <f t="shared" ref="R67" si="43">R66</f>
        <v>2.9082596862162583E-2</v>
      </c>
      <c r="S67" s="67">
        <f t="shared" ref="S67" si="44">S66</f>
        <v>2.8260702251539451E-2</v>
      </c>
      <c r="T67" s="67">
        <f t="shared" ref="T67" si="45">T66</f>
        <v>2.74839855200711E-2</v>
      </c>
      <c r="U67" s="67">
        <f t="shared" ref="U67" si="46">U66</f>
        <v>2.6748821302697953E-2</v>
      </c>
      <c r="V67" s="67">
        <f t="shared" ref="V67" si="47">V66</f>
        <v>2.6051962025893202E-2</v>
      </c>
      <c r="W67" s="67">
        <f t="shared" ref="W67" si="48">W66</f>
        <v>2.5390489946001155E-2</v>
      </c>
      <c r="X67" s="67">
        <f t="shared" ref="X67" si="49">X66</f>
        <v>2.4761776313468896E-2</v>
      </c>
      <c r="Y67" s="67">
        <f t="shared" ref="Y67" si="50">Y66</f>
        <v>2.4163446457330005E-2</v>
      </c>
      <c r="Z67" s="67">
        <f t="shared" ref="Z67" si="51">Z66</f>
        <v>2.359334981238928E-2</v>
      </c>
      <c r="AA67" s="67">
        <f t="shared" ref="AA67" si="52">AA66</f>
        <v>2.3049534091554639E-2</v>
      </c>
      <c r="AB67" s="67">
        <f t="shared" ref="AB67" si="53">AB66</f>
        <v>2.2530222949587789E-2</v>
      </c>
      <c r="AC67" s="67">
        <f t="shared" ref="AC67" si="54">AC66</f>
        <v>2.2033796599760441E-2</v>
      </c>
      <c r="AD67" s="67">
        <f t="shared" ref="AD67" si="55">AD66</f>
        <v>2.1558774937848555E-2</v>
      </c>
      <c r="AE67" s="67">
        <f t="shared" ref="AE67" si="56">AE66</f>
        <v>2.1103802802888347E-2</v>
      </c>
      <c r="AF67" s="67">
        <f t="shared" ref="AF67" si="57">AF66</f>
        <v>2.0667637065849002E-2</v>
      </c>
      <c r="AG67" s="67">
        <f t="shared" ref="AG67" si="58">AG66</f>
        <v>2.0249135286843252E-2</v>
      </c>
      <c r="AH67" s="67">
        <f t="shared" ref="AH67" si="59">AH66</f>
        <v>1.9847245723124483E-2</v>
      </c>
      <c r="AI67" s="68">
        <f t="shared" ref="AI67" si="60">AI66</f>
        <v>1.9460998503802163E-2</v>
      </c>
      <c r="AJ67" s="65"/>
    </row>
    <row r="68" spans="2:36" x14ac:dyDescent="0.25">
      <c r="B68" s="2"/>
      <c r="C68" t="s">
        <v>42</v>
      </c>
      <c r="E68" s="56">
        <v>0</v>
      </c>
      <c r="F68" s="57">
        <f>(F24-E24)/E24</f>
        <v>4.4074053492810426E-2</v>
      </c>
      <c r="G68" s="57">
        <f t="shared" ref="G68:AI68" si="61">(G24-F24)/F24</f>
        <v>4.2213532024269078E-2</v>
      </c>
      <c r="H68" s="57">
        <f t="shared" si="61"/>
        <v>4.0503726661731819E-2</v>
      </c>
      <c r="I68" s="57">
        <f t="shared" si="61"/>
        <v>3.8927036611070401E-2</v>
      </c>
      <c r="J68" s="57">
        <f t="shared" si="61"/>
        <v>3.7468498979546537E-2</v>
      </c>
      <c r="K68" s="57">
        <f t="shared" si="61"/>
        <v>3.6115312432522563E-2</v>
      </c>
      <c r="L68" s="57">
        <f t="shared" si="61"/>
        <v>3.4856460472274496E-2</v>
      </c>
      <c r="M68" s="57">
        <f t="shared" si="61"/>
        <v>3.3682410849862121E-2</v>
      </c>
      <c r="N68" s="57">
        <f t="shared" si="61"/>
        <v>3.2584873744908045E-2</v>
      </c>
      <c r="O68" s="57">
        <f t="shared" si="61"/>
        <v>3.1556605731334661E-2</v>
      </c>
      <c r="P68" s="57">
        <f t="shared" si="61"/>
        <v>3.0591249724936053E-2</v>
      </c>
      <c r="Q68" s="57">
        <f t="shared" si="61"/>
        <v>2.9683203435978335E-2</v>
      </c>
      <c r="R68" s="57">
        <f t="shared" si="61"/>
        <v>2.8827510575037948E-2</v>
      </c>
      <c r="S68" s="57">
        <f t="shared" si="61"/>
        <v>2.8019770348992237E-2</v>
      </c>
      <c r="T68" s="57">
        <f t="shared" si="61"/>
        <v>2.7256061757907082E-2</v>
      </c>
      <c r="U68" s="57">
        <f t="shared" si="61"/>
        <v>2.6532879943560621E-2</v>
      </c>
      <c r="V68" s="57">
        <f t="shared" si="61"/>
        <v>2.5847082409108428E-2</v>
      </c>
      <c r="W68" s="57">
        <f t="shared" si="61"/>
        <v>2.5195843369178288E-2</v>
      </c>
      <c r="X68" s="57">
        <f t="shared" si="61"/>
        <v>2.4576614831333804E-2</v>
      </c>
      <c r="Y68" s="57">
        <f t="shared" si="61"/>
        <v>2.3987093278904238E-2</v>
      </c>
      <c r="Z68" s="57">
        <f t="shared" si="61"/>
        <v>2.342519103643707E-2</v>
      </c>
      <c r="AA68" s="57">
        <f t="shared" si="61"/>
        <v>2.2889011567825541E-2</v>
      </c>
      <c r="AB68" s="57">
        <f t="shared" si="61"/>
        <v>2.237682809079538E-2</v>
      </c>
      <c r="AC68" s="57">
        <f t="shared" si="61"/>
        <v>2.1887064999889298E-2</v>
      </c>
      <c r="AD68" s="57">
        <f t="shared" si="61"/>
        <v>2.1418281676646597E-2</v>
      </c>
      <c r="AE68" s="57">
        <f t="shared" si="61"/>
        <v>2.0969158336865412E-2</v>
      </c>
      <c r="AF68" s="57">
        <f t="shared" si="61"/>
        <v>2.0538483621792947E-2</v>
      </c>
      <c r="AG68" s="57">
        <f t="shared" si="61"/>
        <v>2.0125143687782992E-2</v>
      </c>
      <c r="AH68" s="57">
        <f t="shared" si="61"/>
        <v>1.9728112587275318E-2</v>
      </c>
      <c r="AI68" s="58">
        <f t="shared" si="61"/>
        <v>1.9346443766479322E-2</v>
      </c>
      <c r="AJ68" s="65"/>
    </row>
    <row r="69" spans="2:36" x14ac:dyDescent="0.25">
      <c r="C69" t="s">
        <v>17</v>
      </c>
      <c r="E69" s="56">
        <v>0</v>
      </c>
      <c r="F69" s="57">
        <f>(F25-E25)/E25</f>
        <v>4.4673100028574421E-2</v>
      </c>
      <c r="G69" s="57">
        <f t="shared" ref="G69:AI69" si="62">(G25-F25)/F25</f>
        <v>4.2762755188539364E-2</v>
      </c>
      <c r="H69" s="57">
        <f t="shared" si="62"/>
        <v>4.1009093368336809E-2</v>
      </c>
      <c r="I69" s="57">
        <f t="shared" si="62"/>
        <v>3.9393597644411339E-2</v>
      </c>
      <c r="J69" s="57">
        <f t="shared" si="62"/>
        <v>3.7900558300233388E-2</v>
      </c>
      <c r="K69" s="57">
        <f t="shared" si="62"/>
        <v>3.6516560278475059E-2</v>
      </c>
      <c r="L69" s="57">
        <f t="shared" si="62"/>
        <v>3.5230078975934893E-2</v>
      </c>
      <c r="M69" s="57">
        <f t="shared" si="62"/>
        <v>3.4031158571816773E-2</v>
      </c>
      <c r="N69" s="57">
        <f t="shared" si="62"/>
        <v>3.2911153875489312E-2</v>
      </c>
      <c r="O69" s="57">
        <f t="shared" si="62"/>
        <v>3.1862521526664175E-2</v>
      </c>
      <c r="P69" s="57">
        <f t="shared" si="62"/>
        <v>3.0878649880143771E-2</v>
      </c>
      <c r="Q69" s="57">
        <f t="shared" si="62"/>
        <v>2.9953719464208786E-2</v>
      </c>
      <c r="R69" s="57">
        <f t="shared" si="62"/>
        <v>2.9082587788296803E-2</v>
      </c>
      <c r="S69" s="57">
        <f t="shared" si="62"/>
        <v>2.8260693683294234E-2</v>
      </c>
      <c r="T69" s="57">
        <f t="shared" si="62"/>
        <v>2.748397741633268E-2</v>
      </c>
      <c r="U69" s="57">
        <f t="shared" si="62"/>
        <v>2.6748813626702689E-2</v>
      </c>
      <c r="V69" s="57">
        <f t="shared" si="62"/>
        <v>2.6051954744634419E-2</v>
      </c>
      <c r="W69" s="57">
        <f t="shared" si="62"/>
        <v>2.5390483029790842E-2</v>
      </c>
      <c r="X69" s="57">
        <f t="shared" si="62"/>
        <v>2.4761769735533196E-2</v>
      </c>
      <c r="Y69" s="57">
        <f t="shared" si="62"/>
        <v>2.4163440193444789E-2</v>
      </c>
      <c r="Z69" s="57">
        <f t="shared" si="62"/>
        <v>2.359334384058933E-2</v>
      </c>
      <c r="AA69" s="57">
        <f t="shared" si="62"/>
        <v>2.3049528391882613E-2</v>
      </c>
      <c r="AB69" s="57">
        <f t="shared" si="62"/>
        <v>2.2530217503846171E-2</v>
      </c>
      <c r="AC69" s="57">
        <f t="shared" si="62"/>
        <v>2.2033791391364362E-2</v>
      </c>
      <c r="AD69" s="57">
        <f t="shared" si="62"/>
        <v>2.155876995159647E-2</v>
      </c>
      <c r="AE69" s="57">
        <f t="shared" si="62"/>
        <v>2.1103798024878988E-2</v>
      </c>
      <c r="AF69" s="57">
        <f t="shared" si="62"/>
        <v>2.0667632483293417E-2</v>
      </c>
      <c r="AG69" s="57">
        <f t="shared" si="62"/>
        <v>2.0249130887994248E-2</v>
      </c>
      <c r="AH69" s="57">
        <f t="shared" si="62"/>
        <v>1.9847241497152772E-2</v>
      </c>
      <c r="AI69" s="58">
        <f t="shared" si="62"/>
        <v>1.9460994440713187E-2</v>
      </c>
      <c r="AJ69" s="65"/>
    </row>
    <row r="70" spans="2:36" x14ac:dyDescent="0.25">
      <c r="C70" t="s">
        <v>18</v>
      </c>
      <c r="E70" s="56">
        <v>0</v>
      </c>
      <c r="F70" s="57">
        <f>(F26-E26)/E26</f>
        <v>4.4673101422185994E-2</v>
      </c>
      <c r="G70" s="57">
        <f t="shared" ref="G70:AI70" si="63">(G26-F26)/F26</f>
        <v>4.2762756465510025E-2</v>
      </c>
      <c r="H70" s="57">
        <f t="shared" si="63"/>
        <v>4.1009094542709082E-2</v>
      </c>
      <c r="I70" s="57">
        <f t="shared" si="63"/>
        <v>3.9393598728091242E-2</v>
      </c>
      <c r="J70" s="57">
        <f t="shared" si="63"/>
        <v>3.7900559303325802E-2</v>
      </c>
      <c r="K70" s="57">
        <f t="shared" si="63"/>
        <v>3.6516561209646081E-2</v>
      </c>
      <c r="L70" s="57">
        <f t="shared" si="63"/>
        <v>3.5230079842638616E-2</v>
      </c>
      <c r="M70" s="57">
        <f t="shared" si="63"/>
        <v>3.4031159380537301E-2</v>
      </c>
      <c r="N70" s="57">
        <f t="shared" si="63"/>
        <v>3.2911154631862873E-2</v>
      </c>
      <c r="O70" s="57">
        <f t="shared" si="63"/>
        <v>3.1862522235605685E-2</v>
      </c>
      <c r="P70" s="57">
        <f t="shared" si="63"/>
        <v>3.0878650545978933E-2</v>
      </c>
      <c r="Q70" s="57">
        <f t="shared" si="63"/>
        <v>2.9953720090744755E-2</v>
      </c>
      <c r="R70" s="57">
        <f t="shared" si="63"/>
        <v>2.9082588378928E-2</v>
      </c>
      <c r="S70" s="57">
        <f t="shared" si="63"/>
        <v>2.8260694241013854E-2</v>
      </c>
      <c r="T70" s="57">
        <f t="shared" si="63"/>
        <v>2.7483977943816875E-2</v>
      </c>
      <c r="U70" s="57">
        <f t="shared" si="63"/>
        <v>2.6748814126345149E-2</v>
      </c>
      <c r="V70" s="57">
        <f t="shared" si="63"/>
        <v>2.6051955218575604E-2</v>
      </c>
      <c r="W70" s="57">
        <f t="shared" si="63"/>
        <v>2.5390483479977251E-2</v>
      </c>
      <c r="X70" s="57">
        <f t="shared" si="63"/>
        <v>2.4761770163700812E-2</v>
      </c>
      <c r="Y70" s="57">
        <f t="shared" si="63"/>
        <v>2.4163440601170396E-2</v>
      </c>
      <c r="Z70" s="57">
        <f t="shared" si="63"/>
        <v>2.3593344229294249E-2</v>
      </c>
      <c r="AA70" s="57">
        <f t="shared" si="63"/>
        <v>2.3049528762877095E-2</v>
      </c>
      <c r="AB70" s="57">
        <f t="shared" si="63"/>
        <v>2.2530217858317908E-2</v>
      </c>
      <c r="AC70" s="57">
        <f t="shared" si="63"/>
        <v>2.2033791730387477E-2</v>
      </c>
      <c r="AD70" s="57">
        <f t="shared" si="63"/>
        <v>2.1558770276159312E-2</v>
      </c>
      <c r="AE70" s="57">
        <f t="shared" si="63"/>
        <v>2.1103798335881649E-2</v>
      </c>
      <c r="AF70" s="57">
        <f t="shared" si="63"/>
        <v>2.0667632781579143E-2</v>
      </c>
      <c r="AG70" s="57">
        <f t="shared" si="63"/>
        <v>2.0249131174322227E-2</v>
      </c>
      <c r="AH70" s="57">
        <f t="shared" si="63"/>
        <v>1.9847241772227898E-2</v>
      </c>
      <c r="AI70" s="58">
        <f t="shared" si="63"/>
        <v>1.9460994705186023E-2</v>
      </c>
      <c r="AJ70" s="65"/>
    </row>
    <row r="71" spans="2:36" x14ac:dyDescent="0.25">
      <c r="C71" t="s">
        <v>19</v>
      </c>
      <c r="E71" s="56">
        <v>0</v>
      </c>
      <c r="F71" s="57">
        <f>(F27-E27)/E27</f>
        <v>4.8649070232573574E-2</v>
      </c>
      <c r="G71" s="57">
        <f t="shared" ref="G71:AI71" si="64">(G27-F27)/F27</f>
        <v>4.6392135952370024E-2</v>
      </c>
      <c r="H71" s="57">
        <f t="shared" si="64"/>
        <v>4.4335325504091624E-2</v>
      </c>
      <c r="I71" s="57">
        <f t="shared" si="64"/>
        <v>4.245315122583581E-2</v>
      </c>
      <c r="J71" s="57">
        <f t="shared" si="64"/>
        <v>4.0724277322102362E-2</v>
      </c>
      <c r="K71" s="57">
        <f t="shared" si="64"/>
        <v>3.9130707536587039E-2</v>
      </c>
      <c r="L71" s="57">
        <f t="shared" si="64"/>
        <v>3.7657156364224877E-2</v>
      </c>
      <c r="M71" s="57">
        <f t="shared" si="64"/>
        <v>3.6290557178040195E-2</v>
      </c>
      <c r="N71" s="57">
        <f t="shared" si="64"/>
        <v>3.5019673707006628E-2</v>
      </c>
      <c r="O71" s="57">
        <f t="shared" si="64"/>
        <v>3.3834790387697183E-2</v>
      </c>
      <c r="P71" s="57">
        <f t="shared" si="64"/>
        <v>3.2727463519578982E-2</v>
      </c>
      <c r="Q71" s="57">
        <f t="shared" si="64"/>
        <v>3.1690319736491016E-2</v>
      </c>
      <c r="R71" s="57">
        <f t="shared" si="64"/>
        <v>3.0716891619738885E-2</v>
      </c>
      <c r="S71" s="57">
        <f t="shared" si="64"/>
        <v>2.9801482705381278E-2</v>
      </c>
      <c r="T71" s="57">
        <f t="shared" si="64"/>
        <v>2.893905593054626E-2</v>
      </c>
      <c r="U71" s="57">
        <f t="shared" si="64"/>
        <v>2.8125140904846416E-2</v>
      </c>
      <c r="V71" s="57">
        <f t="shared" si="64"/>
        <v>2.7355756401505591E-2</v>
      </c>
      <c r="W71" s="57">
        <f t="shared" si="64"/>
        <v>2.6627345231718023E-2</v>
      </c>
      <c r="X71" s="57">
        <f t="shared" si="64"/>
        <v>2.5936719253973946E-2</v>
      </c>
      <c r="Y71" s="57">
        <f t="shared" si="64"/>
        <v>2.5281012724473743E-2</v>
      </c>
      <c r="Z71" s="57">
        <f t="shared" si="64"/>
        <v>2.4657642549435095E-2</v>
      </c>
      <c r="AA71" s="57">
        <f t="shared" si="64"/>
        <v>2.4064274276114187E-2</v>
      </c>
      <c r="AB71" s="57">
        <f t="shared" si="64"/>
        <v>2.3498792879122099E-2</v>
      </c>
      <c r="AC71" s="57">
        <f t="shared" si="64"/>
        <v>2.2959277570822563E-2</v>
      </c>
      <c r="AD71" s="57">
        <f t="shared" si="64"/>
        <v>2.2443980004122236E-2</v>
      </c>
      <c r="AE71" s="57">
        <f t="shared" si="64"/>
        <v>2.1951305345867096E-2</v>
      </c>
      <c r="AF71" s="57">
        <f t="shared" si="64"/>
        <v>2.1479795789727849E-2</v>
      </c>
      <c r="AG71" s="57">
        <f t="shared" si="64"/>
        <v>2.1028116148996946E-2</v>
      </c>
      <c r="AH71" s="57">
        <f t="shared" si="64"/>
        <v>2.0595041229920792E-2</v>
      </c>
      <c r="AI71" s="58">
        <f t="shared" si="64"/>
        <v>2.0179444733641978E-2</v>
      </c>
      <c r="AJ71" s="65"/>
    </row>
    <row r="72" spans="2:36" x14ac:dyDescent="0.25">
      <c r="C72" t="s">
        <v>20</v>
      </c>
      <c r="E72" s="56">
        <v>0</v>
      </c>
      <c r="F72" s="57">
        <f>(F28-E28)/E28</f>
        <v>4.4673114415238468E-2</v>
      </c>
      <c r="G72" s="57">
        <f t="shared" ref="G72:AI72" si="65">(G28-F28)/F28</f>
        <v>4.2762768371084663E-2</v>
      </c>
      <c r="H72" s="57">
        <f t="shared" si="65"/>
        <v>4.1009105491832072E-2</v>
      </c>
      <c r="I72" s="57">
        <f t="shared" si="65"/>
        <v>3.939360883155487E-2</v>
      </c>
      <c r="J72" s="57">
        <f t="shared" si="65"/>
        <v>3.7900568655448642E-2</v>
      </c>
      <c r="K72" s="57">
        <f t="shared" si="65"/>
        <v>3.6516569891224787E-2</v>
      </c>
      <c r="L72" s="57">
        <f t="shared" si="65"/>
        <v>3.5230087923299618E-2</v>
      </c>
      <c r="M72" s="57">
        <f t="shared" si="65"/>
        <v>3.4031166920555946E-2</v>
      </c>
      <c r="N72" s="57">
        <f t="shared" si="65"/>
        <v>3.2911161683746949E-2</v>
      </c>
      <c r="O72" s="57">
        <f t="shared" si="65"/>
        <v>3.1862528845267309E-2</v>
      </c>
      <c r="P72" s="57">
        <f t="shared" si="65"/>
        <v>3.0878656753747909E-2</v>
      </c>
      <c r="Q72" s="57">
        <f t="shared" si="65"/>
        <v>2.9953725932191914E-2</v>
      </c>
      <c r="R72" s="57">
        <f t="shared" si="65"/>
        <v>2.9082593885547001E-2</v>
      </c>
      <c r="S72" s="57">
        <f t="shared" si="65"/>
        <v>2.8260699440789027E-2</v>
      </c>
      <c r="T72" s="57">
        <f t="shared" si="65"/>
        <v>2.7483982861698762E-2</v>
      </c>
      <c r="U72" s="57">
        <f t="shared" si="65"/>
        <v>2.6748818784650734E-2</v>
      </c>
      <c r="V72" s="57">
        <f t="shared" si="65"/>
        <v>2.6051959637326844E-2</v>
      </c>
      <c r="W72" s="57">
        <f t="shared" si="65"/>
        <v>2.5390487677195712E-2</v>
      </c>
      <c r="X72" s="57">
        <f t="shared" si="65"/>
        <v>2.4761774155624784E-2</v>
      </c>
      <c r="Y72" s="57">
        <f t="shared" si="65"/>
        <v>2.4163444402507891E-2</v>
      </c>
      <c r="Z72" s="57">
        <f t="shared" si="65"/>
        <v>2.3593347853383625E-2</v>
      </c>
      <c r="AA72" s="57">
        <f t="shared" si="65"/>
        <v>2.3049532221816535E-2</v>
      </c>
      <c r="AB72" s="57">
        <f t="shared" si="65"/>
        <v>2.2530221163151815E-2</v>
      </c>
      <c r="AC72" s="57">
        <f t="shared" si="65"/>
        <v>2.2033794891189784E-2</v>
      </c>
      <c r="AD72" s="57">
        <f t="shared" si="65"/>
        <v>2.155877330214467E-2</v>
      </c>
      <c r="AE72" s="57">
        <f t="shared" si="65"/>
        <v>2.1103801235495108E-2</v>
      </c>
      <c r="AF72" s="57">
        <f t="shared" si="65"/>
        <v>2.0667635562574879E-2</v>
      </c>
      <c r="AG72" s="57">
        <f t="shared" si="65"/>
        <v>2.0249133843832742E-2</v>
      </c>
      <c r="AH72" s="57">
        <f t="shared" si="65"/>
        <v>1.984724433682512E-2</v>
      </c>
      <c r="AI72" s="58">
        <f t="shared" si="65"/>
        <v>1.9460997170935305E-2</v>
      </c>
      <c r="AJ72" s="65"/>
    </row>
    <row r="73" spans="2:36" x14ac:dyDescent="0.25">
      <c r="C73" t="s">
        <v>21</v>
      </c>
      <c r="E73" s="56">
        <v>0</v>
      </c>
      <c r="F73" s="57">
        <f>(F29-E29)/E29</f>
        <v>4.321376158874185E-2</v>
      </c>
      <c r="G73" s="57">
        <f t="shared" ref="G73:AI73" si="66">(G29-F29)/F29</f>
        <v>4.1423688202627144E-2</v>
      </c>
      <c r="H73" s="57">
        <f t="shared" si="66"/>
        <v>3.9776018801837974E-2</v>
      </c>
      <c r="I73" s="57">
        <f t="shared" si="66"/>
        <v>3.8254410644778053E-2</v>
      </c>
      <c r="J73" s="57">
        <f t="shared" si="66"/>
        <v>3.6844929578504028E-2</v>
      </c>
      <c r="K73" s="57">
        <f t="shared" si="66"/>
        <v>3.5535622085244849E-2</v>
      </c>
      <c r="L73" s="57">
        <f t="shared" si="66"/>
        <v>3.4316175443281437E-2</v>
      </c>
      <c r="M73" s="57">
        <f t="shared" si="66"/>
        <v>3.3177645538208324E-2</v>
      </c>
      <c r="N73" s="57">
        <f t="shared" si="66"/>
        <v>3.2112237117668738E-2</v>
      </c>
      <c r="O73" s="57">
        <f t="shared" si="66"/>
        <v>3.1113125068013017E-2</v>
      </c>
      <c r="P73" s="57">
        <f t="shared" si="66"/>
        <v>3.0174308047878618E-2</v>
      </c>
      <c r="Q73" s="57">
        <f t="shared" si="66"/>
        <v>2.9290487844777655E-2</v>
      </c>
      <c r="R73" s="57">
        <f t="shared" si="66"/>
        <v>2.8456969330503335E-2</v>
      </c>
      <c r="S73" s="57">
        <f t="shared" si="66"/>
        <v>2.7669577025695131E-2</v>
      </c>
      <c r="T73" s="57">
        <f t="shared" si="66"/>
        <v>2.6924585143190728E-2</v>
      </c>
      <c r="U73" s="57">
        <f t="shared" si="66"/>
        <v>2.62186586364033E-2</v>
      </c>
      <c r="V73" s="57">
        <f t="shared" si="66"/>
        <v>2.5548803284509682E-2</v>
      </c>
      <c r="W73" s="57">
        <f t="shared" si="66"/>
        <v>2.491232323872342E-2</v>
      </c>
      <c r="X73" s="57">
        <f t="shared" si="66"/>
        <v>2.430678475989094E-2</v>
      </c>
      <c r="Y73" s="57">
        <f t="shared" si="66"/>
        <v>2.3729985119242108E-2</v>
      </c>
      <c r="Z73" s="57">
        <f t="shared" si="66"/>
        <v>2.3179925824364792E-2</v>
      </c>
      <c r="AA73" s="57">
        <f t="shared" si="66"/>
        <v>2.2654789484546408E-2</v>
      </c>
      <c r="AB73" s="57">
        <f t="shared" si="66"/>
        <v>2.2152919751116808E-2</v>
      </c>
      <c r="AC73" s="57">
        <f t="shared" si="66"/>
        <v>2.1672803866292271E-2</v>
      </c>
      <c r="AD73" s="57">
        <f t="shared" si="66"/>
        <v>2.1213057433132617E-2</v>
      </c>
      <c r="AE73" s="57">
        <f t="shared" si="66"/>
        <v>2.0772411083787592E-2</v>
      </c>
      <c r="AF73" s="57">
        <f t="shared" si="66"/>
        <v>2.034969877539386E-2</v>
      </c>
      <c r="AG73" s="57">
        <f t="shared" si="66"/>
        <v>1.9943847486618774E-2</v>
      </c>
      <c r="AH73" s="57">
        <f t="shared" si="66"/>
        <v>1.9553868123000202E-2</v>
      </c>
      <c r="AI73" s="58">
        <f t="shared" si="66"/>
        <v>1.9178847468843303E-2</v>
      </c>
      <c r="AJ73" s="65"/>
    </row>
    <row r="74" spans="2:36" x14ac:dyDescent="0.25">
      <c r="C74" t="s">
        <v>22</v>
      </c>
      <c r="E74" s="56">
        <v>0</v>
      </c>
      <c r="F74" s="57">
        <f>(F30-E30)/E30</f>
        <v>4.3281204885495562E-2</v>
      </c>
      <c r="G74" s="57">
        <f t="shared" ref="G74:AI74" si="67">(G30-F30)/F30</f>
        <v>4.1485655720449648E-2</v>
      </c>
      <c r="H74" s="57">
        <f t="shared" si="67"/>
        <v>3.983315131858621E-2</v>
      </c>
      <c r="I74" s="57">
        <f t="shared" si="67"/>
        <v>3.830725272423266E-2</v>
      </c>
      <c r="J74" s="57">
        <f t="shared" si="67"/>
        <v>3.6893946973514072E-2</v>
      </c>
      <c r="K74" s="57">
        <f t="shared" si="67"/>
        <v>3.5581215495760314E-2</v>
      </c>
      <c r="L74" s="57">
        <f t="shared" si="67"/>
        <v>3.4358691489712503E-2</v>
      </c>
      <c r="M74" s="57">
        <f t="shared" si="67"/>
        <v>3.3217385586259397E-2</v>
      </c>
      <c r="N74" s="57">
        <f t="shared" si="67"/>
        <v>3.2149464429899688E-2</v>
      </c>
      <c r="O74" s="57">
        <f t="shared" si="67"/>
        <v>3.1148070640774118E-2</v>
      </c>
      <c r="P74" s="57">
        <f t="shared" si="67"/>
        <v>3.0207175407336084E-2</v>
      </c>
      <c r="Q74" s="57">
        <f t="shared" si="67"/>
        <v>2.9321457012163314E-2</v>
      </c>
      <c r="R74" s="57">
        <f t="shared" si="67"/>
        <v>2.8486200119907563E-2</v>
      </c>
      <c r="S74" s="57">
        <f t="shared" si="67"/>
        <v>2.7697211801759186E-2</v>
      </c>
      <c r="T74" s="57">
        <f t="shared" si="67"/>
        <v>2.6950751139239178E-2</v>
      </c>
      <c r="U74" s="57">
        <f t="shared" si="67"/>
        <v>2.6243469912594724E-2</v>
      </c>
      <c r="V74" s="57">
        <f t="shared" si="67"/>
        <v>2.5572362389628539E-2</v>
      </c>
      <c r="W74" s="57">
        <f t="shared" si="67"/>
        <v>2.4934722626544188E-2</v>
      </c>
      <c r="X74" s="57">
        <f t="shared" si="67"/>
        <v>2.432810800149203E-2</v>
      </c>
      <c r="Y74" s="57">
        <f t="shared" si="67"/>
        <v>2.3750307944743611E-2</v>
      </c>
      <c r="Z74" s="57">
        <f t="shared" si="67"/>
        <v>2.319931702137815E-2</v>
      </c>
      <c r="AA74" s="57">
        <f t="shared" si="67"/>
        <v>2.2673311675884784E-2</v>
      </c>
      <c r="AB74" s="57">
        <f t="shared" si="67"/>
        <v>2.2170630070251236E-2</v>
      </c>
      <c r="AC74" s="57">
        <f t="shared" si="67"/>
        <v>2.1689754545899546E-2</v>
      </c>
      <c r="AD74" s="57">
        <f t="shared" si="67"/>
        <v>2.1229296319551817E-2</v>
      </c>
      <c r="AE74" s="57">
        <f t="shared" si="67"/>
        <v>2.07879820879165E-2</v>
      </c>
      <c r="AF74" s="57">
        <f t="shared" si="67"/>
        <v>2.0364642269197594E-2</v>
      </c>
      <c r="AG74" s="57">
        <f t="shared" si="67"/>
        <v>1.9958200652571118E-2</v>
      </c>
      <c r="AH74" s="57">
        <f t="shared" si="67"/>
        <v>1.9567665262950798E-2</v>
      </c>
      <c r="AI74" s="58">
        <f t="shared" si="67"/>
        <v>1.9192120277671042E-2</v>
      </c>
      <c r="AJ74" s="65"/>
    </row>
    <row r="75" spans="2:36" x14ac:dyDescent="0.25">
      <c r="C75" t="s">
        <v>23</v>
      </c>
      <c r="E75" s="56">
        <v>0</v>
      </c>
      <c r="F75" s="57">
        <f>(F31-E31)/E31</f>
        <v>4.9984641924961958E-2</v>
      </c>
      <c r="G75" s="57">
        <f t="shared" ref="G75:AI75" si="68">(G31-F31)/F31</f>
        <v>4.7605117188498983E-2</v>
      </c>
      <c r="H75" s="57">
        <f t="shared" si="68"/>
        <v>4.5441852476111225E-2</v>
      </c>
      <c r="I75" s="57">
        <f t="shared" si="68"/>
        <v>4.3466647493098705E-2</v>
      </c>
      <c r="J75" s="57">
        <f t="shared" si="68"/>
        <v>4.1656000790754731E-2</v>
      </c>
      <c r="K75" s="57">
        <f t="shared" si="68"/>
        <v>3.9990170228110154E-2</v>
      </c>
      <c r="L75" s="57">
        <f t="shared" si="68"/>
        <v>3.8452450198982434E-2</v>
      </c>
      <c r="M75" s="57">
        <f t="shared" si="68"/>
        <v>3.7028609438590619E-2</v>
      </c>
      <c r="N75" s="57">
        <f t="shared" si="68"/>
        <v>3.5706449273985363E-2</v>
      </c>
      <c r="O75" s="57">
        <f t="shared" si="68"/>
        <v>3.4475453251271194E-2</v>
      </c>
      <c r="P75" s="57">
        <f t="shared" si="68"/>
        <v>3.3326506823257801E-2</v>
      </c>
      <c r="Q75" s="57">
        <f t="shared" si="68"/>
        <v>3.2251671280274272E-2</v>
      </c>
      <c r="R75" s="57">
        <f t="shared" si="68"/>
        <v>3.1244000060831466E-2</v>
      </c>
      <c r="S75" s="57">
        <f t="shared" si="68"/>
        <v>3.0297388454127668E-2</v>
      </c>
      <c r="T75" s="57">
        <f t="shared" si="68"/>
        <v>2.9406449820861481E-2</v>
      </c>
      <c r="U75" s="57">
        <f t="shared" si="68"/>
        <v>2.8566413029533621E-2</v>
      </c>
      <c r="V75" s="57">
        <f t="shared" si="68"/>
        <v>2.777303698396516E-2</v>
      </c>
      <c r="W75" s="57">
        <f t="shared" si="68"/>
        <v>2.7022539008676544E-2</v>
      </c>
      <c r="X75" s="57">
        <f t="shared" si="68"/>
        <v>2.6311534540186223E-2</v>
      </c>
      <c r="Y75" s="57">
        <f t="shared" si="68"/>
        <v>2.5636986095040296E-2</v>
      </c>
      <c r="Z75" s="57">
        <f t="shared" si="68"/>
        <v>2.4996159891473194E-2</v>
      </c>
      <c r="AA75" s="57">
        <f t="shared" si="68"/>
        <v>2.4386588818166688E-2</v>
      </c>
      <c r="AB75" s="57">
        <f t="shared" si="68"/>
        <v>2.3806040692412284E-2</v>
      </c>
      <c r="AC75" s="57">
        <f t="shared" si="68"/>
        <v>2.3252490946744558E-2</v>
      </c>
      <c r="AD75" s="57">
        <f t="shared" si="68"/>
        <v>2.2724099039544442E-2</v>
      </c>
      <c r="AE75" s="57">
        <f t="shared" si="68"/>
        <v>2.2219188010613015E-2</v>
      </c>
      <c r="AF75" s="57">
        <f t="shared" si="68"/>
        <v>2.1736226702860843E-2</v>
      </c>
      <c r="AG75" s="57">
        <f t="shared" si="68"/>
        <v>2.127381425341408E-2</v>
      </c>
      <c r="AH75" s="57">
        <f t="shared" si="68"/>
        <v>2.0830666523028365E-2</v>
      </c>
      <c r="AI75" s="58">
        <f t="shared" si="68"/>
        <v>2.0405604187007893E-2</v>
      </c>
      <c r="AJ75" s="65"/>
    </row>
    <row r="76" spans="2:36" x14ac:dyDescent="0.25">
      <c r="C76" t="s">
        <v>24</v>
      </c>
      <c r="E76" s="56">
        <v>0</v>
      </c>
      <c r="F76" s="57">
        <f>(F32-E32)/E32</f>
        <v>4.560588747818161E-2</v>
      </c>
      <c r="G76" s="57">
        <f t="shared" ref="G76:AI76" si="69">(G32-F32)/F32</f>
        <v>4.3616708766029452E-2</v>
      </c>
      <c r="H76" s="57">
        <f t="shared" si="69"/>
        <v>4.1793800731306584E-2</v>
      </c>
      <c r="I76" s="57">
        <f t="shared" si="69"/>
        <v>4.0117152455666993E-2</v>
      </c>
      <c r="J76" s="57">
        <f t="shared" si="69"/>
        <v>3.8569840292463506E-2</v>
      </c>
      <c r="K76" s="57">
        <f t="shared" si="69"/>
        <v>3.7137454599685038E-2</v>
      </c>
      <c r="L76" s="57">
        <f t="shared" si="69"/>
        <v>3.5807649636970612E-2</v>
      </c>
      <c r="M76" s="57">
        <f t="shared" si="69"/>
        <v>3.4569786822409028E-2</v>
      </c>
      <c r="N76" s="57">
        <f t="shared" si="69"/>
        <v>3.3414649512032546E-2</v>
      </c>
      <c r="O76" s="57">
        <f t="shared" si="69"/>
        <v>3.2334213113594426E-2</v>
      </c>
      <c r="P76" s="57">
        <f t="shared" si="69"/>
        <v>3.1321458402565894E-2</v>
      </c>
      <c r="Q76" s="57">
        <f t="shared" si="69"/>
        <v>3.0370218856001836E-2</v>
      </c>
      <c r="R76" s="57">
        <f t="shared" si="69"/>
        <v>2.9475054985305421E-2</v>
      </c>
      <c r="S76" s="57">
        <f t="shared" si="69"/>
        <v>2.8631150257182429E-2</v>
      </c>
      <c r="T76" s="57">
        <f t="shared" si="69"/>
        <v>2.7834224396202617E-2</v>
      </c>
      <c r="U76" s="57">
        <f t="shared" si="69"/>
        <v>2.708046077425932E-2</v>
      </c>
      <c r="V76" s="57">
        <f t="shared" si="69"/>
        <v>2.6366445286910487E-2</v>
      </c>
      <c r="W76" s="57">
        <f t="shared" si="69"/>
        <v>2.5689114650995836E-2</v>
      </c>
      <c r="X76" s="57">
        <f t="shared" si="69"/>
        <v>2.5045712471792093E-2</v>
      </c>
      <c r="Y76" s="57">
        <f t="shared" si="69"/>
        <v>2.4433751750833569E-2</v>
      </c>
      <c r="Z76" s="57">
        <f t="shared" si="69"/>
        <v>2.385098275908468E-2</v>
      </c>
      <c r="AA76" s="57">
        <f t="shared" si="69"/>
        <v>2.3295365400549595E-2</v>
      </c>
      <c r="AB76" s="57">
        <f t="shared" si="69"/>
        <v>2.2765045350743932E-2</v>
      </c>
      <c r="AC76" s="57">
        <f t="shared" si="69"/>
        <v>2.2258333381873604E-2</v>
      </c>
      <c r="AD76" s="57">
        <f t="shared" si="69"/>
        <v>2.1773687389016184E-2</v>
      </c>
      <c r="AE76" s="57">
        <f t="shared" si="69"/>
        <v>2.1309696714402047E-2</v>
      </c>
      <c r="AF76" s="57">
        <f t="shared" si="69"/>
        <v>2.0865068434145172E-2</v>
      </c>
      <c r="AG76" s="57">
        <f t="shared" si="69"/>
        <v>2.0438615326655338E-2</v>
      </c>
      <c r="AH76" s="57">
        <f t="shared" si="69"/>
        <v>2.0029245286952099E-2</v>
      </c>
      <c r="AI76" s="58">
        <f t="shared" si="69"/>
        <v>1.9635951988138851E-2</v>
      </c>
      <c r="AJ76" s="65"/>
    </row>
    <row r="77" spans="2:36" x14ac:dyDescent="0.25">
      <c r="C77" t="s">
        <v>25</v>
      </c>
      <c r="E77" s="56">
        <v>0</v>
      </c>
      <c r="F77" s="57">
        <f>(F33-E33)/E33</f>
        <v>4.432936915690569E-2</v>
      </c>
      <c r="G77" s="57">
        <f t="shared" ref="G77:AI77" si="70">(G33-F33)/F33</f>
        <v>4.2447689843955166E-2</v>
      </c>
      <c r="H77" s="57">
        <f t="shared" si="70"/>
        <v>4.071925167805792E-2</v>
      </c>
      <c r="I77" s="57">
        <f t="shared" si="70"/>
        <v>3.9126067488798398E-2</v>
      </c>
      <c r="J77" s="57">
        <f t="shared" si="70"/>
        <v>3.7652859179399006E-2</v>
      </c>
      <c r="K77" s="57">
        <f t="shared" si="70"/>
        <v>3.6286566211724991E-2</v>
      </c>
      <c r="L77" s="57">
        <f t="shared" si="70"/>
        <v>3.5015957356636464E-2</v>
      </c>
      <c r="M77" s="57">
        <f t="shared" si="70"/>
        <v>3.3831321254277992E-2</v>
      </c>
      <c r="N77" s="57">
        <f t="shared" si="70"/>
        <v>3.2724217731411667E-2</v>
      </c>
      <c r="O77" s="57">
        <f t="shared" si="70"/>
        <v>3.1687276399208542E-2</v>
      </c>
      <c r="P77" s="57">
        <f t="shared" si="70"/>
        <v>3.071403236628387E-2</v>
      </c>
      <c r="Q77" s="57">
        <f t="shared" si="70"/>
        <v>2.9798791325050141E-2</v>
      </c>
      <c r="R77" s="57">
        <f t="shared" si="70"/>
        <v>2.8936518061664709E-2</v>
      </c>
      <c r="S77" s="57">
        <f t="shared" si="70"/>
        <v>2.8122743778370873E-2</v>
      </c>
      <c r="T77" s="57">
        <f t="shared" si="70"/>
        <v>2.7353488626289162E-2</v>
      </c>
      <c r="U77" s="57">
        <f t="shared" si="70"/>
        <v>2.6625196613547768E-2</v>
      </c>
      <c r="V77" s="57">
        <f t="shared" si="70"/>
        <v>2.5934680642336002E-2</v>
      </c>
      <c r="W77" s="57">
        <f t="shared" si="70"/>
        <v>2.5279075882392768E-2</v>
      </c>
      <c r="X77" s="57">
        <f t="shared" si="70"/>
        <v>2.4655800042185264E-2</v>
      </c>
      <c r="Y77" s="57">
        <f t="shared" si="70"/>
        <v>2.4062519375940856E-2</v>
      </c>
      <c r="Z77" s="57">
        <f t="shared" si="70"/>
        <v>2.3497119483099967E-2</v>
      </c>
      <c r="AA77" s="57">
        <f t="shared" si="70"/>
        <v>2.2957680130029866E-2</v>
      </c>
      <c r="AB77" s="57">
        <f t="shared" si="70"/>
        <v>2.2442453462119347E-2</v>
      </c>
      <c r="AC77" s="57">
        <f t="shared" si="70"/>
        <v>2.1949845085286312E-2</v>
      </c>
      <c r="AD77" s="57">
        <f t="shared" si="70"/>
        <v>2.1478397585602157E-2</v>
      </c>
      <c r="AE77" s="57">
        <f t="shared" si="70"/>
        <v>2.1026776127981914E-2</v>
      </c>
      <c r="AF77" s="57">
        <f t="shared" si="70"/>
        <v>2.0593755834417301E-2</v>
      </c>
      <c r="AG77" s="57">
        <f t="shared" si="70"/>
        <v>2.0178210690286118E-2</v>
      </c>
      <c r="AH77" s="57">
        <f t="shared" si="70"/>
        <v>1.9779103767206395E-2</v>
      </c>
      <c r="AI77" s="58">
        <f t="shared" si="70"/>
        <v>1.9395478583685059E-2</v>
      </c>
      <c r="AJ77" s="65"/>
    </row>
    <row r="78" spans="2:36" x14ac:dyDescent="0.25">
      <c r="C78" t="s">
        <v>26</v>
      </c>
      <c r="E78" s="56">
        <v>0</v>
      </c>
      <c r="F78" s="57">
        <f>(F34-E34)/E34</f>
        <v>4.5080473598461415E-2</v>
      </c>
      <c r="G78" s="57">
        <f t="shared" ref="G78:AI78" si="71">(G34-F34)/F34</f>
        <v>4.313588736688824E-2</v>
      </c>
      <c r="H78" s="57">
        <f t="shared" si="71"/>
        <v>4.1352126687691351E-2</v>
      </c>
      <c r="I78" s="57">
        <f t="shared" si="71"/>
        <v>3.9710032397242939E-2</v>
      </c>
      <c r="J78" s="57">
        <f t="shared" si="71"/>
        <v>3.8193372344085229E-2</v>
      </c>
      <c r="K78" s="57">
        <f t="shared" si="71"/>
        <v>3.6788302990078153E-2</v>
      </c>
      <c r="L78" s="57">
        <f t="shared" si="71"/>
        <v>3.5482945635087179E-2</v>
      </c>
      <c r="M78" s="57">
        <f t="shared" si="71"/>
        <v>3.426704977097618E-2</v>
      </c>
      <c r="N78" s="57">
        <f t="shared" si="71"/>
        <v>3.3131723357692121E-2</v>
      </c>
      <c r="O78" s="57">
        <f t="shared" si="71"/>
        <v>3.2069214998066059E-2</v>
      </c>
      <c r="P78" s="57">
        <f t="shared" si="71"/>
        <v>3.107273672351283E-2</v>
      </c>
      <c r="Q78" s="57">
        <f t="shared" si="71"/>
        <v>3.0136318822901905E-2</v>
      </c>
      <c r="R78" s="57">
        <f t="shared" si="71"/>
        <v>2.9254690153374598E-2</v>
      </c>
      <c r="S78" s="57">
        <f t="shared" si="71"/>
        <v>2.84231788625861E-2</v>
      </c>
      <c r="T78" s="57">
        <f t="shared" si="71"/>
        <v>2.7637629573860262E-2</v>
      </c>
      <c r="U78" s="57">
        <f t="shared" si="71"/>
        <v>2.6894333934940506E-2</v>
      </c>
      <c r="V78" s="57">
        <f t="shared" si="71"/>
        <v>2.6189972080062959E-2</v>
      </c>
      <c r="W78" s="57">
        <f t="shared" si="71"/>
        <v>2.5521563056191063E-2</v>
      </c>
      <c r="X78" s="57">
        <f t="shared" si="71"/>
        <v>2.4886422651245209E-2</v>
      </c>
      <c r="Y78" s="57">
        <f t="shared" si="71"/>
        <v>2.4282127366734147E-2</v>
      </c>
      <c r="Z78" s="57">
        <f t="shared" si="71"/>
        <v>2.3706483514606455E-2</v>
      </c>
      <c r="AA78" s="57">
        <f t="shared" si="71"/>
        <v>2.3157500608198704E-2</v>
      </c>
      <c r="AB78" s="57">
        <f t="shared" si="71"/>
        <v>2.2633368366494263E-2</v>
      </c>
      <c r="AC78" s="57">
        <f t="shared" si="71"/>
        <v>2.2132436772173466E-2</v>
      </c>
      <c r="AD78" s="57">
        <f t="shared" si="71"/>
        <v>2.1653198720582734E-2</v>
      </c>
      <c r="AE78" s="57">
        <f t="shared" si="71"/>
        <v>2.1194274874968683E-2</v>
      </c>
      <c r="AF78" s="57">
        <f t="shared" si="71"/>
        <v>2.0754400407866733E-2</v>
      </c>
      <c r="AG78" s="57">
        <f t="shared" si="71"/>
        <v>2.0332413359733188E-2</v>
      </c>
      <c r="AH78" s="57">
        <f t="shared" si="71"/>
        <v>1.9927244389681756E-2</v>
      </c>
      <c r="AI78" s="58">
        <f t="shared" si="71"/>
        <v>1.9537907727539119E-2</v>
      </c>
      <c r="AJ78" s="65"/>
    </row>
    <row r="79" spans="2:36" x14ac:dyDescent="0.25">
      <c r="C79" t="s">
        <v>27</v>
      </c>
      <c r="E79" s="56">
        <v>0</v>
      </c>
      <c r="F79" s="57">
        <f>(F35-E35)/E35</f>
        <v>4.4673091892306623E-2</v>
      </c>
      <c r="G79" s="57">
        <f t="shared" ref="G79:AI79" si="72">(G35-F35)/F35</f>
        <v>4.2762747733239091E-2</v>
      </c>
      <c r="H79" s="57">
        <f t="shared" si="72"/>
        <v>4.1009086511969613E-2</v>
      </c>
      <c r="I79" s="57">
        <f t="shared" si="72"/>
        <v>3.9393591317597149E-2</v>
      </c>
      <c r="J79" s="57">
        <f t="shared" si="72"/>
        <v>3.7900552443921619E-2</v>
      </c>
      <c r="K79" s="57">
        <f t="shared" si="72"/>
        <v>3.6516554842048188E-2</v>
      </c>
      <c r="L79" s="57">
        <f t="shared" si="72"/>
        <v>3.5230073915822294E-2</v>
      </c>
      <c r="M79" s="57">
        <f t="shared" si="72"/>
        <v>3.4031153850237701E-2</v>
      </c>
      <c r="N79" s="57">
        <f t="shared" si="72"/>
        <v>3.2911149459580631E-2</v>
      </c>
      <c r="O79" s="57">
        <f t="shared" si="72"/>
        <v>3.1862517387685613E-2</v>
      </c>
      <c r="P79" s="57">
        <f t="shared" si="72"/>
        <v>3.0878645992821852E-2</v>
      </c>
      <c r="Q79" s="57">
        <f t="shared" si="72"/>
        <v>2.995371580627916E-2</v>
      </c>
      <c r="R79" s="57">
        <f t="shared" si="72"/>
        <v>2.9082584340036827E-2</v>
      </c>
      <c r="S79" s="57">
        <f t="shared" si="72"/>
        <v>2.8260690427188907E-2</v>
      </c>
      <c r="T79" s="57">
        <f t="shared" si="72"/>
        <v>2.7483974336749234E-2</v>
      </c>
      <c r="U79" s="57">
        <f t="shared" si="72"/>
        <v>2.674881070965841E-2</v>
      </c>
      <c r="V79" s="57">
        <f t="shared" si="72"/>
        <v>2.6051951977600265E-2</v>
      </c>
      <c r="W79" s="57">
        <f t="shared" si="72"/>
        <v>2.5390480401484984E-2</v>
      </c>
      <c r="X79" s="57">
        <f t="shared" si="72"/>
        <v>2.4761767235786027E-2</v>
      </c>
      <c r="Y79" s="57">
        <f t="shared" si="72"/>
        <v>2.416343781303602E-2</v>
      </c>
      <c r="Z79" s="57">
        <f t="shared" si="72"/>
        <v>2.3593341571185991E-2</v>
      </c>
      <c r="AA79" s="57">
        <f t="shared" si="72"/>
        <v>2.3049526225884687E-2</v>
      </c>
      <c r="AB79" s="57">
        <f t="shared" si="72"/>
        <v>2.2530215434349108E-2</v>
      </c>
      <c r="AC79" s="57">
        <f t="shared" si="72"/>
        <v>2.203378941206673E-2</v>
      </c>
      <c r="AD79" s="57">
        <f t="shared" si="72"/>
        <v>2.1558768056715059E-2</v>
      </c>
      <c r="AE79" s="57">
        <f t="shared" si="72"/>
        <v>2.1103796209132469E-2</v>
      </c>
      <c r="AF79" s="57">
        <f t="shared" si="72"/>
        <v>2.0667630741825239E-2</v>
      </c>
      <c r="AG79" s="57">
        <f t="shared" si="72"/>
        <v>2.024912921634435E-2</v>
      </c>
      <c r="AH79" s="57">
        <f t="shared" si="72"/>
        <v>1.9847239891199665E-2</v>
      </c>
      <c r="AI79" s="58">
        <f t="shared" si="72"/>
        <v>1.9460992896653075E-2</v>
      </c>
      <c r="AJ79" s="65"/>
    </row>
    <row r="80" spans="2:36" x14ac:dyDescent="0.25">
      <c r="C80" t="s">
        <v>28</v>
      </c>
      <c r="E80" s="56">
        <v>0</v>
      </c>
      <c r="F80" s="57">
        <f>(F36-E36)/E36</f>
        <v>4.4673100087774607E-2</v>
      </c>
      <c r="G80" s="57">
        <f t="shared" ref="G80:AI80" si="73">(G36-F36)/F36</f>
        <v>4.2762755242784681E-2</v>
      </c>
      <c r="H80" s="57">
        <f t="shared" si="73"/>
        <v>4.1009093418197071E-2</v>
      </c>
      <c r="I80" s="57">
        <f t="shared" si="73"/>
        <v>3.9393597690446737E-2</v>
      </c>
      <c r="J80" s="57">
        <f t="shared" si="73"/>
        <v>3.7900558342845378E-2</v>
      </c>
      <c r="K80" s="57">
        <f t="shared" si="73"/>
        <v>3.6516560318017477E-2</v>
      </c>
      <c r="L80" s="57">
        <f t="shared" si="73"/>
        <v>3.5230079012754031E-2</v>
      </c>
      <c r="M80" s="57">
        <f t="shared" si="73"/>
        <v>3.4031158606163334E-2</v>
      </c>
      <c r="N80" s="57">
        <f t="shared" si="73"/>
        <v>3.291115390762122E-2</v>
      </c>
      <c r="O80" s="57">
        <f t="shared" si="73"/>
        <v>3.1862521556768615E-2</v>
      </c>
      <c r="P80" s="57">
        <f t="shared" si="73"/>
        <v>3.0878649908429843E-2</v>
      </c>
      <c r="Q80" s="57">
        <f t="shared" si="73"/>
        <v>2.9953719490817574E-2</v>
      </c>
      <c r="R80" s="57">
        <f t="shared" si="73"/>
        <v>2.908258781337688E-2</v>
      </c>
      <c r="S80" s="57">
        <f t="shared" si="73"/>
        <v>2.8260693706987854E-2</v>
      </c>
      <c r="T80" s="57">
        <f t="shared" si="73"/>
        <v>2.7483977438741806E-2</v>
      </c>
      <c r="U80" s="57">
        <f t="shared" si="73"/>
        <v>2.6748813647918535E-2</v>
      </c>
      <c r="V80" s="57">
        <f t="shared" si="73"/>
        <v>2.6051954764762384E-2</v>
      </c>
      <c r="W80" s="57">
        <f t="shared" si="73"/>
        <v>2.5390483048916543E-2</v>
      </c>
      <c r="X80" s="57">
        <f t="shared" si="73"/>
        <v>2.4761769753723455E-2</v>
      </c>
      <c r="Y80" s="57">
        <f t="shared" si="73"/>
        <v>2.4163440210757121E-2</v>
      </c>
      <c r="Z80" s="57">
        <f t="shared" si="73"/>
        <v>2.359334385710363E-2</v>
      </c>
      <c r="AA80" s="57">
        <f t="shared" si="73"/>
        <v>2.3049528407638145E-2</v>
      </c>
      <c r="AB80" s="57">
        <f t="shared" si="73"/>
        <v>2.2530217518897031E-2</v>
      </c>
      <c r="AC80" s="57">
        <f t="shared" si="73"/>
        <v>2.2033791405767902E-2</v>
      </c>
      <c r="AD80" s="57">
        <f t="shared" si="73"/>
        <v>2.1558769965385662E-2</v>
      </c>
      <c r="AE80" s="57">
        <f t="shared" si="73"/>
        <v>2.1103798038086596E-2</v>
      </c>
      <c r="AF80" s="57">
        <f t="shared" si="73"/>
        <v>2.0667632495958228E-2</v>
      </c>
      <c r="AG80" s="57">
        <f t="shared" si="73"/>
        <v>2.0249130900159285E-2</v>
      </c>
      <c r="AH80" s="57">
        <f t="shared" si="73"/>
        <v>1.9847241508839712E-2</v>
      </c>
      <c r="AI80" s="58">
        <f t="shared" si="73"/>
        <v>1.9460994451942052E-2</v>
      </c>
      <c r="AJ80" s="65"/>
    </row>
    <row r="81" spans="3:36" x14ac:dyDescent="0.25">
      <c r="C81" t="s">
        <v>29</v>
      </c>
      <c r="E81" s="56">
        <v>0</v>
      </c>
      <c r="F81" s="57">
        <f>(F37-E37)/E37</f>
        <v>4.4672996843325603E-2</v>
      </c>
      <c r="G81" s="57">
        <f t="shared" ref="G81:AI81" si="74">(G37-F37)/F37</f>
        <v>4.2762660639562237E-2</v>
      </c>
      <c r="H81" s="57">
        <f t="shared" si="74"/>
        <v>4.1009006415069015E-2</v>
      </c>
      <c r="I81" s="57">
        <f t="shared" si="74"/>
        <v>3.9393517407012697E-2</v>
      </c>
      <c r="J81" s="57">
        <f t="shared" si="74"/>
        <v>3.7900484029656227E-2</v>
      </c>
      <c r="K81" s="57">
        <f t="shared" si="74"/>
        <v>3.6516491333053271E-2</v>
      </c>
      <c r="L81" s="57">
        <f t="shared" si="74"/>
        <v>3.5230014802856355E-2</v>
      </c>
      <c r="M81" s="57">
        <f t="shared" si="74"/>
        <v>3.4031098692173613E-2</v>
      </c>
      <c r="N81" s="57">
        <f t="shared" si="74"/>
        <v>3.2911097872409846E-2</v>
      </c>
      <c r="O81" s="57">
        <f t="shared" si="74"/>
        <v>3.1862469035525053E-2</v>
      </c>
      <c r="P81" s="57">
        <f t="shared" si="74"/>
        <v>3.0878600580663322E-2</v>
      </c>
      <c r="Q81" s="57">
        <f t="shared" si="74"/>
        <v>2.9953673073878636E-2</v>
      </c>
      <c r="R81" s="57">
        <f t="shared" si="74"/>
        <v>2.9082544057049346E-2</v>
      </c>
      <c r="S81" s="57">
        <f t="shared" si="74"/>
        <v>2.8260652388869104E-2</v>
      </c>
      <c r="T81" s="57">
        <f t="shared" si="74"/>
        <v>2.7483938360583549E-2</v>
      </c>
      <c r="U81" s="57">
        <f t="shared" si="74"/>
        <v>2.6748776632397712E-2</v>
      </c>
      <c r="V81" s="57">
        <f t="shared" si="74"/>
        <v>2.6051919652760842E-2</v>
      </c>
      <c r="W81" s="57">
        <f t="shared" si="74"/>
        <v>2.5390449697299332E-2</v>
      </c>
      <c r="X81" s="57">
        <f t="shared" si="74"/>
        <v>2.4761738033335839E-2</v>
      </c>
      <c r="Y81" s="57">
        <f t="shared" si="74"/>
        <v>2.4163410004814652E-2</v>
      </c>
      <c r="Z81" s="57">
        <f t="shared" si="74"/>
        <v>2.359331505965543E-2</v>
      </c>
      <c r="AA81" s="57">
        <f t="shared" si="74"/>
        <v>2.3049500922424842E-2</v>
      </c>
      <c r="AB81" s="57">
        <f t="shared" si="74"/>
        <v>2.2530191258235729E-2</v>
      </c>
      <c r="AC81" s="57">
        <f t="shared" si="74"/>
        <v>2.2033766289591954E-2</v>
      </c>
      <c r="AD81" s="57">
        <f t="shared" si="74"/>
        <v>2.155874592047452E-2</v>
      </c>
      <c r="AE81" s="57">
        <f t="shared" si="74"/>
        <v>2.1103774997352547E-2</v>
      </c>
      <c r="AF81" s="57">
        <f t="shared" si="74"/>
        <v>2.0667610397784753E-2</v>
      </c>
      <c r="AG81" s="57">
        <f t="shared" si="74"/>
        <v>2.0249109687854174E-2</v>
      </c>
      <c r="AH81" s="57">
        <f t="shared" si="74"/>
        <v>1.9847221130189861E-2</v>
      </c>
      <c r="AI81" s="58">
        <f t="shared" si="74"/>
        <v>1.9460974858759007E-2</v>
      </c>
      <c r="AJ81" s="65"/>
    </row>
    <row r="82" spans="3:36" x14ac:dyDescent="0.25">
      <c r="C82" t="s">
        <v>30</v>
      </c>
      <c r="E82" s="56">
        <v>0</v>
      </c>
      <c r="F82" s="57">
        <f>(F38-E38)/E38</f>
        <v>4.5472425467207173E-2</v>
      </c>
      <c r="G82" s="57">
        <f t="shared" ref="G82:AI82" si="75">(G38-F38)/F38</f>
        <v>4.3494619618385605E-2</v>
      </c>
      <c r="H82" s="57">
        <f t="shared" si="75"/>
        <v>4.1681690351495958E-2</v>
      </c>
      <c r="I82" s="57">
        <f t="shared" si="75"/>
        <v>4.0013845628230515E-2</v>
      </c>
      <c r="J82" s="57">
        <f t="shared" si="75"/>
        <v>3.8474339352738196E-2</v>
      </c>
      <c r="K82" s="57">
        <f t="shared" si="75"/>
        <v>3.7048907127275321E-2</v>
      </c>
      <c r="L82" s="57">
        <f t="shared" si="75"/>
        <v>3.5725322955022766E-2</v>
      </c>
      <c r="M82" s="57">
        <f t="shared" si="75"/>
        <v>3.4493047686711978E-2</v>
      </c>
      <c r="N82" s="57">
        <f t="shared" si="75"/>
        <v>3.3342947798276436E-2</v>
      </c>
      <c r="O82" s="57">
        <f t="shared" si="75"/>
        <v>3.2267068613893557E-2</v>
      </c>
      <c r="P82" s="57">
        <f t="shared" si="75"/>
        <v>3.1258450061010953E-2</v>
      </c>
      <c r="Q82" s="57">
        <f t="shared" si="75"/>
        <v>3.0310975933493346E-2</v>
      </c>
      <c r="R82" s="57">
        <f t="shared" si="75"/>
        <v>2.941924976197664E-2</v>
      </c>
      <c r="S82" s="57">
        <f t="shared" si="75"/>
        <v>2.8578491968922273E-2</v>
      </c>
      <c r="T82" s="57">
        <f t="shared" si="75"/>
        <v>2.7784454168592623E-2</v>
      </c>
      <c r="U82" s="57">
        <f t="shared" si="75"/>
        <v>2.7033347367643987E-2</v>
      </c>
      <c r="V82" s="57">
        <f t="shared" si="75"/>
        <v>2.6321781504887148E-2</v>
      </c>
      <c r="W82" s="57">
        <f t="shared" si="75"/>
        <v>2.5646714294898561E-2</v>
      </c>
      <c r="X82" s="57">
        <f t="shared" si="75"/>
        <v>2.5005407746594217E-2</v>
      </c>
      <c r="Y82" s="57">
        <f t="shared" si="75"/>
        <v>2.4395391046332867E-2</v>
      </c>
      <c r="Z82" s="57">
        <f t="shared" si="75"/>
        <v>2.3814428744573891E-2</v>
      </c>
      <c r="AA82" s="57">
        <f t="shared" si="75"/>
        <v>2.3260493382356136E-2</v>
      </c>
      <c r="AB82" s="57">
        <f t="shared" si="75"/>
        <v>2.2731741851451034E-2</v>
      </c>
      <c r="AC82" s="57">
        <f t="shared" si="75"/>
        <v>2.2226494906963351E-2</v>
      </c>
      <c r="AD82" s="57">
        <f t="shared" si="75"/>
        <v>2.1743219352758282E-2</v>
      </c>
      <c r="AE82" s="57">
        <f t="shared" si="75"/>
        <v>2.1280512501490406E-2</v>
      </c>
      <c r="AF82" s="57">
        <f t="shared" si="75"/>
        <v>2.0837088577530277E-2</v>
      </c>
      <c r="AG82" s="57">
        <f t="shared" si="75"/>
        <v>2.0411766785007193E-2</v>
      </c>
      <c r="AH82" s="57">
        <f t="shared" si="75"/>
        <v>2.0003460808099238E-2</v>
      </c>
      <c r="AI82" s="58">
        <f t="shared" si="75"/>
        <v>1.9611169546671407E-2</v>
      </c>
      <c r="AJ82" s="65"/>
    </row>
    <row r="83" spans="3:36" ht="15.75" thickBot="1" x14ac:dyDescent="0.3">
      <c r="C83" t="s">
        <v>31</v>
      </c>
      <c r="E83" s="59">
        <v>0</v>
      </c>
      <c r="F83" s="60">
        <f>(F39-E39)/E39</f>
        <v>4.2887388360451487E-2</v>
      </c>
      <c r="G83" s="60">
        <f t="shared" ref="G83:AI83" si="76">(G39-F39)/F39</f>
        <v>4.1123700256722628E-2</v>
      </c>
      <c r="H83" s="60">
        <f t="shared" si="76"/>
        <v>3.9499341189301797E-2</v>
      </c>
      <c r="I83" s="60">
        <f t="shared" si="76"/>
        <v>3.7998428305037316E-2</v>
      </c>
      <c r="J83" s="60">
        <f t="shared" si="76"/>
        <v>3.6607404470819387E-2</v>
      </c>
      <c r="K83" s="60">
        <f t="shared" si="76"/>
        <v>3.5314627614016707E-2</v>
      </c>
      <c r="L83" s="60">
        <f t="shared" si="76"/>
        <v>3.4110044108429827E-2</v>
      </c>
      <c r="M83" s="60">
        <f t="shared" si="76"/>
        <v>3.2984926800356341E-2</v>
      </c>
      <c r="N83" s="60">
        <f t="shared" si="76"/>
        <v>3.1931663226225655E-2</v>
      </c>
      <c r="O83" s="60">
        <f t="shared" si="76"/>
        <v>3.0943583150054559E-2</v>
      </c>
      <c r="P83" s="60">
        <f t="shared" si="76"/>
        <v>3.0014817159554702E-2</v>
      </c>
      <c r="Q83" s="60">
        <f t="shared" si="76"/>
        <v>2.9140179985299424E-2</v>
      </c>
      <c r="R83" s="60">
        <f t="shared" si="76"/>
        <v>2.8315073643044111E-2</v>
      </c>
      <c r="S83" s="60">
        <f t="shared" si="76"/>
        <v>2.7535406577996965E-2</v>
      </c>
      <c r="T83" s="60">
        <f t="shared" si="76"/>
        <v>2.6797525809546731E-2</v>
      </c>
      <c r="U83" s="60">
        <f t="shared" si="76"/>
        <v>2.6098159701367658E-2</v>
      </c>
      <c r="V83" s="60">
        <f t="shared" si="76"/>
        <v>2.5434369465162265E-2</v>
      </c>
      <c r="W83" s="60">
        <f t="shared" si="76"/>
        <v>2.4803507881659435E-2</v>
      </c>
      <c r="X83" s="60">
        <f t="shared" si="76"/>
        <v>2.4203184016161738E-2</v>
      </c>
      <c r="Y83" s="60">
        <f t="shared" si="76"/>
        <v>2.3631232936862083E-2</v>
      </c>
      <c r="Z83" s="60">
        <f t="shared" si="76"/>
        <v>2.3085689627760378E-2</v>
      </c>
      <c r="AA83" s="60">
        <f t="shared" si="76"/>
        <v>2.2564766433356993E-2</v>
      </c>
      <c r="AB83" s="60">
        <f t="shared" si="76"/>
        <v>2.206683348973729E-2</v>
      </c>
      <c r="AC83" s="60">
        <f t="shared" si="76"/>
        <v>2.1590401690653106E-2</v>
      </c>
      <c r="AD83" s="60">
        <f t="shared" si="76"/>
        <v>2.1134107813577073E-2</v>
      </c>
      <c r="AE83" s="60">
        <f t="shared" si="76"/>
        <v>2.0696701492848957E-2</v>
      </c>
      <c r="AF83" s="60">
        <f t="shared" si="76"/>
        <v>2.0277033777593687E-2</v>
      </c>
      <c r="AG83" s="60">
        <f t="shared" si="76"/>
        <v>1.9874047054178622E-2</v>
      </c>
      <c r="AH83" s="60">
        <f t="shared" si="76"/>
        <v>1.9486766146842499E-2</v>
      </c>
      <c r="AI83" s="61">
        <f t="shared" si="76"/>
        <v>1.9114290438994975E-2</v>
      </c>
      <c r="AJ83" s="65"/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G43"/>
  <sheetViews>
    <sheetView workbookViewId="0"/>
  </sheetViews>
  <sheetFormatPr defaultRowHeight="15" x14ac:dyDescent="0.25"/>
  <cols>
    <col min="1" max="1" width="20.140625" customWidth="1"/>
    <col min="2" max="22" width="10.140625" customWidth="1"/>
    <col min="23" max="23" width="12.85546875" customWidth="1"/>
    <col min="24" max="33" width="10.140625" customWidth="1"/>
  </cols>
  <sheetData>
    <row r="1" spans="1:33" s="3" customFormat="1" x14ac:dyDescent="0.25">
      <c r="A1" s="4" t="s">
        <v>44</v>
      </c>
      <c r="B1" s="3">
        <v>2019</v>
      </c>
      <c r="C1" s="3">
        <v>2020</v>
      </c>
      <c r="D1" s="3">
        <v>2021</v>
      </c>
      <c r="E1" s="3">
        <v>2022</v>
      </c>
      <c r="F1" s="3">
        <v>2023</v>
      </c>
      <c r="G1" s="3">
        <v>2024</v>
      </c>
      <c r="H1" s="3">
        <v>2025</v>
      </c>
      <c r="I1" s="3">
        <v>2026</v>
      </c>
      <c r="J1" s="3">
        <v>2027</v>
      </c>
      <c r="K1" s="3">
        <v>2028</v>
      </c>
      <c r="L1" s="3">
        <v>2029</v>
      </c>
      <c r="M1" s="3">
        <v>2030</v>
      </c>
      <c r="N1" s="3">
        <v>2031</v>
      </c>
      <c r="O1" s="3">
        <v>2032</v>
      </c>
      <c r="P1" s="3">
        <v>2033</v>
      </c>
      <c r="Q1" s="3">
        <v>2034</v>
      </c>
      <c r="R1" s="3">
        <v>2035</v>
      </c>
      <c r="S1" s="3">
        <v>2036</v>
      </c>
      <c r="T1" s="3">
        <v>2037</v>
      </c>
      <c r="U1" s="3">
        <v>2038</v>
      </c>
      <c r="V1" s="3">
        <v>2039</v>
      </c>
      <c r="W1" s="3">
        <v>2040</v>
      </c>
      <c r="X1" s="3">
        <v>2041</v>
      </c>
      <c r="Y1" s="3">
        <v>2042</v>
      </c>
      <c r="Z1" s="3">
        <v>2043</v>
      </c>
      <c r="AA1" s="3">
        <v>2044</v>
      </c>
      <c r="AB1" s="3">
        <v>2045</v>
      </c>
      <c r="AC1" s="3">
        <v>2046</v>
      </c>
      <c r="AD1" s="3">
        <v>2047</v>
      </c>
      <c r="AE1" s="3">
        <v>2048</v>
      </c>
      <c r="AF1" s="3">
        <v>2049</v>
      </c>
      <c r="AG1" s="3">
        <v>2050</v>
      </c>
    </row>
    <row r="2" spans="1:33" x14ac:dyDescent="0.25">
      <c r="A2" s="2" t="s">
        <v>1</v>
      </c>
      <c r="B2">
        <v>0</v>
      </c>
      <c r="C2">
        <v>0</v>
      </c>
      <c r="D2" s="6">
        <f>INDEX(calcs!$E$42:$AI$83,MATCH($A2,calcs!$C$42:$C$83,0),MATCH(D$1,calcs!$E$41:$AI$41,0))</f>
        <v>4.4329088675229326E-2</v>
      </c>
      <c r="E2" s="6">
        <f>INDEX(calcs!$E$42:$AI$83,MATCH($A2,calcs!$C$42:$C$83,0),MATCH(E$1,calcs!$E$41:$AI$41,0))</f>
        <v>4.2447432668423969E-2</v>
      </c>
      <c r="F2" s="6">
        <f>INDEX(calcs!$E$42:$AI$83,MATCH($A2,calcs!$C$42:$C$83,0),MATCH(F$1,calcs!$E$41:$AI$41,0))</f>
        <v>4.0719015020036428E-2</v>
      </c>
      <c r="G2" s="6">
        <f>INDEX(calcs!$E$42:$AI$83,MATCH($A2,calcs!$C$42:$C$83,0),MATCH(G$1,calcs!$E$41:$AI$41,0))</f>
        <v>3.9125848987454658E-2</v>
      </c>
      <c r="H2" s="6">
        <f>INDEX(calcs!$E$42:$AI$83,MATCH($A2,calcs!$C$42:$C$83,0),MATCH(H$1,calcs!$E$41:$AI$41,0))</f>
        <v>3.7652656822626446E-2</v>
      </c>
      <c r="I2" s="6">
        <f>INDEX(calcs!$E$42:$AI$83,MATCH($A2,calcs!$C$42:$C$83,0),MATCH(I$1,calcs!$E$41:$AI$41,0))</f>
        <v>3.6286378274134452E-2</v>
      </c>
      <c r="J2" s="6">
        <f>INDEX(calcs!$E$42:$AI$83,MATCH($A2,calcs!$C$42:$C$83,0),MATCH(J$1,calcs!$E$41:$AI$41,0))</f>
        <v>3.5015782350209974E-2</v>
      </c>
      <c r="K2" s="6">
        <f>INDEX(calcs!$E$42:$AI$83,MATCH($A2,calcs!$C$42:$C$83,0),MATCH(K$1,calcs!$E$41:$AI$41,0))</f>
        <v>3.3831157888924462E-2</v>
      </c>
      <c r="L2" s="6">
        <f>INDEX(calcs!$E$42:$AI$83,MATCH($A2,calcs!$C$42:$C$83,0),MATCH(L$1,calcs!$E$41:$AI$41,0))</f>
        <v>3.2724064883088905E-2</v>
      </c>
      <c r="M2" s="6">
        <f>INDEX(calcs!$E$42:$AI$83,MATCH($A2,calcs!$C$42:$C$83,0),MATCH(M$1,calcs!$E$41:$AI$41,0))</f>
        <v>3.1687133084086196E-2</v>
      </c>
      <c r="N2" s="6">
        <f>INDEX(calcs!$E$42:$AI$83,MATCH($A2,calcs!$C$42:$C$83,0),MATCH(N$1,calcs!$E$41:$AI$41,0))</f>
        <v>3.0713897719516856E-2</v>
      </c>
      <c r="O2" s="6">
        <f>INDEX(calcs!$E$42:$AI$83,MATCH($A2,calcs!$C$42:$C$83,0),MATCH(O$1,calcs!$E$41:$AI$41,0))</f>
        <v>2.9798664583333748E-2</v>
      </c>
      <c r="P2" s="6">
        <f>INDEX(calcs!$E$42:$AI$83,MATCH($A2,calcs!$C$42:$C$83,0),MATCH(P$1,calcs!$E$41:$AI$41,0))</f>
        <v>2.8936398548723308E-2</v>
      </c>
      <c r="Q2" s="6">
        <f>INDEX(calcs!$E$42:$AI$83,MATCH($A2,calcs!$C$42:$C$83,0),MATCH(Q$1,calcs!$E$41:$AI$41,0))</f>
        <v>2.8122630892965812E-2</v>
      </c>
      <c r="R2" s="6">
        <f>INDEX(calcs!$E$42:$AI$83,MATCH($A2,calcs!$C$42:$C$83,0),MATCH(R$1,calcs!$E$41:$AI$41,0))</f>
        <v>2.7353381832036058E-2</v>
      </c>
      <c r="S2" s="6">
        <f>INDEX(calcs!$E$42:$AI$83,MATCH($A2,calcs!$C$42:$C$83,0),MATCH(S$1,calcs!$E$41:$AI$41,0))</f>
        <v>2.6625095430406975E-2</v>
      </c>
      <c r="T2" s="6">
        <f>INDEX(calcs!$E$42:$AI$83,MATCH($A2,calcs!$C$42:$C$83,0),MATCH(T$1,calcs!$E$41:$AI$41,0))</f>
        <v>2.5934584639434075E-2</v>
      </c>
      <c r="U2" s="6">
        <f>INDEX(calcs!$E$42:$AI$83,MATCH($A2,calcs!$C$42:$C$83,0),MATCH(U$1,calcs!$E$41:$AI$41,0))</f>
        <v>2.5278984671862695E-2</v>
      </c>
      <c r="V2" s="6">
        <f>INDEX(calcs!$E$42:$AI$83,MATCH($A2,calcs!$C$42:$C$83,0),MATCH(V$1,calcs!$E$41:$AI$41,0))</f>
        <v>2.4655713273943097E-2</v>
      </c>
      <c r="W2" s="6">
        <f>INDEX(calcs!$E$42:$AI$83,MATCH($A2,calcs!$C$42:$C$83,0),MATCH(W$1,calcs!$E$41:$AI$41,0))</f>
        <v>2.4062436733171527E-2</v>
      </c>
      <c r="X2" s="6">
        <f>INDEX(calcs!$E$42:$AI$83,MATCH($A2,calcs!$C$42:$C$83,0),MATCH(X$1,calcs!$E$41:$AI$41,0))</f>
        <v>2.3497040678430045E-2</v>
      </c>
      <c r="Y2" s="6">
        <f>INDEX(calcs!$E$42:$AI$83,MATCH($A2,calcs!$C$42:$C$83,0),MATCH(Y$1,calcs!$E$41:$AI$41,0))</f>
        <v>2.2957604902164561E-2</v>
      </c>
      <c r="Z2" s="6">
        <f>INDEX(calcs!$E$42:$AI$83,MATCH($A2,calcs!$C$42:$C$83,0),MATCH(Z$1,calcs!$E$41:$AI$41,0))</f>
        <v>2.2442381572954723E-2</v>
      </c>
      <c r="AA2" s="6">
        <f>INDEX(calcs!$E$42:$AI$83,MATCH($A2,calcs!$C$42:$C$83,0),MATCH(AA$1,calcs!$E$41:$AI$41,0))</f>
        <v>2.194977631739323E-2</v>
      </c>
      <c r="AB2" s="6">
        <f>INDEX(calcs!$E$42:$AI$83,MATCH($A2,calcs!$C$42:$C$83,0),MATCH(AB$1,calcs!$E$41:$AI$41,0))</f>
        <v>2.147833174002883E-2</v>
      </c>
      <c r="AC2" s="6">
        <f>INDEX(calcs!$E$42:$AI$83,MATCH($A2,calcs!$C$42:$C$83,0),MATCH(AC$1,calcs!$E$41:$AI$41,0))</f>
        <v>2.1026713022332784E-2</v>
      </c>
      <c r="AD2" s="6">
        <f>INDEX(calcs!$E$42:$AI$83,MATCH($A2,calcs!$C$42:$C$83,0),MATCH(AD$1,calcs!$E$41:$AI$41,0))</f>
        <v>2.0593695301170899E-2</v>
      </c>
      <c r="AE2" s="6">
        <f>INDEX(calcs!$E$42:$AI$83,MATCH($A2,calcs!$C$42:$C$83,0),MATCH(AE$1,calcs!$E$41:$AI$41,0))</f>
        <v>2.0178152575289751E-2</v>
      </c>
      <c r="AF2" s="6">
        <f>INDEX(calcs!$E$42:$AI$83,MATCH($A2,calcs!$C$42:$C$83,0),MATCH(AF$1,calcs!$E$41:$AI$41,0))</f>
        <v>1.9779047928396597E-2</v>
      </c>
      <c r="AG2" s="6">
        <f>INDEX(calcs!$E$42:$AI$83,MATCH($A2,calcs!$C$42:$C$83,0),MATCH(AG$1,calcs!$E$41:$AI$41,0))</f>
        <v>1.9395424889912298E-2</v>
      </c>
    </row>
    <row r="3" spans="1:33" x14ac:dyDescent="0.25">
      <c r="A3" s="2" t="s">
        <v>34</v>
      </c>
      <c r="B3">
        <v>0</v>
      </c>
      <c r="C3">
        <v>0</v>
      </c>
      <c r="D3" s="6">
        <f>INDEX(calcs!$E$42:$AI$83,MATCH($A3,calcs!$C$42:$C$83,0),MATCH(D$1,calcs!$E$41:$AI$41,0))</f>
        <v>4.446922130886221E-2</v>
      </c>
      <c r="E3" s="6">
        <f>INDEX(calcs!$E$42:$AI$83,MATCH($A3,calcs!$C$42:$C$83,0),MATCH(E$1,calcs!$E$41:$AI$41,0))</f>
        <v>4.257590401098825E-2</v>
      </c>
      <c r="F3" s="6">
        <f>INDEX(calcs!$E$42:$AI$83,MATCH($A3,calcs!$C$42:$C$83,0),MATCH(F$1,calcs!$E$41:$AI$41,0))</f>
        <v>4.0837222352037621E-2</v>
      </c>
      <c r="G3" s="6">
        <f>INDEX(calcs!$E$42:$AI$83,MATCH($A3,calcs!$C$42:$C$83,0),MATCH(G$1,calcs!$E$41:$AI$41,0))</f>
        <v>3.9234974955805066E-2</v>
      </c>
      <c r="H3" s="6">
        <f>INDEX(calcs!$E$42:$AI$83,MATCH($A3,calcs!$C$42:$C$83,0),MATCH(H$1,calcs!$E$41:$AI$41,0))</f>
        <v>3.7753709123829159E-2</v>
      </c>
      <c r="I3" s="6">
        <f>INDEX(calcs!$E$42:$AI$83,MATCH($A3,calcs!$C$42:$C$83,0),MATCH(I$1,calcs!$E$41:$AI$41,0))</f>
        <v>3.6380220848083164E-2</v>
      </c>
      <c r="J3" s="6">
        <f>INDEX(calcs!$E$42:$AI$83,MATCH($A3,calcs!$C$42:$C$83,0),MATCH(J$1,calcs!$E$41:$AI$41,0))</f>
        <v>3.5103160130072766E-2</v>
      </c>
      <c r="K3" s="6">
        <f>INDEX(calcs!$E$42:$AI$83,MATCH($A3,calcs!$C$42:$C$83,0),MATCH(K$1,calcs!$E$41:$AI$41,0))</f>
        <v>3.3912716608530034E-2</v>
      </c>
      <c r="L3" s="6">
        <f>INDEX(calcs!$E$42:$AI$83,MATCH($A3,calcs!$C$42:$C$83,0),MATCH(L$1,calcs!$E$41:$AI$41,0))</f>
        <v>3.2800367055895813E-2</v>
      </c>
      <c r="M3" s="6">
        <f>INDEX(calcs!$E$42:$AI$83,MATCH($A3,calcs!$C$42:$C$83,0),MATCH(M$1,calcs!$E$41:$AI$41,0))</f>
        <v>3.1758670990209514E-2</v>
      </c>
      <c r="N3" s="6">
        <f>INDEX(calcs!$E$42:$AI$83,MATCH($A3,calcs!$C$42:$C$83,0),MATCH(N$1,calcs!$E$41:$AI$41,0))</f>
        <v>3.078110403447434E-2</v>
      </c>
      <c r="O3" s="6">
        <f>INDEX(calcs!$E$42:$AI$83,MATCH($A3,calcs!$C$42:$C$83,0),MATCH(O$1,calcs!$E$41:$AI$41,0))</f>
        <v>2.9861921133387506E-2</v>
      </c>
      <c r="P3" s="6">
        <f>INDEX(calcs!$E$42:$AI$83,MATCH($A3,calcs!$C$42:$C$83,0),MATCH(P$1,calcs!$E$41:$AI$41,0))</f>
        <v>2.899604356721355E-2</v>
      </c>
      <c r="Q3" s="6">
        <f>INDEX(calcs!$E$42:$AI$83,MATCH($A3,calcs!$C$42:$C$83,0),MATCH(Q$1,calcs!$E$41:$AI$41,0))</f>
        <v>2.8178965068401063E-2</v>
      </c>
      <c r="R3" s="6">
        <f>INDEX(calcs!$E$42:$AI$83,MATCH($A3,calcs!$C$42:$C$83,0),MATCH(R$1,calcs!$E$41:$AI$41,0))</f>
        <v>2.7406673376688145E-2</v>
      </c>
      <c r="S3" s="6">
        <f>INDEX(calcs!$E$42:$AI$83,MATCH($A3,calcs!$C$42:$C$83,0),MATCH(S$1,calcs!$E$41:$AI$41,0))</f>
        <v>2.6675584349285401E-2</v>
      </c>
      <c r="T3" s="6">
        <f>INDEX(calcs!$E$42:$AI$83,MATCH($A3,calcs!$C$42:$C$83,0),MATCH(T$1,calcs!$E$41:$AI$41,0))</f>
        <v>2.5982486343241438E-2</v>
      </c>
      <c r="U3" s="6">
        <f>INDEX(calcs!$E$42:$AI$83,MATCH($A3,calcs!$C$42:$C$83,0),MATCH(U$1,calcs!$E$41:$AI$41,0))</f>
        <v>2.5324493048451448E-2</v>
      </c>
      <c r="V3" s="6">
        <f>INDEX(calcs!$E$42:$AI$83,MATCH($A3,calcs!$C$42:$C$83,0),MATCH(V$1,calcs!$E$41:$AI$41,0))</f>
        <v>2.4699003310811967E-2</v>
      </c>
      <c r="W3" s="6">
        <f>INDEX(calcs!$E$42:$AI$83,MATCH($A3,calcs!$C$42:$C$83,0),MATCH(W$1,calcs!$E$41:$AI$41,0))</f>
        <v>2.4103666765558102E-2</v>
      </c>
      <c r="X3" s="6">
        <f>INDEX(calcs!$E$42:$AI$83,MATCH($A3,calcs!$C$42:$C$83,0),MATCH(X$1,calcs!$E$41:$AI$41,0))</f>
        <v>2.3536354324063209E-2</v>
      </c>
      <c r="Y3" s="6">
        <f>INDEX(calcs!$E$42:$AI$83,MATCH($A3,calcs!$C$42:$C$83,0),MATCH(Y$1,calcs!$E$41:$AI$41,0))</f>
        <v>2.299513273233781E-2</v>
      </c>
      <c r="Z3" s="6">
        <f>INDEX(calcs!$E$42:$AI$83,MATCH($A3,calcs!$C$42:$C$83,0),MATCH(Z$1,calcs!$E$41:$AI$41,0))</f>
        <v>2.2478242561064492E-2</v>
      </c>
      <c r="AA3" s="6">
        <f>INDEX(calcs!$E$42:$AI$83,MATCH($A3,calcs!$C$42:$C$83,0),MATCH(AA$1,calcs!$E$41:$AI$41,0))</f>
        <v>2.1984079098596742E-2</v>
      </c>
      <c r="AB3" s="6">
        <f>INDEX(calcs!$E$42:$AI$83,MATCH($A3,calcs!$C$42:$C$83,0),MATCH(AB$1,calcs!$E$41:$AI$41,0))</f>
        <v>2.1511175710285699E-2</v>
      </c>
      <c r="AC3" s="6">
        <f>INDEX(calcs!$E$42:$AI$83,MATCH($A3,calcs!$C$42:$C$83,0),MATCH(AC$1,calcs!$E$41:$AI$41,0))</f>
        <v>2.1058189300103197E-2</v>
      </c>
      <c r="AD3" s="6">
        <f>INDEX(calcs!$E$42:$AI$83,MATCH($A3,calcs!$C$42:$C$83,0),MATCH(AD$1,calcs!$E$41:$AI$41,0))</f>
        <v>2.0623887571525334E-2</v>
      </c>
      <c r="AE3" s="6">
        <f>INDEX(calcs!$E$42:$AI$83,MATCH($A3,calcs!$C$42:$C$83,0),MATCH(AE$1,calcs!$E$41:$AI$41,0))</f>
        <v>2.0207137832713915E-2</v>
      </c>
      <c r="AF3" s="6">
        <f>INDEX(calcs!$E$42:$AI$83,MATCH($A3,calcs!$C$42:$C$83,0),MATCH(AF$1,calcs!$E$41:$AI$41,0))</f>
        <v>1.9806897132322684E-2</v>
      </c>
      <c r="AG3" s="6">
        <f>INDEX(calcs!$E$42:$AI$83,MATCH($A3,calcs!$C$42:$C$83,0),MATCH(AG$1,calcs!$E$41:$AI$41,0))</f>
        <v>1.9422203544637934E-2</v>
      </c>
    </row>
    <row r="4" spans="1:33" x14ac:dyDescent="0.25">
      <c r="A4" s="2" t="s">
        <v>35</v>
      </c>
      <c r="B4">
        <v>0</v>
      </c>
      <c r="C4">
        <v>0</v>
      </c>
      <c r="D4" s="6">
        <f>INDEX(calcs!$E$42:$AI$83,MATCH($A4,calcs!$C$42:$C$83,0),MATCH(D$1,calcs!$E$41:$AI$41,0))</f>
        <v>4.446922130886221E-2</v>
      </c>
      <c r="E4" s="6">
        <f>INDEX(calcs!$E$42:$AI$83,MATCH($A4,calcs!$C$42:$C$83,0),MATCH(E$1,calcs!$E$41:$AI$41,0))</f>
        <v>4.257590401098825E-2</v>
      </c>
      <c r="F4" s="6">
        <f>INDEX(calcs!$E$42:$AI$83,MATCH($A4,calcs!$C$42:$C$83,0),MATCH(F$1,calcs!$E$41:$AI$41,0))</f>
        <v>4.0837222352037621E-2</v>
      </c>
      <c r="G4" s="6">
        <f>INDEX(calcs!$E$42:$AI$83,MATCH($A4,calcs!$C$42:$C$83,0),MATCH(G$1,calcs!$E$41:$AI$41,0))</f>
        <v>3.9234974955805066E-2</v>
      </c>
      <c r="H4" s="6">
        <f>INDEX(calcs!$E$42:$AI$83,MATCH($A4,calcs!$C$42:$C$83,0),MATCH(H$1,calcs!$E$41:$AI$41,0))</f>
        <v>3.7753709123829159E-2</v>
      </c>
      <c r="I4" s="6">
        <f>INDEX(calcs!$E$42:$AI$83,MATCH($A4,calcs!$C$42:$C$83,0),MATCH(I$1,calcs!$E$41:$AI$41,0))</f>
        <v>3.6380220848083164E-2</v>
      </c>
      <c r="J4" s="6">
        <f>INDEX(calcs!$E$42:$AI$83,MATCH($A4,calcs!$C$42:$C$83,0),MATCH(J$1,calcs!$E$41:$AI$41,0))</f>
        <v>3.5103160130072766E-2</v>
      </c>
      <c r="K4" s="6">
        <f>INDEX(calcs!$E$42:$AI$83,MATCH($A4,calcs!$C$42:$C$83,0),MATCH(K$1,calcs!$E$41:$AI$41,0))</f>
        <v>3.3912716608530034E-2</v>
      </c>
      <c r="L4" s="6">
        <f>INDEX(calcs!$E$42:$AI$83,MATCH($A4,calcs!$C$42:$C$83,0),MATCH(L$1,calcs!$E$41:$AI$41,0))</f>
        <v>3.2800367055895813E-2</v>
      </c>
      <c r="M4" s="6">
        <f>INDEX(calcs!$E$42:$AI$83,MATCH($A4,calcs!$C$42:$C$83,0),MATCH(M$1,calcs!$E$41:$AI$41,0))</f>
        <v>3.1758670990209514E-2</v>
      </c>
      <c r="N4" s="6">
        <f>INDEX(calcs!$E$42:$AI$83,MATCH($A4,calcs!$C$42:$C$83,0),MATCH(N$1,calcs!$E$41:$AI$41,0))</f>
        <v>3.078110403447434E-2</v>
      </c>
      <c r="O4" s="6">
        <f>INDEX(calcs!$E$42:$AI$83,MATCH($A4,calcs!$C$42:$C$83,0),MATCH(O$1,calcs!$E$41:$AI$41,0))</f>
        <v>2.9861921133387506E-2</v>
      </c>
      <c r="P4" s="6">
        <f>INDEX(calcs!$E$42:$AI$83,MATCH($A4,calcs!$C$42:$C$83,0),MATCH(P$1,calcs!$E$41:$AI$41,0))</f>
        <v>2.899604356721355E-2</v>
      </c>
      <c r="Q4" s="6">
        <f>INDEX(calcs!$E$42:$AI$83,MATCH($A4,calcs!$C$42:$C$83,0),MATCH(Q$1,calcs!$E$41:$AI$41,0))</f>
        <v>2.8178965068401063E-2</v>
      </c>
      <c r="R4" s="6">
        <f>INDEX(calcs!$E$42:$AI$83,MATCH($A4,calcs!$C$42:$C$83,0),MATCH(R$1,calcs!$E$41:$AI$41,0))</f>
        <v>2.7406673376688145E-2</v>
      </c>
      <c r="S4" s="6">
        <f>INDEX(calcs!$E$42:$AI$83,MATCH($A4,calcs!$C$42:$C$83,0),MATCH(S$1,calcs!$E$41:$AI$41,0))</f>
        <v>2.6675584349285401E-2</v>
      </c>
      <c r="T4" s="6">
        <f>INDEX(calcs!$E$42:$AI$83,MATCH($A4,calcs!$C$42:$C$83,0),MATCH(T$1,calcs!$E$41:$AI$41,0))</f>
        <v>2.5982486343241438E-2</v>
      </c>
      <c r="U4" s="6">
        <f>INDEX(calcs!$E$42:$AI$83,MATCH($A4,calcs!$C$42:$C$83,0),MATCH(U$1,calcs!$E$41:$AI$41,0))</f>
        <v>2.5324493048451448E-2</v>
      </c>
      <c r="V4" s="6">
        <f>INDEX(calcs!$E$42:$AI$83,MATCH($A4,calcs!$C$42:$C$83,0),MATCH(V$1,calcs!$E$41:$AI$41,0))</f>
        <v>2.4699003310811967E-2</v>
      </c>
      <c r="W4" s="6">
        <f>INDEX(calcs!$E$42:$AI$83,MATCH($A4,calcs!$C$42:$C$83,0),MATCH(W$1,calcs!$E$41:$AI$41,0))</f>
        <v>2.4103666765558102E-2</v>
      </c>
      <c r="X4" s="6">
        <f>INDEX(calcs!$E$42:$AI$83,MATCH($A4,calcs!$C$42:$C$83,0),MATCH(X$1,calcs!$E$41:$AI$41,0))</f>
        <v>2.3536354324063209E-2</v>
      </c>
      <c r="Y4" s="6">
        <f>INDEX(calcs!$E$42:$AI$83,MATCH($A4,calcs!$C$42:$C$83,0),MATCH(Y$1,calcs!$E$41:$AI$41,0))</f>
        <v>2.299513273233781E-2</v>
      </c>
      <c r="Z4" s="6">
        <f>INDEX(calcs!$E$42:$AI$83,MATCH($A4,calcs!$C$42:$C$83,0),MATCH(Z$1,calcs!$E$41:$AI$41,0))</f>
        <v>2.2478242561064492E-2</v>
      </c>
      <c r="AA4" s="6">
        <f>INDEX(calcs!$E$42:$AI$83,MATCH($A4,calcs!$C$42:$C$83,0),MATCH(AA$1,calcs!$E$41:$AI$41,0))</f>
        <v>2.1984079098596742E-2</v>
      </c>
      <c r="AB4" s="6">
        <f>INDEX(calcs!$E$42:$AI$83,MATCH($A4,calcs!$C$42:$C$83,0),MATCH(AB$1,calcs!$E$41:$AI$41,0))</f>
        <v>2.1511175710285699E-2</v>
      </c>
      <c r="AC4" s="6">
        <f>INDEX(calcs!$E$42:$AI$83,MATCH($A4,calcs!$C$42:$C$83,0),MATCH(AC$1,calcs!$E$41:$AI$41,0))</f>
        <v>2.1058189300103197E-2</v>
      </c>
      <c r="AD4" s="6">
        <f>INDEX(calcs!$E$42:$AI$83,MATCH($A4,calcs!$C$42:$C$83,0),MATCH(AD$1,calcs!$E$41:$AI$41,0))</f>
        <v>2.0623887571525334E-2</v>
      </c>
      <c r="AE4" s="6">
        <f>INDEX(calcs!$E$42:$AI$83,MATCH($A4,calcs!$C$42:$C$83,0),MATCH(AE$1,calcs!$E$41:$AI$41,0))</f>
        <v>2.0207137832713915E-2</v>
      </c>
      <c r="AF4" s="6">
        <f>INDEX(calcs!$E$42:$AI$83,MATCH($A4,calcs!$C$42:$C$83,0),MATCH(AF$1,calcs!$E$41:$AI$41,0))</f>
        <v>1.9806897132322684E-2</v>
      </c>
      <c r="AG4" s="6">
        <f>INDEX(calcs!$E$42:$AI$83,MATCH($A4,calcs!$C$42:$C$83,0),MATCH(AG$1,calcs!$E$41:$AI$41,0))</f>
        <v>1.9422203544637934E-2</v>
      </c>
    </row>
    <row r="5" spans="1:33" x14ac:dyDescent="0.25">
      <c r="A5" s="2" t="s">
        <v>2</v>
      </c>
      <c r="B5">
        <v>0</v>
      </c>
      <c r="C5">
        <v>0</v>
      </c>
      <c r="D5" s="6">
        <f>INDEX(calcs!$E$42:$AI$83,MATCH($A5,calcs!$C$42:$C$83,0),MATCH(D$1,calcs!$E$41:$AI$41,0))</f>
        <v>4.4166654695644722E-2</v>
      </c>
      <c r="E5" s="6">
        <f>INDEX(calcs!$E$42:$AI$83,MATCH($A5,calcs!$C$42:$C$83,0),MATCH(E$1,calcs!$E$41:$AI$41,0))</f>
        <v>4.2298472659528186E-2</v>
      </c>
      <c r="F5" s="6">
        <f>INDEX(calcs!$E$42:$AI$83,MATCH($A5,calcs!$C$42:$C$83,0),MATCH(F$1,calcs!$E$41:$AI$41,0))</f>
        <v>4.0581919449242776E-2</v>
      </c>
      <c r="G5" s="6">
        <f>INDEX(calcs!$E$42:$AI$83,MATCH($A5,calcs!$C$42:$C$83,0),MATCH(G$1,calcs!$E$41:$AI$41,0))</f>
        <v>3.8999254831106327E-2</v>
      </c>
      <c r="H5" s="6">
        <f>INDEX(calcs!$E$42:$AI$83,MATCH($A5,calcs!$C$42:$C$83,0),MATCH(H$1,calcs!$E$41:$AI$41,0))</f>
        <v>3.7535402118682948E-2</v>
      </c>
      <c r="I5" s="6">
        <f>INDEX(calcs!$E$42:$AI$83,MATCH($A5,calcs!$C$42:$C$83,0),MATCH(I$1,calcs!$E$41:$AI$41,0))</f>
        <v>3.6177466370827298E-2</v>
      </c>
      <c r="J5" s="6">
        <f>INDEX(calcs!$E$42:$AI$83,MATCH($A5,calcs!$C$42:$C$83,0),MATCH(J$1,calcs!$E$41:$AI$41,0))</f>
        <v>3.4914353520473035E-2</v>
      </c>
      <c r="K5" s="6">
        <f>INDEX(calcs!$E$42:$AI$83,MATCH($A5,calcs!$C$42:$C$83,0),MATCH(K$1,calcs!$E$41:$AI$41,0))</f>
        <v>3.3736466599108041E-2</v>
      </c>
      <c r="L5" s="6">
        <f>INDEX(calcs!$E$42:$AI$83,MATCH($A5,calcs!$C$42:$C$83,0),MATCH(L$1,calcs!$E$41:$AI$41,0))</f>
        <v>3.2635461444150964E-2</v>
      </c>
      <c r="M5" s="6">
        <f>INDEX(calcs!$E$42:$AI$83,MATCH($A5,calcs!$C$42:$C$83,0),MATCH(M$1,calcs!$E$41:$AI$41,0))</f>
        <v>3.1604048730325962E-2</v>
      </c>
      <c r="N5" s="6">
        <f>INDEX(calcs!$E$42:$AI$83,MATCH($A5,calcs!$C$42:$C$83,0),MATCH(N$1,calcs!$E$41:$AI$41,0))</f>
        <v>3.0635832390567511E-2</v>
      </c>
      <c r="O5" s="6">
        <f>INDEX(calcs!$E$42:$AI$83,MATCH($A5,calcs!$C$42:$C$83,0),MATCH(O$1,calcs!$E$41:$AI$41,0))</f>
        <v>2.9725176854661209E-2</v>
      </c>
      <c r="P5" s="6">
        <f>INDEX(calcs!$E$42:$AI$83,MATCH($A5,calcs!$C$42:$C$83,0),MATCH(P$1,calcs!$E$41:$AI$41,0))</f>
        <v>2.8867097282660147E-2</v>
      </c>
      <c r="Q5" s="6">
        <f>INDEX(calcs!$E$42:$AI$83,MATCH($A5,calcs!$C$42:$C$83,0),MATCH(Q$1,calcs!$E$41:$AI$41,0))</f>
        <v>2.8057168276545152E-2</v>
      </c>
      <c r="R5" s="6">
        <f>INDEX(calcs!$E$42:$AI$83,MATCH($A5,calcs!$C$42:$C$83,0),MATCH(R$1,calcs!$E$41:$AI$41,0))</f>
        <v>2.7291447540387648E-2</v>
      </c>
      <c r="S5" s="6">
        <f>INDEX(calcs!$E$42:$AI$83,MATCH($A5,calcs!$C$42:$C$83,0),MATCH(S$1,calcs!$E$41:$AI$41,0))</f>
        <v>2.6566411708903927E-2</v>
      </c>
      <c r="T5" s="6">
        <f>INDEX(calcs!$E$42:$AI$83,MATCH($A5,calcs!$C$42:$C$83,0),MATCH(T$1,calcs!$E$41:$AI$41,0))</f>
        <v>2.5878902140070374E-2</v>
      </c>
      <c r="U5" s="6">
        <f>INDEX(calcs!$E$42:$AI$83,MATCH($A5,calcs!$C$42:$C$83,0),MATCH(U$1,calcs!$E$41:$AI$41,0))</f>
        <v>2.5226078912521391E-2</v>
      </c>
      <c r="V5" s="6">
        <f>INDEX(calcs!$E$42:$AI$83,MATCH($A5,calcs!$C$42:$C$83,0),MATCH(V$1,calcs!$E$41:$AI$41,0))</f>
        <v>2.4605381614247676E-2</v>
      </c>
      <c r="W5" s="6">
        <f>INDEX(calcs!$E$42:$AI$83,MATCH($A5,calcs!$C$42:$C$83,0),MATCH(W$1,calcs!$E$41:$AI$41,0))</f>
        <v>2.4014495781275649E-2</v>
      </c>
      <c r="X5" s="6">
        <f>INDEX(calcs!$E$42:$AI$83,MATCH($A5,calcs!$C$42:$C$83,0),MATCH(X$1,calcs!$E$41:$AI$41,0))</f>
        <v>2.3451324058594351E-2</v>
      </c>
      <c r="Y5" s="6">
        <f>INDEX(calcs!$E$42:$AI$83,MATCH($A5,calcs!$C$42:$C$83,0),MATCH(Y$1,calcs!$E$41:$AI$41,0))</f>
        <v>2.291396132608093E-2</v>
      </c>
      <c r="Z5" s="6">
        <f>INDEX(calcs!$E$42:$AI$83,MATCH($A5,calcs!$C$42:$C$83,0),MATCH(Z$1,calcs!$E$41:$AI$41,0))</f>
        <v>2.240067316744394E-2</v>
      </c>
      <c r="AA5" s="6">
        <f>INDEX(calcs!$E$42:$AI$83,MATCH($A5,calcs!$C$42:$C$83,0),MATCH(AA$1,calcs!$E$41:$AI$41,0))</f>
        <v>2.1909877169823875E-2</v>
      </c>
      <c r="AB5" s="6">
        <f>INDEX(calcs!$E$42:$AI$83,MATCH($A5,calcs!$C$42:$C$83,0),MATCH(AB$1,calcs!$E$41:$AI$41,0))</f>
        <v>2.144012662887965E-2</v>
      </c>
      <c r="AC5" s="6">
        <f>INDEX(calcs!$E$42:$AI$83,MATCH($A5,calcs!$C$42:$C$83,0),MATCH(AC$1,calcs!$E$41:$AI$41,0))</f>
        <v>2.0990096306114484E-2</v>
      </c>
      <c r="AD5" s="6">
        <f>INDEX(calcs!$E$42:$AI$83,MATCH($A5,calcs!$C$42:$C$83,0),MATCH(AD$1,calcs!$E$41:$AI$41,0))</f>
        <v>2.0558569943102265E-2</v>
      </c>
      <c r="AE5" s="6">
        <f>INDEX(calcs!$E$42:$AI$83,MATCH($A5,calcs!$C$42:$C$83,0),MATCH(AE$1,calcs!$E$41:$AI$41,0))</f>
        <v>2.0144429284689108E-2</v>
      </c>
      <c r="AF5" s="6">
        <f>INDEX(calcs!$E$42:$AI$83,MATCH($A5,calcs!$C$42:$C$83,0),MATCH(AF$1,calcs!$E$41:$AI$41,0))</f>
        <v>1.9746644402904887E-2</v>
      </c>
      <c r="AG5" s="6">
        <f>INDEX(calcs!$E$42:$AI$83,MATCH($A5,calcs!$C$42:$C$83,0),MATCH(AG$1,calcs!$E$41:$AI$41,0))</f>
        <v>1.9364265144963724E-2</v>
      </c>
    </row>
    <row r="6" spans="1:33" x14ac:dyDescent="0.25">
      <c r="A6" s="2" t="s">
        <v>3</v>
      </c>
      <c r="B6">
        <v>0</v>
      </c>
      <c r="C6">
        <v>0</v>
      </c>
      <c r="D6" s="6">
        <f>INDEX(calcs!$E$42:$AI$83,MATCH($A6,calcs!$C$42:$C$83,0),MATCH(D$1,calcs!$E$41:$AI$41,0))</f>
        <v>4.6815030817588962E-2</v>
      </c>
      <c r="E6" s="6">
        <f>INDEX(calcs!$E$42:$AI$83,MATCH($A6,calcs!$C$42:$C$83,0),MATCH(E$1,calcs!$E$41:$AI$41,0))</f>
        <v>4.4721397228147594E-2</v>
      </c>
      <c r="F6" s="6">
        <f>INDEX(calcs!$E$42:$AI$83,MATCH($A6,calcs!$C$42:$C$83,0),MATCH(F$1,calcs!$E$41:$AI$41,0))</f>
        <v>4.2807008018421674E-2</v>
      </c>
      <c r="G6" s="6">
        <f>INDEX(calcs!$E$42:$AI$83,MATCH($A6,calcs!$C$42:$C$83,0),MATCH(G$1,calcs!$E$41:$AI$41,0))</f>
        <v>4.1049789356279114E-2</v>
      </c>
      <c r="H6" s="6">
        <f>INDEX(calcs!$E$42:$AI$83,MATCH($A6,calcs!$C$42:$C$83,0),MATCH(H$1,calcs!$E$41:$AI$41,0))</f>
        <v>3.9431148995920519E-2</v>
      </c>
      <c r="I6" s="6">
        <f>INDEX(calcs!$E$42:$AI$83,MATCH($A6,calcs!$C$42:$C$83,0),MATCH(I$1,calcs!$E$41:$AI$41,0))</f>
        <v>3.7935315902379203E-2</v>
      </c>
      <c r="J6" s="6">
        <f>INDEX(calcs!$E$42:$AI$83,MATCH($A6,calcs!$C$42:$C$83,0),MATCH(J$1,calcs!$E$41:$AI$41,0))</f>
        <v>3.6548824691822031E-2</v>
      </c>
      <c r="K6" s="6">
        <f>INDEX(calcs!$E$42:$AI$83,MATCH($A6,calcs!$C$42:$C$83,0),MATCH(K$1,calcs!$E$41:$AI$41,0))</f>
        <v>3.5260109144099813E-2</v>
      </c>
      <c r="L6" s="6">
        <f>INDEX(calcs!$E$42:$AI$83,MATCH($A6,calcs!$C$42:$C$83,0),MATCH(L$1,calcs!$E$41:$AI$41,0))</f>
        <v>3.4059178782857837E-2</v>
      </c>
      <c r="M6" s="6">
        <f>INDEX(calcs!$E$42:$AI$83,MATCH($A6,calcs!$C$42:$C$83,0),MATCH(M$1,calcs!$E$41:$AI$41,0))</f>
        <v>3.2937359371402963E-2</v>
      </c>
      <c r="N6" s="6">
        <f>INDEX(calcs!$E$42:$AI$83,MATCH($A6,calcs!$C$42:$C$83,0),MATCH(N$1,calcs!$E$41:$AI$41,0))</f>
        <v>3.1887083057424194E-2</v>
      </c>
      <c r="O6" s="6">
        <f>INDEX(calcs!$E$42:$AI$83,MATCH($A6,calcs!$C$42:$C$83,0),MATCH(O$1,calcs!$E$41:$AI$41,0))</f>
        <v>3.0901717427205828E-2</v>
      </c>
      <c r="P6" s="6">
        <f>INDEX(calcs!$E$42:$AI$83,MATCH($A6,calcs!$C$42:$C$83,0),MATCH(P$1,calcs!$E$41:$AI$41,0))</f>
        <v>2.9975425304689943E-2</v>
      </c>
      <c r="Q6" s="6">
        <f>INDEX(calcs!$E$42:$AI$83,MATCH($A6,calcs!$C$42:$C$83,0),MATCH(Q$1,calcs!$E$41:$AI$41,0))</f>
        <v>2.9103049032274605E-2</v>
      </c>
      <c r="R6" s="6">
        <f>INDEX(calcs!$E$42:$AI$83,MATCH($A6,calcs!$C$42:$C$83,0),MATCH(R$1,calcs!$E$41:$AI$41,0))</f>
        <v>2.8280014386938116E-2</v>
      </c>
      <c r="S6" s="6">
        <f>INDEX(calcs!$E$42:$AI$83,MATCH($A6,calcs!$C$42:$C$83,0),MATCH(S$1,calcs!$E$41:$AI$41,0))</f>
        <v>2.7502250351338211E-2</v>
      </c>
      <c r="T6" s="6">
        <f>INDEX(calcs!$E$42:$AI$83,MATCH($A6,calcs!$C$42:$C$83,0),MATCH(T$1,calcs!$E$41:$AI$41,0))</f>
        <v>2.676612176949042E-2</v>
      </c>
      <c r="U6" s="6">
        <f>INDEX(calcs!$E$42:$AI$83,MATCH($A6,calcs!$C$42:$C$83,0),MATCH(U$1,calcs!$E$41:$AI$41,0))</f>
        <v>2.6068372535863069E-2</v>
      </c>
      <c r="V6" s="6">
        <f>INDEX(calcs!$E$42:$AI$83,MATCH($A6,calcs!$C$42:$C$83,0),MATCH(V$1,calcs!$E$41:$AI$41,0))</f>
        <v>2.5406077444368288E-2</v>
      </c>
      <c r="W6" s="6">
        <f>INDEX(calcs!$E$42:$AI$83,MATCH($A6,calcs!$C$42:$C$83,0),MATCH(W$1,calcs!$E$41:$AI$41,0))</f>
        <v>2.4776601195593013E-2</v>
      </c>
      <c r="X6" s="6">
        <f>INDEX(calcs!$E$42:$AI$83,MATCH($A6,calcs!$C$42:$C$83,0),MATCH(X$1,calcs!$E$41:$AI$41,0))</f>
        <v>2.4177563350566846E-2</v>
      </c>
      <c r="Y6" s="6">
        <f>INDEX(calcs!$E$42:$AI$83,MATCH($A6,calcs!$C$42:$C$83,0),MATCH(Y$1,calcs!$E$41:$AI$41,0))</f>
        <v>2.3606808248630887E-2</v>
      </c>
      <c r="Z6" s="6">
        <f>INDEX(calcs!$E$42:$AI$83,MATCH($A6,calcs!$C$42:$C$83,0),MATCH(Z$1,calcs!$E$41:$AI$41,0))</f>
        <v>2.3062379087756591E-2</v>
      </c>
      <c r="AA6" s="6">
        <f>INDEX(calcs!$E$42:$AI$83,MATCH($A6,calcs!$C$42:$C$83,0),MATCH(AA$1,calcs!$E$41:$AI$41,0))</f>
        <v>2.2542495510697404E-2</v>
      </c>
      <c r="AB6" s="6">
        <f>INDEX(calcs!$E$42:$AI$83,MATCH($A6,calcs!$C$42:$C$83,0),MATCH(AB$1,calcs!$E$41:$AI$41,0))</f>
        <v>2.2045534155955844E-2</v>
      </c>
      <c r="AC6" s="6">
        <f>INDEX(calcs!$E$42:$AI$83,MATCH($A6,calcs!$C$42:$C$83,0),MATCH(AC$1,calcs!$E$41:$AI$41,0))</f>
        <v>2.1570011725712285E-2</v>
      </c>
      <c r="AD6" s="6">
        <f>INDEX(calcs!$E$42:$AI$83,MATCH($A6,calcs!$C$42:$C$83,0),MATCH(AD$1,calcs!$E$41:$AI$41,0))</f>
        <v>2.1114570198944627E-2</v>
      </c>
      <c r="AE6" s="6">
        <f>INDEX(calcs!$E$42:$AI$83,MATCH($A6,calcs!$C$42:$C$83,0),MATCH(AE$1,calcs!$E$41:$AI$41,0))</f>
        <v>2.0677963879042537E-2</v>
      </c>
      <c r="AF6" s="6">
        <f>INDEX(calcs!$E$42:$AI$83,MATCH($A6,calcs!$C$42:$C$83,0),MATCH(AF$1,calcs!$E$41:$AI$41,0))</f>
        <v>2.0259048015945035E-2</v>
      </c>
      <c r="AG6" s="6">
        <f>INDEX(calcs!$E$42:$AI$83,MATCH($A6,calcs!$C$42:$C$83,0),MATCH(AG$1,calcs!$E$41:$AI$41,0))</f>
        <v>1.9856768783720651E-2</v>
      </c>
    </row>
    <row r="7" spans="1:33" x14ac:dyDescent="0.25">
      <c r="A7" s="2" t="s">
        <v>4</v>
      </c>
      <c r="B7">
        <v>0</v>
      </c>
      <c r="C7">
        <v>0</v>
      </c>
      <c r="D7" s="6">
        <f>INDEX(calcs!$E$42:$AI$83,MATCH($A7,calcs!$C$42:$C$83,0),MATCH(D$1,calcs!$E$41:$AI$41,0))</f>
        <v>4.487159854570491E-2</v>
      </c>
      <c r="E7" s="6">
        <f>INDEX(calcs!$E$42:$AI$83,MATCH($A7,calcs!$C$42:$C$83,0),MATCH(E$1,calcs!$E$41:$AI$41,0))</f>
        <v>4.2944605450219581E-2</v>
      </c>
      <c r="F7" s="6">
        <f>INDEX(calcs!$E$42:$AI$83,MATCH($A7,calcs!$C$42:$C$83,0),MATCH(F$1,calcs!$E$41:$AI$41,0))</f>
        <v>4.1176305266663472E-2</v>
      </c>
      <c r="G7" s="6">
        <f>INDEX(calcs!$E$42:$AI$83,MATCH($A7,calcs!$C$42:$C$83,0),MATCH(G$1,calcs!$E$41:$AI$41,0))</f>
        <v>3.9547870094985976E-2</v>
      </c>
      <c r="H7" s="6">
        <f>INDEX(calcs!$E$42:$AI$83,MATCH($A7,calcs!$C$42:$C$83,0),MATCH(H$1,calcs!$E$41:$AI$41,0))</f>
        <v>3.8043337139801355E-2</v>
      </c>
      <c r="I7" s="6">
        <f>INDEX(calcs!$E$42:$AI$83,MATCH($A7,calcs!$C$42:$C$83,0),MATCH(I$1,calcs!$E$41:$AI$41,0))</f>
        <v>3.6649083693003626E-2</v>
      </c>
      <c r="J7" s="6">
        <f>INDEX(calcs!$E$42:$AI$83,MATCH($A7,calcs!$C$42:$C$83,0),MATCH(J$1,calcs!$E$41:$AI$41,0))</f>
        <v>3.5353413483416529E-2</v>
      </c>
      <c r="K7" s="6">
        <f>INDEX(calcs!$E$42:$AI$83,MATCH($A7,calcs!$C$42:$C$83,0),MATCH(K$1,calcs!$E$41:$AI$41,0))</f>
        <v>3.4146227774007838E-2</v>
      </c>
      <c r="L7" s="6">
        <f>INDEX(calcs!$E$42:$AI$83,MATCH($A7,calcs!$C$42:$C$83,0),MATCH(L$1,calcs!$E$41:$AI$41,0))</f>
        <v>3.3018761618965713E-2</v>
      </c>
      <c r="M7" s="6">
        <f>INDEX(calcs!$E$42:$AI$83,MATCH($A7,calcs!$C$42:$C$83,0),MATCH(M$1,calcs!$E$41:$AI$41,0))</f>
        <v>3.1963370701242749E-2</v>
      </c>
      <c r="N7" s="6">
        <f>INDEX(calcs!$E$42:$AI$83,MATCH($A7,calcs!$C$42:$C$83,0),MATCH(N$1,calcs!$E$41:$AI$41,0))</f>
        <v>3.0973357784514099E-2</v>
      </c>
      <c r="O7" s="6">
        <f>INDEX(calcs!$E$42:$AI$83,MATCH($A7,calcs!$C$42:$C$83,0),MATCH(O$1,calcs!$E$41:$AI$41,0))</f>
        <v>3.0042830448183035E-2</v>
      </c>
      <c r="P7" s="6">
        <f>INDEX(calcs!$E$42:$AI$83,MATCH($A7,calcs!$C$42:$C$83,0),MATCH(P$1,calcs!$E$41:$AI$41,0))</f>
        <v>2.9166583718767371E-2</v>
      </c>
      <c r="Q7" s="6">
        <f>INDEX(calcs!$E$42:$AI$83,MATCH($A7,calcs!$C$42:$C$83,0),MATCH(Q$1,calcs!$E$41:$AI$41,0))</f>
        <v>2.8340002658621983E-2</v>
      </c>
      <c r="R7" s="6">
        <f>INDEX(calcs!$E$42:$AI$83,MATCH($A7,calcs!$C$42:$C$83,0),MATCH(R$1,calcs!$E$41:$AI$41,0))</f>
        <v>2.7558981062066352E-2</v>
      </c>
      <c r="S7" s="6">
        <f>INDEX(calcs!$E$42:$AI$83,MATCH($A7,calcs!$C$42:$C$83,0),MATCH(S$1,calcs!$E$41:$AI$41,0))</f>
        <v>2.6819853234684287E-2</v>
      </c>
      <c r="T7" s="6">
        <f>INDEX(calcs!$E$42:$AI$83,MATCH($A7,calcs!$C$42:$C$83,0),MATCH(T$1,calcs!$E$41:$AI$41,0))</f>
        <v>2.6119336464129009E-2</v>
      </c>
      <c r="U7" s="6">
        <f>INDEX(calcs!$E$42:$AI$83,MATCH($A7,calcs!$C$42:$C$83,0),MATCH(U$1,calcs!$E$41:$AI$41,0))</f>
        <v>2.5454482277015435E-2</v>
      </c>
      <c r="V7" s="6">
        <f>INDEX(calcs!$E$42:$AI$83,MATCH($A7,calcs!$C$42:$C$83,0),MATCH(V$1,calcs!$E$41:$AI$41,0))</f>
        <v>2.4822634955472538E-2</v>
      </c>
      <c r="W7" s="6">
        <f>INDEX(calcs!$E$42:$AI$83,MATCH($A7,calcs!$C$42:$C$83,0),MATCH(W$1,calcs!$E$41:$AI$41,0))</f>
        <v>2.4221396082396571E-2</v>
      </c>
      <c r="X7" s="6">
        <f>INDEX(calcs!$E$42:$AI$83,MATCH($A7,calcs!$C$42:$C$83,0),MATCH(X$1,calcs!$E$41:$AI$41,0))</f>
        <v>2.3648594117495345E-2</v>
      </c>
      <c r="Y7" s="6">
        <f>INDEX(calcs!$E$42:$AI$83,MATCH($A7,calcs!$C$42:$C$83,0),MATCH(Y$1,calcs!$E$41:$AI$41,0))</f>
        <v>2.310225819035408E-2</v>
      </c>
      <c r="Z7" s="6">
        <f>INDEX(calcs!$E$42:$AI$83,MATCH($A7,calcs!$C$42:$C$83,0),MATCH(Z$1,calcs!$E$41:$AI$41,0))</f>
        <v>2.2580595444307749E-2</v>
      </c>
      <c r="AA7" s="6">
        <f>INDEX(calcs!$E$42:$AI$83,MATCH($A7,calcs!$C$42:$C$83,0),MATCH(AA$1,calcs!$E$41:$AI$41,0))</f>
        <v>2.2081971381919835E-2</v>
      </c>
      <c r="AB7" s="6">
        <f>INDEX(calcs!$E$42:$AI$83,MATCH($A7,calcs!$C$42:$C$83,0),MATCH(AB$1,calcs!$E$41:$AI$41,0))</f>
        <v>2.1604892758321143E-2</v>
      </c>
      <c r="AC7" s="6">
        <f>INDEX(calcs!$E$42:$AI$83,MATCH($A7,calcs!$C$42:$C$83,0),MATCH(AC$1,calcs!$E$41:$AI$41,0))</f>
        <v>2.1147992645159375E-2</v>
      </c>
      <c r="AD7" s="6">
        <f>INDEX(calcs!$E$42:$AI$83,MATCH($A7,calcs!$C$42:$C$83,0),MATCH(AD$1,calcs!$E$41:$AI$41,0))</f>
        <v>2.0710017350557792E-2</v>
      </c>
      <c r="AE7" s="6">
        <f>INDEX(calcs!$E$42:$AI$83,MATCH($A7,calcs!$C$42:$C$83,0),MATCH(AE$1,calcs!$E$41:$AI$41,0))</f>
        <v>2.0289814931291145E-2</v>
      </c>
      <c r="AF7" s="6">
        <f>INDEX(calcs!$E$42:$AI$83,MATCH($A7,calcs!$C$42:$C$83,0),MATCH(AF$1,calcs!$E$41:$AI$41,0))</f>
        <v>1.988632507583888E-2</v>
      </c>
      <c r="AG7" s="6">
        <f>INDEX(calcs!$E$42:$AI$83,MATCH($A7,calcs!$C$42:$C$83,0),MATCH(AG$1,calcs!$E$41:$AI$41,0))</f>
        <v>1.9498570170906185E-2</v>
      </c>
    </row>
    <row r="8" spans="1:33" x14ac:dyDescent="0.25">
      <c r="A8" s="2" t="s">
        <v>5</v>
      </c>
      <c r="B8">
        <v>0</v>
      </c>
      <c r="C8">
        <v>0</v>
      </c>
      <c r="D8" s="6">
        <f>INDEX(calcs!$E$42:$AI$83,MATCH($A8,calcs!$C$42:$C$83,0),MATCH(D$1,calcs!$E$41:$AI$41,0))</f>
        <v>4.3822254480991835E-2</v>
      </c>
      <c r="E8" s="6">
        <f>INDEX(calcs!$E$42:$AI$83,MATCH($A8,calcs!$C$42:$C$83,0),MATCH(E$1,calcs!$E$41:$AI$41,0))</f>
        <v>4.1982487241370693E-2</v>
      </c>
      <c r="F8" s="6">
        <f>INDEX(calcs!$E$42:$AI$83,MATCH($A8,calcs!$C$42:$C$83,0),MATCH(F$1,calcs!$E$41:$AI$41,0))</f>
        <v>4.0290972022493918E-2</v>
      </c>
      <c r="G8" s="6">
        <f>INDEX(calcs!$E$42:$AI$83,MATCH($A8,calcs!$C$42:$C$83,0),MATCH(G$1,calcs!$E$41:$AI$41,0))</f>
        <v>3.8730483207162492E-2</v>
      </c>
      <c r="H8" s="6">
        <f>INDEX(calcs!$E$42:$AI$83,MATCH($A8,calcs!$C$42:$C$83,0),MATCH(H$1,calcs!$E$41:$AI$41,0))</f>
        <v>3.7286364300768857E-2</v>
      </c>
      <c r="I8" s="6">
        <f>INDEX(calcs!$E$42:$AI$83,MATCH($A8,calcs!$C$42:$C$83,0),MATCH(I$1,calcs!$E$41:$AI$41,0))</f>
        <v>3.5946066181929866E-2</v>
      </c>
      <c r="J8" s="6">
        <f>INDEX(calcs!$E$42:$AI$83,MATCH($A8,calcs!$C$42:$C$83,0),MATCH(J$1,calcs!$E$41:$AI$41,0))</f>
        <v>3.4698781486194791E-2</v>
      </c>
      <c r="K8" s="6">
        <f>INDEX(calcs!$E$42:$AI$83,MATCH($A8,calcs!$C$42:$C$83,0),MATCH(K$1,calcs!$E$41:$AI$41,0))</f>
        <v>3.3535152555551465E-2</v>
      </c>
      <c r="L8" s="6">
        <f>INDEX(calcs!$E$42:$AI$83,MATCH($A8,calcs!$C$42:$C$83,0),MATCH(L$1,calcs!$E$41:$AI$41,0))</f>
        <v>3.2447036245107898E-2</v>
      </c>
      <c r="M8" s="6">
        <f>INDEX(calcs!$E$42:$AI$83,MATCH($A8,calcs!$C$42:$C$83,0),MATCH(M$1,calcs!$E$41:$AI$41,0))</f>
        <v>3.1427313078561461E-2</v>
      </c>
      <c r="N8" s="6">
        <f>INDEX(calcs!$E$42:$AI$83,MATCH($A8,calcs!$C$42:$C$83,0),MATCH(N$1,calcs!$E$41:$AI$41,0))</f>
        <v>3.0469731293772433E-2</v>
      </c>
      <c r="O8" s="6">
        <f>INDEX(calcs!$E$42:$AI$83,MATCH($A8,calcs!$C$42:$C$83,0),MATCH(O$1,calcs!$E$41:$AI$41,0))</f>
        <v>2.9568778556461423E-2</v>
      </c>
      <c r="P8" s="6">
        <f>INDEX(calcs!$E$42:$AI$83,MATCH($A8,calcs!$C$42:$C$83,0),MATCH(P$1,calcs!$E$41:$AI$41,0))</f>
        <v>2.8719575779997421E-2</v>
      </c>
      <c r="Q8" s="6">
        <f>INDEX(calcs!$E$42:$AI$83,MATCH($A8,calcs!$C$42:$C$83,0),MATCH(Q$1,calcs!$E$41:$AI$41,0))</f>
        <v>2.7917788730929535E-2</v>
      </c>
      <c r="R8" s="6">
        <f>INDEX(calcs!$E$42:$AI$83,MATCH($A8,calcs!$C$42:$C$83,0),MATCH(R$1,calcs!$E$41:$AI$41,0))</f>
        <v>2.7159554039226461E-2</v>
      </c>
      <c r="S8" s="6">
        <f>INDEX(calcs!$E$42:$AI$83,MATCH($A8,calcs!$C$42:$C$83,0),MATCH(S$1,calcs!$E$41:$AI$41,0))</f>
        <v>2.6441416946795668E-2</v>
      </c>
      <c r="T8" s="6">
        <f>INDEX(calcs!$E$42:$AI$83,MATCH($A8,calcs!$C$42:$C$83,0),MATCH(T$1,calcs!$E$41:$AI$41,0))</f>
        <v>2.5760278677615194E-2</v>
      </c>
      <c r="U8" s="6">
        <f>INDEX(calcs!$E$42:$AI$83,MATCH($A8,calcs!$C$42:$C$83,0),MATCH(U$1,calcs!$E$41:$AI$41,0))</f>
        <v>2.5113351738307421E-2</v>
      </c>
      <c r="V8" s="6">
        <f>INDEX(calcs!$E$42:$AI$83,MATCH($A8,calcs!$C$42:$C$83,0),MATCH(V$1,calcs!$E$41:$AI$41,0))</f>
        <v>2.4498121788886509E-2</v>
      </c>
      <c r="W8" s="6">
        <f>INDEX(calcs!$E$42:$AI$83,MATCH($A8,calcs!$C$42:$C$83,0),MATCH(W$1,calcs!$E$41:$AI$41,0))</f>
        <v>2.3912314984158869E-2</v>
      </c>
      <c r="X8" s="6">
        <f>INDEX(calcs!$E$42:$AI$83,MATCH($A8,calcs!$C$42:$C$83,0),MATCH(X$1,calcs!$E$41:$AI$41,0))</f>
        <v>2.335386989122093E-2</v>
      </c>
      <c r="Y8" s="6">
        <f>INDEX(calcs!$E$42:$AI$83,MATCH($A8,calcs!$C$42:$C$83,0),MATCH(Y$1,calcs!$E$41:$AI$41,0))</f>
        <v>2.2820913252327241E-2</v>
      </c>
      <c r="Z8" s="6">
        <f>INDEX(calcs!$E$42:$AI$83,MATCH($A8,calcs!$C$42:$C$83,0),MATCH(Z$1,calcs!$E$41:$AI$41,0))</f>
        <v>2.2311738992268203E-2</v>
      </c>
      <c r="AA8" s="6">
        <f>INDEX(calcs!$E$42:$AI$83,MATCH($A8,calcs!$C$42:$C$83,0),MATCH(AA$1,calcs!$E$41:$AI$41,0))</f>
        <v>2.1824789974797199E-2</v>
      </c>
      <c r="AB8" s="6">
        <f>INDEX(calcs!$E$42:$AI$83,MATCH($A8,calcs!$C$42:$C$83,0),MATCH(AB$1,calcs!$E$41:$AI$41,0))</f>
        <v>2.1358642096885802E-2</v>
      </c>
      <c r="AC8" s="6">
        <f>INDEX(calcs!$E$42:$AI$83,MATCH($A8,calcs!$C$42:$C$83,0),MATCH(AC$1,calcs!$E$41:$AI$41,0))</f>
        <v>2.0911990378850418E-2</v>
      </c>
      <c r="AD8" s="6">
        <f>INDEX(calcs!$E$42:$AI$83,MATCH($A8,calcs!$C$42:$C$83,0),MATCH(AD$1,calcs!$E$41:$AI$41,0))</f>
        <v>2.048363676391236E-2</v>
      </c>
      <c r="AE8" s="6">
        <f>INDEX(calcs!$E$42:$AI$83,MATCH($A8,calcs!$C$42:$C$83,0),MATCH(AE$1,calcs!$E$41:$AI$41,0))</f>
        <v>2.0072479387200925E-2</v>
      </c>
      <c r="AF8" s="6">
        <f>INDEX(calcs!$E$42:$AI$83,MATCH($A8,calcs!$C$42:$C$83,0),MATCH(AF$1,calcs!$E$41:$AI$41,0))</f>
        <v>1.9677503111601716E-2</v>
      </c>
      <c r="AG8" s="6">
        <f>INDEX(calcs!$E$42:$AI$83,MATCH($A8,calcs!$C$42:$C$83,0),MATCH(AG$1,calcs!$E$41:$AI$41,0))</f>
        <v>1.9297771159555756E-2</v>
      </c>
    </row>
    <row r="9" spans="1:33" x14ac:dyDescent="0.25">
      <c r="A9" s="2" t="s">
        <v>6</v>
      </c>
      <c r="B9">
        <v>0</v>
      </c>
      <c r="C9">
        <v>0</v>
      </c>
      <c r="D9" s="6">
        <f>INDEX(calcs!$E$42:$AI$83,MATCH($A9,calcs!$C$42:$C$83,0),MATCH(D$1,calcs!$E$41:$AI$41,0))</f>
        <v>4.4912277109221084E-2</v>
      </c>
      <c r="E9" s="6">
        <f>INDEX(calcs!$E$42:$AI$83,MATCH($A9,calcs!$C$42:$C$83,0),MATCH(E$1,calcs!$E$41:$AI$41,0))</f>
        <v>4.2981863734494474E-2</v>
      </c>
      <c r="F9" s="6">
        <f>INDEX(calcs!$E$42:$AI$83,MATCH($A9,calcs!$C$42:$C$83,0),MATCH(F$1,calcs!$E$41:$AI$41,0))</f>
        <v>4.1210557181316235E-2</v>
      </c>
      <c r="G9" s="6">
        <f>INDEX(calcs!$E$42:$AI$83,MATCH($A9,calcs!$C$42:$C$83,0),MATCH(G$1,calcs!$E$41:$AI$41,0))</f>
        <v>3.9579465360845965E-2</v>
      </c>
      <c r="H9" s="6">
        <f>INDEX(calcs!$E$42:$AI$83,MATCH($A9,calcs!$C$42:$C$83,0),MATCH(H$1,calcs!$E$41:$AI$41,0))</f>
        <v>3.8072573266073884E-2</v>
      </c>
      <c r="I9" s="6">
        <f>INDEX(calcs!$E$42:$AI$83,MATCH($A9,calcs!$C$42:$C$83,0),MATCH(I$1,calcs!$E$41:$AI$41,0))</f>
        <v>3.6676215369293788E-2</v>
      </c>
      <c r="J9" s="6">
        <f>INDEX(calcs!$E$42:$AI$83,MATCH($A9,calcs!$C$42:$C$83,0),MATCH(J$1,calcs!$E$41:$AI$41,0))</f>
        <v>3.5378660015112473E-2</v>
      </c>
      <c r="K9" s="6">
        <f>INDEX(calcs!$E$42:$AI$83,MATCH($A9,calcs!$C$42:$C$83,0),MATCH(K$1,calcs!$E$41:$AI$41,0))</f>
        <v>3.4169779020350358E-2</v>
      </c>
      <c r="L9" s="6">
        <f>INDEX(calcs!$E$42:$AI$83,MATCH($A9,calcs!$C$42:$C$83,0),MATCH(L$1,calcs!$E$41:$AI$41,0))</f>
        <v>3.3040782774302335E-2</v>
      </c>
      <c r="M9" s="6">
        <f>INDEX(calcs!$E$42:$AI$83,MATCH($A9,calcs!$C$42:$C$83,0),MATCH(M$1,calcs!$E$41:$AI$41,0))</f>
        <v>3.1984006174044795E-2</v>
      </c>
      <c r="N9" s="6">
        <f>INDEX(calcs!$E$42:$AI$83,MATCH($A9,calcs!$C$42:$C$83,0),MATCH(N$1,calcs!$E$41:$AI$41,0))</f>
        <v>3.0992734366717855E-2</v>
      </c>
      <c r="O9" s="6">
        <f>INDEX(calcs!$E$42:$AI$83,MATCH($A9,calcs!$C$42:$C$83,0),MATCH(O$1,calcs!$E$41:$AI$41,0))</f>
        <v>3.0061059921771962E-2</v>
      </c>
      <c r="P9" s="6">
        <f>INDEX(calcs!$E$42:$AI$83,MATCH($A9,calcs!$C$42:$C$83,0),MATCH(P$1,calcs!$E$41:$AI$41,0))</f>
        <v>2.9183765012981974E-2</v>
      </c>
      <c r="Q9" s="6">
        <f>INDEX(calcs!$E$42:$AI$83,MATCH($A9,calcs!$C$42:$C$83,0),MATCH(Q$1,calcs!$E$41:$AI$41,0))</f>
        <v>2.8356223645449673E-2</v>
      </c>
      <c r="R9" s="6">
        <f>INDEX(calcs!$E$42:$AI$83,MATCH($A9,calcs!$C$42:$C$83,0),MATCH(R$1,calcs!$E$41:$AI$41,0))</f>
        <v>2.7574320058993358E-2</v>
      </c>
      <c r="S9" s="6">
        <f>INDEX(calcs!$E$42:$AI$83,MATCH($A9,calcs!$C$42:$C$83,0),MATCH(S$1,calcs!$E$41:$AI$41,0))</f>
        <v>2.6834380268867374E-2</v>
      </c>
      <c r="T9" s="6">
        <f>INDEX(calcs!$E$42:$AI$83,MATCH($A9,calcs!$C$42:$C$83,0),MATCH(T$1,calcs!$E$41:$AI$41,0))</f>
        <v>2.6133114341037478E-2</v>
      </c>
      <c r="U9" s="6">
        <f>INDEX(calcs!$E$42:$AI$83,MATCH($A9,calcs!$C$42:$C$83,0),MATCH(U$1,calcs!$E$41:$AI$41,0))</f>
        <v>2.5467567487881478E-2</v>
      </c>
      <c r="V9" s="6">
        <f>INDEX(calcs!$E$42:$AI$83,MATCH($A9,calcs!$C$42:$C$83,0),MATCH(V$1,calcs!$E$41:$AI$41,0))</f>
        <v>2.4835078451361521E-2</v>
      </c>
      <c r="W9" s="6">
        <f>INDEX(calcs!$E$42:$AI$83,MATCH($A9,calcs!$C$42:$C$83,0),MATCH(W$1,calcs!$E$41:$AI$41,0))</f>
        <v>2.4233243937047223E-2</v>
      </c>
      <c r="X9" s="6">
        <f>INDEX(calcs!$E$42:$AI$83,MATCH($A9,calcs!$C$42:$C$83,0),MATCH(X$1,calcs!$E$41:$AI$41,0))</f>
        <v>2.3659888097269439E-2</v>
      </c>
      <c r="Y9" s="6">
        <f>INDEX(calcs!$E$42:$AI$83,MATCH($A9,calcs!$C$42:$C$83,0),MATCH(Y$1,calcs!$E$41:$AI$41,0))</f>
        <v>2.3113036246092331E-2</v>
      </c>
      <c r="Z9" s="6">
        <f>INDEX(calcs!$E$42:$AI$83,MATCH($A9,calcs!$C$42:$C$83,0),MATCH(Z$1,calcs!$E$41:$AI$41,0))</f>
        <v>2.2590892137297692E-2</v>
      </c>
      <c r="AA9" s="6">
        <f>INDEX(calcs!$E$42:$AI$83,MATCH($A9,calcs!$C$42:$C$83,0),MATCH(AA$1,calcs!$E$41:$AI$41,0))</f>
        <v>2.2091818253998679E-2</v>
      </c>
      <c r="AB9" s="6">
        <f>INDEX(calcs!$E$42:$AI$83,MATCH($A9,calcs!$C$42:$C$83,0),MATCH(AB$1,calcs!$E$41:$AI$41,0))</f>
        <v>2.1614318654603181E-2</v>
      </c>
      <c r="AC9" s="6">
        <f>INDEX(calcs!$E$42:$AI$83,MATCH($A9,calcs!$C$42:$C$83,0),MATCH(AC$1,calcs!$E$41:$AI$41,0))</f>
        <v>2.1157023996161189E-2</v>
      </c>
      <c r="AD9" s="6">
        <f>INDEX(calcs!$E$42:$AI$83,MATCH($A9,calcs!$C$42:$C$83,0),MATCH(AD$1,calcs!$E$41:$AI$41,0))</f>
        <v>2.0718678419673169E-2</v>
      </c>
      <c r="AE9" s="6">
        <f>INDEX(calcs!$E$42:$AI$83,MATCH($A9,calcs!$C$42:$C$83,0),MATCH(AE$1,calcs!$E$41:$AI$41,0))</f>
        <v>2.0298128032442016E-2</v>
      </c>
      <c r="AF9" s="6">
        <f>INDEX(calcs!$E$42:$AI$83,MATCH($A9,calcs!$C$42:$C$83,0),MATCH(AF$1,calcs!$E$41:$AI$41,0))</f>
        <v>1.9894310765408565E-2</v>
      </c>
      <c r="AG9" s="6">
        <f>INDEX(calcs!$E$42:$AI$83,MATCH($A9,calcs!$C$42:$C$83,0),MATCH(AG$1,calcs!$E$41:$AI$41,0))</f>
        <v>1.9506247417424776E-2</v>
      </c>
    </row>
    <row r="10" spans="1:33" x14ac:dyDescent="0.25">
      <c r="A10" s="2" t="s">
        <v>7</v>
      </c>
      <c r="B10">
        <v>0</v>
      </c>
      <c r="C10">
        <v>0</v>
      </c>
      <c r="D10" s="6">
        <f>INDEX(calcs!$E$42:$AI$83,MATCH($A10,calcs!$C$42:$C$83,0),MATCH(D$1,calcs!$E$41:$AI$41,0))</f>
        <v>4.5412947283167922E-2</v>
      </c>
      <c r="E10" s="6">
        <f>INDEX(calcs!$E$42:$AI$83,MATCH($A10,calcs!$C$42:$C$83,0),MATCH(E$1,calcs!$E$41:$AI$41,0))</f>
        <v>4.34401997805774E-2</v>
      </c>
      <c r="F10" s="6">
        <f>INDEX(calcs!$E$42:$AI$83,MATCH($A10,calcs!$C$42:$C$83,0),MATCH(F$1,calcs!$E$41:$AI$41,0))</f>
        <v>4.1631709981748713E-2</v>
      </c>
      <c r="G10" s="6">
        <f>INDEX(calcs!$E$42:$AI$83,MATCH($A10,calcs!$C$42:$C$83,0),MATCH(G$1,calcs!$E$41:$AI$41,0))</f>
        <v>3.9967782838022638E-2</v>
      </c>
      <c r="H10" s="6">
        <f>INDEX(calcs!$E$42:$AI$83,MATCH($A10,calcs!$C$42:$C$83,0),MATCH(H$1,calcs!$E$41:$AI$41,0))</f>
        <v>3.8431750961520912E-2</v>
      </c>
      <c r="I10" s="6">
        <f>INDEX(calcs!$E$42:$AI$83,MATCH($A10,calcs!$C$42:$C$83,0),MATCH(I$1,calcs!$E$41:$AI$41,0))</f>
        <v>3.7009414365385872E-2</v>
      </c>
      <c r="J10" s="6">
        <f>INDEX(calcs!$E$42:$AI$83,MATCH($A10,calcs!$C$42:$C$83,0),MATCH(J$1,calcs!$E$41:$AI$41,0))</f>
        <v>3.5688600173446217E-2</v>
      </c>
      <c r="K10" s="6">
        <f>INDEX(calcs!$E$42:$AI$83,MATCH($A10,calcs!$C$42:$C$83,0),MATCH(K$1,calcs!$E$41:$AI$41,0))</f>
        <v>3.4458813360955666E-2</v>
      </c>
      <c r="L10" s="6">
        <f>INDEX(calcs!$E$42:$AI$83,MATCH($A10,calcs!$C$42:$C$83,0),MATCH(L$1,calcs!$E$41:$AI$41,0))</f>
        <v>3.33109573004753E-2</v>
      </c>
      <c r="M10" s="6">
        <f>INDEX(calcs!$E$42:$AI$83,MATCH($A10,calcs!$C$42:$C$83,0),MATCH(M$1,calcs!$E$41:$AI$41,0))</f>
        <v>3.2237108360380767E-2</v>
      </c>
      <c r="N10" s="6">
        <f>INDEX(calcs!$E$42:$AI$83,MATCH($A10,calcs!$C$42:$C$83,0),MATCH(N$1,calcs!$E$41:$AI$41,0))</f>
        <v>3.1230332739719674E-2</v>
      </c>
      <c r="O10" s="6">
        <f>INDEX(calcs!$E$42:$AI$83,MATCH($A10,calcs!$C$42:$C$83,0),MATCH(O$1,calcs!$E$41:$AI$41,0))</f>
        <v>3.0284536585302852E-2</v>
      </c>
      <c r="P10" s="6">
        <f>INDEX(calcs!$E$42:$AI$83,MATCH($A10,calcs!$C$42:$C$83,0),MATCH(P$1,calcs!$E$41:$AI$41,0))</f>
        <v>2.9394342543143999E-2</v>
      </c>
      <c r="Q10" s="6">
        <f>INDEX(calcs!$E$42:$AI$83,MATCH($A10,calcs!$C$42:$C$83,0),MATCH(Q$1,calcs!$E$41:$AI$41,0))</f>
        <v>2.8554987460417312E-2</v>
      </c>
      <c r="R10" s="6">
        <f>INDEX(calcs!$E$42:$AI$83,MATCH($A10,calcs!$C$42:$C$83,0),MATCH(R$1,calcs!$E$41:$AI$41,0))</f>
        <v>2.7762237127381316E-2</v>
      </c>
      <c r="S10" s="6">
        <f>INDEX(calcs!$E$42:$AI$83,MATCH($A10,calcs!$C$42:$C$83,0),MATCH(S$1,calcs!$E$41:$AI$41,0))</f>
        <v>2.701231483749408E-2</v>
      </c>
      <c r="T10" s="6">
        <f>INDEX(calcs!$E$42:$AI$83,MATCH($A10,calcs!$C$42:$C$83,0),MATCH(T$1,calcs!$E$41:$AI$41,0))</f>
        <v>2.6301841221610164E-2</v>
      </c>
      <c r="U10" s="6">
        <f>INDEX(calcs!$E$42:$AI$83,MATCH($A10,calcs!$C$42:$C$83,0),MATCH(U$1,calcs!$E$41:$AI$41,0))</f>
        <v>2.5627783333518884E-2</v>
      </c>
      <c r="V10" s="6">
        <f>INDEX(calcs!$E$42:$AI$83,MATCH($A10,calcs!$C$42:$C$83,0),MATCH(V$1,calcs!$E$41:$AI$41,0))</f>
        <v>2.4987411368883106E-2</v>
      </c>
      <c r="W10" s="6">
        <f>INDEX(calcs!$E$42:$AI$83,MATCH($A10,calcs!$C$42:$C$83,0),MATCH(W$1,calcs!$E$41:$AI$41,0))</f>
        <v>2.4378261714953275E-2</v>
      </c>
      <c r="X10" s="6">
        <f>INDEX(calcs!$E$42:$AI$83,MATCH($A10,calcs!$C$42:$C$83,0),MATCH(X$1,calcs!$E$41:$AI$41,0))</f>
        <v>2.3798105276217747E-2</v>
      </c>
      <c r="Y10" s="6">
        <f>INDEX(calcs!$E$42:$AI$83,MATCH($A10,calcs!$C$42:$C$83,0),MATCH(Y$1,calcs!$E$41:$AI$41,0))</f>
        <v>2.3244920217730978E-2</v>
      </c>
      <c r="Z10" s="6">
        <f>INDEX(calcs!$E$42:$AI$83,MATCH($A10,calcs!$C$42:$C$83,0),MATCH(Z$1,calcs!$E$41:$AI$41,0))</f>
        <v>2.2716868423627072E-2</v>
      </c>
      <c r="AA10" s="6">
        <f>INDEX(calcs!$E$42:$AI$83,MATCH($A10,calcs!$C$42:$C$83,0),MATCH(AA$1,calcs!$E$41:$AI$41,0))</f>
        <v>2.2212275092958492E-2</v>
      </c>
      <c r="AB10" s="6">
        <f>INDEX(calcs!$E$42:$AI$83,MATCH($A10,calcs!$C$42:$C$83,0),MATCH(AB$1,calcs!$E$41:$AI$41,0))</f>
        <v>2.1729610995848334E-2</v>
      </c>
      <c r="AC10" s="6">
        <f>INDEX(calcs!$E$42:$AI$83,MATCH($A10,calcs!$C$42:$C$83,0),MATCH(AC$1,calcs!$E$41:$AI$41,0))</f>
        <v>2.1267476993907571E-2</v>
      </c>
      <c r="AD10" s="6">
        <f>INDEX(calcs!$E$42:$AI$83,MATCH($A10,calcs!$C$42:$C$83,0),MATCH(AD$1,calcs!$E$41:$AI$41,0))</f>
        <v>2.0824590494661885E-2</v>
      </c>
      <c r="AE10" s="6">
        <f>INDEX(calcs!$E$42:$AI$83,MATCH($A10,calcs!$C$42:$C$83,0),MATCH(AE$1,calcs!$E$41:$AI$41,0))</f>
        <v>2.0399773564000804E-2</v>
      </c>
      <c r="AF10" s="6">
        <f>INDEX(calcs!$E$42:$AI$83,MATCH($A10,calcs!$C$42:$C$83,0),MATCH(AF$1,calcs!$E$41:$AI$41,0))</f>
        <v>1.9991942464618065E-2</v>
      </c>
      <c r="AG10" s="6">
        <f>INDEX(calcs!$E$42:$AI$83,MATCH($A10,calcs!$C$42:$C$83,0),MATCH(AG$1,calcs!$E$41:$AI$41,0))</f>
        <v>1.9600098424618888E-2</v>
      </c>
    </row>
    <row r="11" spans="1:33" x14ac:dyDescent="0.25">
      <c r="A11" s="2" t="s">
        <v>8</v>
      </c>
      <c r="B11">
        <v>0</v>
      </c>
      <c r="C11">
        <v>0</v>
      </c>
      <c r="D11" s="6">
        <f>INDEX(calcs!$E$42:$AI$83,MATCH($A11,calcs!$C$42:$C$83,0),MATCH(D$1,calcs!$E$41:$AI$41,0))</f>
        <v>4.5048755828185412E-2</v>
      </c>
      <c r="E11" s="6">
        <f>INDEX(calcs!$E$42:$AI$83,MATCH($A11,calcs!$C$42:$C$83,0),MATCH(E$1,calcs!$E$41:$AI$41,0))</f>
        <v>4.3106846046146778E-2</v>
      </c>
      <c r="F11" s="6">
        <f>INDEX(calcs!$E$42:$AI$83,MATCH($A11,calcs!$C$42:$C$83,0),MATCH(F$1,calcs!$E$41:$AI$41,0))</f>
        <v>4.1325436804029066E-2</v>
      </c>
      <c r="G11" s="6">
        <f>INDEX(calcs!$E$42:$AI$83,MATCH($A11,calcs!$C$42:$C$83,0),MATCH(G$1,calcs!$E$41:$AI$41,0))</f>
        <v>3.9685419508120809E-2</v>
      </c>
      <c r="H11" s="6">
        <f>INDEX(calcs!$E$42:$AI$83,MATCH($A11,calcs!$C$42:$C$83,0),MATCH(H$1,calcs!$E$41:$AI$41,0))</f>
        <v>3.8170603110791089E-2</v>
      </c>
      <c r="I11" s="6">
        <f>INDEX(calcs!$E$42:$AI$83,MATCH($A11,calcs!$C$42:$C$83,0),MATCH(I$1,calcs!$E$41:$AI$41,0))</f>
        <v>3.6767177760958863E-2</v>
      </c>
      <c r="J11" s="6">
        <f>INDEX(calcs!$E$42:$AI$83,MATCH($A11,calcs!$C$42:$C$83,0),MATCH(J$1,calcs!$E$41:$AI$41,0))</f>
        <v>3.546329257874159E-2</v>
      </c>
      <c r="K11" s="6">
        <f>INDEX(calcs!$E$42:$AI$83,MATCH($A11,calcs!$C$42:$C$83,0),MATCH(K$1,calcs!$E$41:$AI$41,0))</f>
        <v>3.4248720194039219E-2</v>
      </c>
      <c r="L11" s="6">
        <f>INDEX(calcs!$E$42:$AI$83,MATCH($A11,calcs!$C$42:$C$83,0),MATCH(L$1,calcs!$E$41:$AI$41,0))</f>
        <v>3.3114587937442097E-2</v>
      </c>
      <c r="M11" s="6">
        <f>INDEX(calcs!$E$42:$AI$83,MATCH($A11,calcs!$C$42:$C$83,0),MATCH(M$1,calcs!$E$41:$AI$41,0))</f>
        <v>3.2053160727834457E-2</v>
      </c>
      <c r="N11" s="6">
        <f>INDEX(calcs!$E$42:$AI$83,MATCH($A11,calcs!$C$42:$C$83,0),MATCH(N$1,calcs!$E$41:$AI$41,0))</f>
        <v>3.1057664418412328E-2</v>
      </c>
      <c r="O11" s="6">
        <f>INDEX(calcs!$E$42:$AI$83,MATCH($A11,calcs!$C$42:$C$83,0),MATCH(O$1,calcs!$E$41:$AI$41,0))</f>
        <v>3.0122141069499724E-2</v>
      </c>
      <c r="P11" s="6">
        <f>INDEX(calcs!$E$42:$AI$83,MATCH($A11,calcs!$C$42:$C$83,0),MATCH(P$1,calcs!$E$41:$AI$41,0))</f>
        <v>2.9241329613824023E-2</v>
      </c>
      <c r="Q11" s="6">
        <f>INDEX(calcs!$E$42:$AI$83,MATCH($A11,calcs!$C$42:$C$83,0),MATCH(Q$1,calcs!$E$41:$AI$41,0))</f>
        <v>2.8410566863637507E-2</v>
      </c>
      <c r="R11" s="6">
        <f>INDEX(calcs!$E$42:$AI$83,MATCH($A11,calcs!$C$42:$C$83,0),MATCH(R$1,calcs!$E$41:$AI$41,0))</f>
        <v>2.7625704926674096E-2</v>
      </c>
      <c r="S11" s="6">
        <f>INDEX(calcs!$E$42:$AI$83,MATCH($A11,calcs!$C$42:$C$83,0),MATCH(S$1,calcs!$E$41:$AI$41,0))</f>
        <v>2.6883041942430429E-2</v>
      </c>
      <c r="T11" s="6">
        <f>INDEX(calcs!$E$42:$AI$83,MATCH($A11,calcs!$C$42:$C$83,0),MATCH(T$1,calcs!$E$41:$AI$41,0))</f>
        <v>2.61792636984144E-2</v>
      </c>
      <c r="U11" s="6">
        <f>INDEX(calcs!$E$42:$AI$83,MATCH($A11,calcs!$C$42:$C$83,0),MATCH(U$1,calcs!$E$41:$AI$41,0))</f>
        <v>2.5511394182788975E-2</v>
      </c>
      <c r="V11" s="6">
        <f>INDEX(calcs!$E$42:$AI$83,MATCH($A11,calcs!$C$42:$C$83,0),MATCH(V$1,calcs!$E$41:$AI$41,0))</f>
        <v>2.4876753517798472E-2</v>
      </c>
      <c r="W11" s="6">
        <f>INDEX(calcs!$E$42:$AI$83,MATCH($A11,calcs!$C$42:$C$83,0),MATCH(W$1,calcs!$E$41:$AI$41,0))</f>
        <v>2.427292201957049E-2</v>
      </c>
      <c r="X11" s="6">
        <f>INDEX(calcs!$E$42:$AI$83,MATCH($A11,calcs!$C$42:$C$83,0),MATCH(X$1,calcs!$E$41:$AI$41,0))</f>
        <v>2.3697709368028508E-2</v>
      </c>
      <c r="Y11" s="6">
        <f>INDEX(calcs!$E$42:$AI$83,MATCH($A11,calcs!$C$42:$C$83,0),MATCH(Y$1,calcs!$E$41:$AI$41,0))</f>
        <v>2.3149128059168224E-2</v>
      </c>
      <c r="Z11" s="6">
        <f>INDEX(calcs!$E$42:$AI$83,MATCH($A11,calcs!$C$42:$C$83,0),MATCH(Z$1,calcs!$E$41:$AI$41,0))</f>
        <v>2.262537046097211E-2</v>
      </c>
      <c r="AA11" s="6">
        <f>INDEX(calcs!$E$42:$AI$83,MATCH($A11,calcs!$C$42:$C$83,0),MATCH(AA$1,calcs!$E$41:$AI$41,0))</f>
        <v>2.2124788915399141E-2</v>
      </c>
      <c r="AB11" s="6">
        <f>INDEX(calcs!$E$42:$AI$83,MATCH($A11,calcs!$C$42:$C$83,0),MATCH(AB$1,calcs!$E$41:$AI$41,0))</f>
        <v>2.1645878424363163E-2</v>
      </c>
      <c r="AC11" s="6">
        <f>INDEX(calcs!$E$42:$AI$83,MATCH($A11,calcs!$C$42:$C$83,0),MATCH(AC$1,calcs!$E$41:$AI$41,0))</f>
        <v>2.1187261536996516E-2</v>
      </c>
      <c r="AD11" s="6">
        <f>INDEX(calcs!$E$42:$AI$83,MATCH($A11,calcs!$C$42:$C$83,0),MATCH(AD$1,calcs!$E$41:$AI$41,0))</f>
        <v>2.0747675117979068E-2</v>
      </c>
      <c r="AE11" s="6">
        <f>INDEX(calcs!$E$42:$AI$83,MATCH($A11,calcs!$C$42:$C$83,0),MATCH(AE$1,calcs!$E$41:$AI$41,0))</f>
        <v>2.0325958729799753E-2</v>
      </c>
      <c r="AF11" s="6">
        <f>INDEX(calcs!$E$42:$AI$83,MATCH($A11,calcs!$C$42:$C$83,0),MATCH(AF$1,calcs!$E$41:$AI$41,0))</f>
        <v>1.9921044403401703E-2</v>
      </c>
      <c r="AG11" s="6">
        <f>INDEX(calcs!$E$42:$AI$83,MATCH($A11,calcs!$C$42:$C$83,0),MATCH(AG$1,calcs!$E$41:$AI$41,0))</f>
        <v>1.9531947607813828E-2</v>
      </c>
    </row>
    <row r="12" spans="1:33" x14ac:dyDescent="0.25">
      <c r="A12" s="2" t="s">
        <v>32</v>
      </c>
      <c r="B12">
        <v>0</v>
      </c>
      <c r="C12">
        <v>0</v>
      </c>
      <c r="D12" s="6">
        <f>INDEX(calcs!$E$42:$AI$83,MATCH($A12,calcs!$C$42:$C$83,0),MATCH(D$1,calcs!$E$41:$AI$41,0))</f>
        <v>4.4912275585269716E-2</v>
      </c>
      <c r="E12" s="6">
        <f>INDEX(calcs!$E$42:$AI$83,MATCH($A12,calcs!$C$42:$C$83,0),MATCH(E$1,calcs!$E$41:$AI$41,0))</f>
        <v>4.2981862338762583E-2</v>
      </c>
      <c r="F12" s="6">
        <f>INDEX(calcs!$E$42:$AI$83,MATCH($A12,calcs!$C$42:$C$83,0),MATCH(F$1,calcs!$E$41:$AI$41,0))</f>
        <v>4.1210555898240533E-2</v>
      </c>
      <c r="G12" s="6">
        <f>INDEX(calcs!$E$42:$AI$83,MATCH($A12,calcs!$C$42:$C$83,0),MATCH(G$1,calcs!$E$41:$AI$41,0))</f>
        <v>3.957946417732075E-2</v>
      </c>
      <c r="H12" s="6">
        <f>INDEX(calcs!$E$42:$AI$83,MATCH($A12,calcs!$C$42:$C$83,0),MATCH(H$1,calcs!$E$41:$AI$41,0))</f>
        <v>3.8072572170959003E-2</v>
      </c>
      <c r="I12" s="6">
        <f>INDEX(calcs!$E$42:$AI$83,MATCH($A12,calcs!$C$42:$C$83,0),MATCH(I$1,calcs!$E$41:$AI$41,0))</f>
        <v>3.6676214353045133E-2</v>
      </c>
      <c r="J12" s="6">
        <f>INDEX(calcs!$E$42:$AI$83,MATCH($A12,calcs!$C$42:$C$83,0),MATCH(J$1,calcs!$E$41:$AI$41,0))</f>
        <v>3.5378659069473878E-2</v>
      </c>
      <c r="K12" s="6">
        <f>INDEX(calcs!$E$42:$AI$83,MATCH($A12,calcs!$C$42:$C$83,0),MATCH(K$1,calcs!$E$41:$AI$41,0))</f>
        <v>3.4169778138256307E-2</v>
      </c>
      <c r="L12" s="6">
        <f>INDEX(calcs!$E$42:$AI$83,MATCH($A12,calcs!$C$42:$C$83,0),MATCH(L$1,calcs!$E$41:$AI$41,0))</f>
        <v>3.3040781949526483E-2</v>
      </c>
      <c r="M12" s="6">
        <f>INDEX(calcs!$E$42:$AI$83,MATCH($A12,calcs!$C$42:$C$83,0),MATCH(M$1,calcs!$E$41:$AI$41,0))</f>
        <v>3.1984005401179294E-2</v>
      </c>
      <c r="N12" s="6">
        <f>INDEX(calcs!$E$42:$AI$83,MATCH($A12,calcs!$C$42:$C$83,0),MATCH(N$1,calcs!$E$41:$AI$41,0))</f>
        <v>3.0992733641021442E-2</v>
      </c>
      <c r="O12" s="6">
        <f>INDEX(calcs!$E$42:$AI$83,MATCH($A12,calcs!$C$42:$C$83,0),MATCH(O$1,calcs!$E$41:$AI$41,0))</f>
        <v>3.0061059239045288E-2</v>
      </c>
      <c r="P12" s="6">
        <f>INDEX(calcs!$E$42:$AI$83,MATCH($A12,calcs!$C$42:$C$83,0),MATCH(P$1,calcs!$E$41:$AI$41,0))</f>
        <v>2.9183764369527632E-2</v>
      </c>
      <c r="Q12" s="6">
        <f>INDEX(calcs!$E$42:$AI$83,MATCH($A12,calcs!$C$42:$C$83,0),MATCH(Q$1,calcs!$E$41:$AI$41,0))</f>
        <v>2.8356223037977524E-2</v>
      </c>
      <c r="R12" s="6">
        <f>INDEX(calcs!$E$42:$AI$83,MATCH($A12,calcs!$C$42:$C$83,0),MATCH(R$1,calcs!$E$41:$AI$41,0))</f>
        <v>2.7574319484541115E-2</v>
      </c>
      <c r="S12" s="6">
        <f>INDEX(calcs!$E$42:$AI$83,MATCH($A12,calcs!$C$42:$C$83,0),MATCH(S$1,calcs!$E$41:$AI$41,0))</f>
        <v>2.6834379724850567E-2</v>
      </c>
      <c r="T12" s="6">
        <f>INDEX(calcs!$E$42:$AI$83,MATCH($A12,calcs!$C$42:$C$83,0),MATCH(T$1,calcs!$E$41:$AI$41,0))</f>
        <v>2.613311382507574E-2</v>
      </c>
      <c r="U12" s="6">
        <f>INDEX(calcs!$E$42:$AI$83,MATCH($A12,calcs!$C$42:$C$83,0),MATCH(U$1,calcs!$E$41:$AI$41,0))</f>
        <v>2.5467566997861537E-2</v>
      </c>
      <c r="V12" s="6">
        <f>INDEX(calcs!$E$42:$AI$83,MATCH($A12,calcs!$C$42:$C$83,0),MATCH(V$1,calcs!$E$41:$AI$41,0))</f>
        <v>2.4835077985382745E-2</v>
      </c>
      <c r="W12" s="6">
        <f>INDEX(calcs!$E$42:$AI$83,MATCH($A12,calcs!$C$42:$C$83,0),MATCH(W$1,calcs!$E$41:$AI$41,0))</f>
        <v>2.423324349338574E-2</v>
      </c>
      <c r="X12" s="6">
        <f>INDEX(calcs!$E$42:$AI$83,MATCH($A12,calcs!$C$42:$C$83,0),MATCH(X$1,calcs!$E$41:$AI$41,0))</f>
        <v>2.3659887674336858E-2</v>
      </c>
      <c r="Y12" s="6">
        <f>INDEX(calcs!$E$42:$AI$83,MATCH($A12,calcs!$C$42:$C$83,0),MATCH(Y$1,calcs!$E$41:$AI$41,0))</f>
        <v>2.3113035842500643E-2</v>
      </c>
      <c r="Z12" s="6">
        <f>INDEX(calcs!$E$42:$AI$83,MATCH($A12,calcs!$C$42:$C$83,0),MATCH(Z$1,calcs!$E$41:$AI$41,0))</f>
        <v>2.2590891751728879E-2</v>
      </c>
      <c r="AA12" s="6">
        <f>INDEX(calcs!$E$42:$AI$83,MATCH($A12,calcs!$C$42:$C$83,0),MATCH(AA$1,calcs!$E$41:$AI$41,0))</f>
        <v>2.2091817885273941E-2</v>
      </c>
      <c r="AB12" s="6">
        <f>INDEX(calcs!$E$42:$AI$83,MATCH($A12,calcs!$C$42:$C$83,0),MATCH(AB$1,calcs!$E$41:$AI$41,0))</f>
        <v>2.1614318301649154E-2</v>
      </c>
      <c r="AC12" s="6">
        <f>INDEX(calcs!$E$42:$AI$83,MATCH($A12,calcs!$C$42:$C$83,0),MATCH(AC$1,calcs!$E$41:$AI$41,0))</f>
        <v>2.115702365798984E-2</v>
      </c>
      <c r="AD12" s="6">
        <f>INDEX(calcs!$E$42:$AI$83,MATCH($A12,calcs!$C$42:$C$83,0),MATCH(AD$1,calcs!$E$41:$AI$41,0))</f>
        <v>2.0718678095354954E-2</v>
      </c>
      <c r="AE12" s="6">
        <f>INDEX(calcs!$E$42:$AI$83,MATCH($A12,calcs!$C$42:$C$83,0),MATCH(AE$1,calcs!$E$41:$AI$41,0))</f>
        <v>2.0298127721170615E-2</v>
      </c>
      <c r="AF12" s="6">
        <f>INDEX(calcs!$E$42:$AI$83,MATCH($A12,calcs!$C$42:$C$83,0),MATCH(AF$1,calcs!$E$41:$AI$41,0))</f>
        <v>1.9894310466399025E-2</v>
      </c>
      <c r="AG12" s="6">
        <f>INDEX(calcs!$E$42:$AI$83,MATCH($A12,calcs!$C$42:$C$83,0),MATCH(AG$1,calcs!$E$41:$AI$41,0))</f>
        <v>1.9506247129952803E-2</v>
      </c>
    </row>
    <row r="13" spans="1:33" x14ac:dyDescent="0.25">
      <c r="A13" s="2" t="s">
        <v>33</v>
      </c>
      <c r="B13">
        <v>0</v>
      </c>
      <c r="C13">
        <v>0</v>
      </c>
      <c r="D13" s="6">
        <f>INDEX(calcs!$E$42:$AI$83,MATCH($A13,calcs!$C$42:$C$83,0),MATCH(D$1,calcs!$E$41:$AI$41,0))</f>
        <v>3.7377487786768991E-2</v>
      </c>
      <c r="E13" s="6">
        <f>INDEX(calcs!$E$42:$AI$83,MATCH($A13,calcs!$C$42:$C$83,0),MATCH(E$1,calcs!$E$41:$AI$41,0))</f>
        <v>3.6030748909447192E-2</v>
      </c>
      <c r="F13" s="6">
        <f>INDEX(calcs!$E$42:$AI$83,MATCH($A13,calcs!$C$42:$C$83,0),MATCH(F$1,calcs!$E$41:$AI$41,0))</f>
        <v>3.4777682947512989E-2</v>
      </c>
      <c r="G13" s="6">
        <f>INDEX(calcs!$E$42:$AI$83,MATCH($A13,calcs!$C$42:$C$83,0),MATCH(G$1,calcs!$E$41:$AI$41,0))</f>
        <v>3.3608845185432029E-2</v>
      </c>
      <c r="H13" s="6">
        <f>INDEX(calcs!$E$42:$AI$83,MATCH($A13,calcs!$C$42:$C$83,0),MATCH(H$1,calcs!$E$41:$AI$41,0))</f>
        <v>3.2516019325853206E-2</v>
      </c>
      <c r="I13" s="6">
        <f>INDEX(calcs!$E$42:$AI$83,MATCH($A13,calcs!$C$42:$C$83,0),MATCH(I$1,calcs!$E$41:$AI$41,0))</f>
        <v>3.149202406282553E-2</v>
      </c>
      <c r="J13" s="6">
        <f>INDEX(calcs!$E$42:$AI$83,MATCH($A13,calcs!$C$42:$C$83,0),MATCH(J$1,calcs!$E$41:$AI$41,0))</f>
        <v>3.0530555087354059E-2</v>
      </c>
      <c r="K13" s="6">
        <f>INDEX(calcs!$E$42:$AI$83,MATCH($A13,calcs!$C$42:$C$83,0),MATCH(K$1,calcs!$E$41:$AI$41,0))</f>
        <v>2.9626055177737958E-2</v>
      </c>
      <c r="L13" s="6">
        <f>INDEX(calcs!$E$42:$AI$83,MATCH($A13,calcs!$C$42:$C$83,0),MATCH(L$1,calcs!$E$41:$AI$41,0))</f>
        <v>2.8773606717455533E-2</v>
      </c>
      <c r="M13" s="6">
        <f>INDEX(calcs!$E$42:$AI$83,MATCH($A13,calcs!$C$42:$C$83,0),MATCH(M$1,calcs!$E$41:$AI$41,0))</f>
        <v>2.7968842250205562E-2</v>
      </c>
      <c r="N13" s="6">
        <f>INDEX(calcs!$E$42:$AI$83,MATCH($A13,calcs!$C$42:$C$83,0),MATCH(N$1,calcs!$E$41:$AI$41,0))</f>
        <v>2.7207869636389312E-2</v>
      </c>
      <c r="O13" s="6">
        <f>INDEX(calcs!$E$42:$AI$83,MATCH($A13,calcs!$C$42:$C$83,0),MATCH(O$1,calcs!$E$41:$AI$41,0))</f>
        <v>2.6487209104046762E-2</v>
      </c>
      <c r="P13" s="6">
        <f>INDEX(calcs!$E$42:$AI$83,MATCH($A13,calcs!$C$42:$C$83,0),MATCH(P$1,calcs!$E$41:$AI$41,0))</f>
        <v>2.5803740045794978E-2</v>
      </c>
      <c r="Q13" s="6">
        <f>INDEX(calcs!$E$42:$AI$83,MATCH($A13,calcs!$C$42:$C$83,0),MATCH(Q$1,calcs!$E$41:$AI$41,0))</f>
        <v>2.51546558454111E-2</v>
      </c>
      <c r="R13" s="6">
        <f>INDEX(calcs!$E$42:$AI$83,MATCH($A13,calcs!$C$42:$C$83,0),MATCH(R$1,calcs!$E$41:$AI$41,0))</f>
        <v>2.4537425355266897E-2</v>
      </c>
      <c r="S13" s="6">
        <f>INDEX(calcs!$E$42:$AI$83,MATCH($A13,calcs!$C$42:$C$83,0),MATCH(S$1,calcs!$E$41:$AI$41,0))</f>
        <v>2.3949759909224818E-2</v>
      </c>
      <c r="T13" s="6">
        <f>INDEX(calcs!$E$42:$AI$83,MATCH($A13,calcs!$C$42:$C$83,0),MATCH(T$1,calcs!$E$41:$AI$41,0))</f>
        <v>2.3389584964931376E-2</v>
      </c>
      <c r="U13" s="6">
        <f>INDEX(calcs!$E$42:$AI$83,MATCH($A13,calcs!$C$42:$C$83,0),MATCH(U$1,calcs!$E$41:$AI$41,0))</f>
        <v>2.2855015634871474E-2</v>
      </c>
      <c r="V13" s="6">
        <f>INDEX(calcs!$E$42:$AI$83,MATCH($A13,calcs!$C$42:$C$83,0),MATCH(V$1,calcs!$E$41:$AI$41,0))</f>
        <v>2.2344335497713808E-2</v>
      </c>
      <c r="W13" s="6">
        <f>INDEX(calcs!$E$42:$AI$83,MATCH($A13,calcs!$C$42:$C$83,0),MATCH(W$1,calcs!$E$41:$AI$41,0))</f>
        <v>2.1855978188446888E-2</v>
      </c>
      <c r="X13" s="6">
        <f>INDEX(calcs!$E$42:$AI$83,MATCH($A13,calcs!$C$42:$C$83,0),MATCH(X$1,calcs!$E$41:$AI$41,0))</f>
        <v>2.1388511350872556E-2</v>
      </c>
      <c r="Y13" s="6">
        <f>INDEX(calcs!$E$42:$AI$83,MATCH($A13,calcs!$C$42:$C$83,0),MATCH(Y$1,calcs!$E$41:$AI$41,0))</f>
        <v>2.0940622606557855E-2</v>
      </c>
      <c r="Z13" s="6">
        <f>INDEX(calcs!$E$42:$AI$83,MATCH($A13,calcs!$C$42:$C$83,0),MATCH(Z$1,calcs!$E$41:$AI$41,0))</f>
        <v>2.0511107250390837E-2</v>
      </c>
      <c r="AA13" s="6">
        <f>INDEX(calcs!$E$42:$AI$83,MATCH($A13,calcs!$C$42:$C$83,0),MATCH(AA$1,calcs!$E$41:$AI$41,0))</f>
        <v>2.0098857430027307E-2</v>
      </c>
      <c r="AB13" s="6">
        <f>INDEX(calcs!$E$42:$AI$83,MATCH($A13,calcs!$C$42:$C$83,0),MATCH(AB$1,calcs!$E$41:$AI$41,0))</f>
        <v>1.9702852604569037E-2</v>
      </c>
      <c r="AC13" s="6">
        <f>INDEX(calcs!$E$42:$AI$83,MATCH($A13,calcs!$C$42:$C$83,0),MATCH(AC$1,calcs!$E$41:$AI$41,0))</f>
        <v>1.9322151109254494E-2</v>
      </c>
      <c r="AD13" s="6">
        <f>INDEX(calcs!$E$42:$AI$83,MATCH($A13,calcs!$C$42:$C$83,0),MATCH(AD$1,calcs!$E$41:$AI$41,0))</f>
        <v>1.8955882679713355E-2</v>
      </c>
      <c r="AE13" s="6">
        <f>INDEX(calcs!$E$42:$AI$83,MATCH($A13,calcs!$C$42:$C$83,0),MATCH(AE$1,calcs!$E$41:$AI$41,0))</f>
        <v>1.860324181048597E-2</v>
      </c>
      <c r="AF13" s="6">
        <f>INDEX(calcs!$E$42:$AI$83,MATCH($A13,calcs!$C$42:$C$83,0),MATCH(AF$1,calcs!$E$41:$AI$41,0))</f>
        <v>1.8263481841487361E-2</v>
      </c>
      <c r="AG13" s="6">
        <f>INDEX(calcs!$E$42:$AI$83,MATCH($A13,calcs!$C$42:$C$83,0),MATCH(AG$1,calcs!$E$41:$AI$41,0))</f>
        <v>1.7935909680728102E-2</v>
      </c>
    </row>
    <row r="14" spans="1:33" x14ac:dyDescent="0.25">
      <c r="A14" s="2" t="s">
        <v>9</v>
      </c>
      <c r="B14">
        <v>0</v>
      </c>
      <c r="C14">
        <v>0</v>
      </c>
      <c r="D14" s="6">
        <f>INDEX(calcs!$E$42:$AI$83,MATCH($A14,calcs!$C$42:$C$83,0),MATCH(D$1,calcs!$E$41:$AI$41,0))</f>
        <v>4.4912345136818133E-2</v>
      </c>
      <c r="E14" s="6">
        <f>INDEX(calcs!$E$42:$AI$83,MATCH($A14,calcs!$C$42:$C$83,0),MATCH(E$1,calcs!$E$41:$AI$41,0))</f>
        <v>4.2981926039882906E-2</v>
      </c>
      <c r="F14" s="6">
        <f>INDEX(calcs!$E$42:$AI$83,MATCH($A14,calcs!$C$42:$C$83,0),MATCH(F$1,calcs!$E$41:$AI$41,0))</f>
        <v>4.1210614457212261E-2</v>
      </c>
      <c r="G14" s="6">
        <f>INDEX(calcs!$E$42:$AI$83,MATCH($A14,calcs!$C$42:$C$83,0),MATCH(G$1,calcs!$E$41:$AI$41,0))</f>
        <v>3.9579518192575797E-2</v>
      </c>
      <c r="H14" s="6">
        <f>INDEX(calcs!$E$42:$AI$83,MATCH($A14,calcs!$C$42:$C$83,0),MATCH(H$1,calcs!$E$41:$AI$41,0))</f>
        <v>3.8072622151491764E-2</v>
      </c>
      <c r="I14" s="6">
        <f>INDEX(calcs!$E$42:$AI$83,MATCH($A14,calcs!$C$42:$C$83,0),MATCH(I$1,calcs!$E$41:$AI$41,0))</f>
        <v>3.667626073461324E-2</v>
      </c>
      <c r="J14" s="6">
        <f>INDEX(calcs!$E$42:$AI$83,MATCH($A14,calcs!$C$42:$C$83,0),MATCH(J$1,calcs!$E$41:$AI$41,0))</f>
        <v>3.5378702227283905E-2</v>
      </c>
      <c r="K14" s="6">
        <f>INDEX(calcs!$E$42:$AI$83,MATCH($A14,calcs!$C$42:$C$83,0),MATCH(K$1,calcs!$E$41:$AI$41,0))</f>
        <v>3.4169818397044124E-2</v>
      </c>
      <c r="L14" s="6">
        <f>INDEX(calcs!$E$42:$AI$83,MATCH($A14,calcs!$C$42:$C$83,0),MATCH(L$1,calcs!$E$41:$AI$41,0))</f>
        <v>3.3040819591899424E-2</v>
      </c>
      <c r="M14" s="6">
        <f>INDEX(calcs!$E$42:$AI$83,MATCH($A14,calcs!$C$42:$C$83,0),MATCH(M$1,calcs!$E$41:$AI$41,0))</f>
        <v>3.1984040674164389E-2</v>
      </c>
      <c r="N14" s="6">
        <f>INDEX(calcs!$E$42:$AI$83,MATCH($A14,calcs!$C$42:$C$83,0),MATCH(N$1,calcs!$E$41:$AI$41,0))</f>
        <v>3.099276676146093E-2</v>
      </c>
      <c r="O14" s="6">
        <f>INDEX(calcs!$E$42:$AI$83,MATCH($A14,calcs!$C$42:$C$83,0),MATCH(O$1,calcs!$E$41:$AI$41,0))</f>
        <v>3.0061090398164524E-2</v>
      </c>
      <c r="P14" s="6">
        <f>INDEX(calcs!$E$42:$AI$83,MATCH($A14,calcs!$C$42:$C$83,0),MATCH(P$1,calcs!$E$41:$AI$41,0))</f>
        <v>2.9183793736481927E-2</v>
      </c>
      <c r="Q14" s="6">
        <f>INDEX(calcs!$E$42:$AI$83,MATCH($A14,calcs!$C$42:$C$83,0),MATCH(Q$1,calcs!$E$41:$AI$41,0))</f>
        <v>2.8356250763072462E-2</v>
      </c>
      <c r="R14" s="6">
        <f>INDEX(calcs!$E$42:$AI$83,MATCH($A14,calcs!$C$42:$C$83,0),MATCH(R$1,calcs!$E$41:$AI$41,0))</f>
        <v>2.7574345701726653E-2</v>
      </c>
      <c r="S14" s="6">
        <f>INDEX(calcs!$E$42:$AI$83,MATCH($A14,calcs!$C$42:$C$83,0),MATCH(S$1,calcs!$E$41:$AI$41,0))</f>
        <v>2.6834404553858566E-2</v>
      </c>
      <c r="T14" s="6">
        <f>INDEX(calcs!$E$42:$AI$83,MATCH($A14,calcs!$C$42:$C$83,0),MATCH(T$1,calcs!$E$41:$AI$41,0))</f>
        <v>2.6133137373328976E-2</v>
      </c>
      <c r="U14" s="6">
        <f>INDEX(calcs!$E$42:$AI$83,MATCH($A14,calcs!$C$42:$C$83,0),MATCH(U$1,calcs!$E$41:$AI$41,0))</f>
        <v>2.546758936195773E-2</v>
      </c>
      <c r="V14" s="6">
        <f>INDEX(calcs!$E$42:$AI$83,MATCH($A14,calcs!$C$42:$C$83,0),MATCH(V$1,calcs!$E$41:$AI$41,0))</f>
        <v>2.4835099252433296E-2</v>
      </c>
      <c r="W14" s="6">
        <f>INDEX(calcs!$E$42:$AI$83,MATCH($A14,calcs!$C$42:$C$83,0),MATCH(W$1,calcs!$E$41:$AI$41,0))</f>
        <v>2.4233263742185721E-2</v>
      </c>
      <c r="X14" s="6">
        <f>INDEX(calcs!$E$42:$AI$83,MATCH($A14,calcs!$C$42:$C$83,0),MATCH(X$1,calcs!$E$41:$AI$41,0))</f>
        <v>2.3659906976320092E-2</v>
      </c>
      <c r="Y14" s="6">
        <f>INDEX(calcs!$E$42:$AI$83,MATCH($A14,calcs!$C$42:$C$83,0),MATCH(Y$1,calcs!$E$41:$AI$41,0))</f>
        <v>2.3113054262523205E-2</v>
      </c>
      <c r="Z14" s="6">
        <f>INDEX(calcs!$E$42:$AI$83,MATCH($A14,calcs!$C$42:$C$83,0),MATCH(Z$1,calcs!$E$41:$AI$41,0))</f>
        <v>2.2590909348902285E-2</v>
      </c>
      <c r="AA14" s="6">
        <f>INDEX(calcs!$E$42:$AI$83,MATCH($A14,calcs!$C$42:$C$83,0),MATCH(AA$1,calcs!$E$41:$AI$41,0))</f>
        <v>2.209183471353782E-2</v>
      </c>
      <c r="AB14" s="6">
        <f>INDEX(calcs!$E$42:$AI$83,MATCH($A14,calcs!$C$42:$C$83,0),MATCH(AB$1,calcs!$E$41:$AI$41,0))</f>
        <v>2.1614334410302288E-2</v>
      </c>
      <c r="AC14" s="6">
        <f>INDEX(calcs!$E$42:$AI$83,MATCH($A14,calcs!$C$42:$C$83,0),MATCH(AC$1,calcs!$E$41:$AI$41,0))</f>
        <v>2.1157039092237182E-2</v>
      </c>
      <c r="AD14" s="6">
        <f>INDEX(calcs!$E$42:$AI$83,MATCH($A14,calcs!$C$42:$C$83,0),MATCH(AD$1,calcs!$E$41:$AI$41,0))</f>
        <v>2.0718692896675939E-2</v>
      </c>
      <c r="AE14" s="6">
        <f>INDEX(calcs!$E$42:$AI$83,MATCH($A14,calcs!$C$42:$C$83,0),MATCH(AE$1,calcs!$E$41:$AI$41,0))</f>
        <v>2.0298141927702726E-2</v>
      </c>
      <c r="AF14" s="6">
        <f>INDEX(calcs!$E$42:$AI$83,MATCH($A14,calcs!$C$42:$C$83,0),MATCH(AF$1,calcs!$E$41:$AI$41,0))</f>
        <v>1.9894324113295336E-2</v>
      </c>
      <c r="AG14" s="6">
        <f>INDEX(calcs!$E$42:$AI$83,MATCH($A14,calcs!$C$42:$C$83,0),MATCH(AG$1,calcs!$E$41:$AI$41,0))</f>
        <v>1.9506260249650503E-2</v>
      </c>
    </row>
    <row r="15" spans="1:33" x14ac:dyDescent="0.25">
      <c r="A15" s="2" t="s">
        <v>36</v>
      </c>
      <c r="B15">
        <v>0</v>
      </c>
      <c r="C15">
        <v>0</v>
      </c>
      <c r="D15" s="6">
        <f>INDEX(calcs!$E$42:$AI$83,MATCH($A15,calcs!$C$42:$C$83,0),MATCH(D$1,calcs!$E$41:$AI$41,0))</f>
        <v>4.49124250649061E-2</v>
      </c>
      <c r="E15" s="6">
        <f>INDEX(calcs!$E$42:$AI$83,MATCH($A15,calcs!$C$42:$C$83,0),MATCH(E$1,calcs!$E$41:$AI$41,0))</f>
        <v>4.2981999244689144E-2</v>
      </c>
      <c r="F15" s="6">
        <f>INDEX(calcs!$E$42:$AI$83,MATCH($A15,calcs!$C$42:$C$83,0),MATCH(F$1,calcs!$E$41:$AI$41,0))</f>
        <v>4.1210681752731425E-2</v>
      </c>
      <c r="G15" s="6">
        <f>INDEX(calcs!$E$42:$AI$83,MATCH($A15,calcs!$C$42:$C$83,0),MATCH(G$1,calcs!$E$41:$AI$41,0))</f>
        <v>3.9579580266453099E-2</v>
      </c>
      <c r="H15" s="6">
        <f>INDEX(calcs!$E$42:$AI$83,MATCH($A15,calcs!$C$42:$C$83,0),MATCH(H$1,calcs!$E$41:$AI$41,0))</f>
        <v>3.8072679588712695E-2</v>
      </c>
      <c r="I15" s="6">
        <f>INDEX(calcs!$E$42:$AI$83,MATCH($A15,calcs!$C$42:$C$83,0),MATCH(I$1,calcs!$E$41:$AI$41,0))</f>
        <v>3.6676314035927811E-2</v>
      </c>
      <c r="J15" s="6">
        <f>INDEX(calcs!$E$42:$AI$83,MATCH($A15,calcs!$C$42:$C$83,0),MATCH(J$1,calcs!$E$41:$AI$41,0))</f>
        <v>3.5378751823846893E-2</v>
      </c>
      <c r="K15" s="6">
        <f>INDEX(calcs!$E$42:$AI$83,MATCH($A15,calcs!$C$42:$C$83,0),MATCH(K$1,calcs!$E$41:$AI$41,0))</f>
        <v>3.4169864662102624E-2</v>
      </c>
      <c r="L15" s="6">
        <f>INDEX(calcs!$E$42:$AI$83,MATCH($A15,calcs!$C$42:$C$83,0),MATCH(L$1,calcs!$E$41:$AI$41,0))</f>
        <v>3.3040862850192448E-2</v>
      </c>
      <c r="M15" s="6">
        <f>INDEX(calcs!$E$42:$AI$83,MATCH($A15,calcs!$C$42:$C$83,0),MATCH(M$1,calcs!$E$41:$AI$41,0))</f>
        <v>3.1984081209566445E-2</v>
      </c>
      <c r="N15" s="6">
        <f>INDEX(calcs!$E$42:$AI$83,MATCH($A15,calcs!$C$42:$C$83,0),MATCH(N$1,calcs!$E$41:$AI$41,0))</f>
        <v>3.0992804823181157E-2</v>
      </c>
      <c r="O15" s="6">
        <f>INDEX(calcs!$E$42:$AI$83,MATCH($A15,calcs!$C$42:$C$83,0),MATCH(O$1,calcs!$E$41:$AI$41,0))</f>
        <v>3.006112620591618E-2</v>
      </c>
      <c r="P15" s="6">
        <f>INDEX(calcs!$E$42:$AI$83,MATCH($A15,calcs!$C$42:$C$83,0),MATCH(P$1,calcs!$E$41:$AI$41,0))</f>
        <v>2.9183827484733822E-2</v>
      </c>
      <c r="Q15" s="6">
        <f>INDEX(calcs!$E$42:$AI$83,MATCH($A15,calcs!$C$42:$C$83,0),MATCH(Q$1,calcs!$E$41:$AI$41,0))</f>
        <v>2.8356282624504257E-2</v>
      </c>
      <c r="R15" s="6">
        <f>INDEX(calcs!$E$42:$AI$83,MATCH($A15,calcs!$C$42:$C$83,0),MATCH(R$1,calcs!$E$41:$AI$41,0))</f>
        <v>2.7574375830266909E-2</v>
      </c>
      <c r="S15" s="6">
        <f>INDEX(calcs!$E$42:$AI$83,MATCH($A15,calcs!$C$42:$C$83,0),MATCH(S$1,calcs!$E$41:$AI$41,0))</f>
        <v>2.6834433087130231E-2</v>
      </c>
      <c r="T15" s="6">
        <f>INDEX(calcs!$E$42:$AI$83,MATCH($A15,calcs!$C$42:$C$83,0),MATCH(T$1,calcs!$E$41:$AI$41,0))</f>
        <v>2.613316443475781E-2</v>
      </c>
      <c r="U15" s="6">
        <f>INDEX(calcs!$E$42:$AI$83,MATCH($A15,calcs!$C$42:$C$83,0),MATCH(U$1,calcs!$E$41:$AI$41,0))</f>
        <v>2.5467615062559942E-2</v>
      </c>
      <c r="V15" s="6">
        <f>INDEX(calcs!$E$42:$AI$83,MATCH($A15,calcs!$C$42:$C$83,0),MATCH(V$1,calcs!$E$41:$AI$41,0))</f>
        <v>2.4835123692332553E-2</v>
      </c>
      <c r="W15" s="6">
        <f>INDEX(calcs!$E$42:$AI$83,MATCH($A15,calcs!$C$42:$C$83,0),MATCH(W$1,calcs!$E$41:$AI$41,0))</f>
        <v>2.4233287011926105E-2</v>
      </c>
      <c r="X15" s="6">
        <f>INDEX(calcs!$E$42:$AI$83,MATCH($A15,calcs!$C$42:$C$83,0),MATCH(X$1,calcs!$E$41:$AI$41,0))</f>
        <v>2.3659929157953213E-2</v>
      </c>
      <c r="Y15" s="6">
        <f>INDEX(calcs!$E$42:$AI$83,MATCH($A15,calcs!$C$42:$C$83,0),MATCH(Y$1,calcs!$E$41:$AI$41,0))</f>
        <v>2.3113075430641797E-2</v>
      </c>
      <c r="Z15" s="6">
        <f>INDEX(calcs!$E$42:$AI$83,MATCH($A15,calcs!$C$42:$C$83,0),MATCH(Z$1,calcs!$E$41:$AI$41,0))</f>
        <v>2.2590929571415438E-2</v>
      </c>
      <c r="AA15" s="6">
        <f>INDEX(calcs!$E$42:$AI$83,MATCH($A15,calcs!$C$42:$C$83,0),MATCH(AA$1,calcs!$E$41:$AI$41,0))</f>
        <v>2.2091854052409522E-2</v>
      </c>
      <c r="AB15" s="6">
        <f>INDEX(calcs!$E$42:$AI$83,MATCH($A15,calcs!$C$42:$C$83,0),MATCH(AB$1,calcs!$E$41:$AI$41,0))</f>
        <v>2.1614352922214683E-2</v>
      </c>
      <c r="AC15" s="6">
        <f>INDEX(calcs!$E$42:$AI$83,MATCH($A15,calcs!$C$42:$C$83,0),MATCH(AC$1,calcs!$E$41:$AI$41,0))</f>
        <v>2.1157056829114843E-2</v>
      </c>
      <c r="AD15" s="6">
        <f>INDEX(calcs!$E$42:$AI$83,MATCH($A15,calcs!$C$42:$C$83,0),MATCH(AD$1,calcs!$E$41:$AI$41,0))</f>
        <v>2.0718709906208804E-2</v>
      </c>
      <c r="AE15" s="6">
        <f>INDEX(calcs!$E$42:$AI$83,MATCH($A15,calcs!$C$42:$C$83,0),MATCH(AE$1,calcs!$E$41:$AI$41,0))</f>
        <v>2.0298158253714327E-2</v>
      </c>
      <c r="AF15" s="6">
        <f>INDEX(calcs!$E$42:$AI$83,MATCH($A15,calcs!$C$42:$C$83,0),MATCH(AF$1,calcs!$E$41:$AI$41,0))</f>
        <v>1.9894339796178336E-2</v>
      </c>
      <c r="AG15" s="6">
        <f>INDEX(calcs!$E$42:$AI$83,MATCH($A15,calcs!$C$42:$C$83,0),MATCH(AG$1,calcs!$E$41:$AI$41,0))</f>
        <v>1.9506275326676849E-2</v>
      </c>
    </row>
    <row r="16" spans="1:33" x14ac:dyDescent="0.25">
      <c r="A16" s="2" t="s">
        <v>37</v>
      </c>
      <c r="B16">
        <v>0</v>
      </c>
      <c r="C16">
        <v>0</v>
      </c>
      <c r="D16" s="6">
        <f>INDEX(calcs!$E$42:$AI$83,MATCH($A16,calcs!$C$42:$C$83,0),MATCH(D$1,calcs!$E$41:$AI$41,0))</f>
        <v>4.49124250649061E-2</v>
      </c>
      <c r="E16" s="6">
        <f>INDEX(calcs!$E$42:$AI$83,MATCH($A16,calcs!$C$42:$C$83,0),MATCH(E$1,calcs!$E$41:$AI$41,0))</f>
        <v>4.2981999244689144E-2</v>
      </c>
      <c r="F16" s="6">
        <f>INDEX(calcs!$E$42:$AI$83,MATCH($A16,calcs!$C$42:$C$83,0),MATCH(F$1,calcs!$E$41:$AI$41,0))</f>
        <v>4.1210681752731425E-2</v>
      </c>
      <c r="G16" s="6">
        <f>INDEX(calcs!$E$42:$AI$83,MATCH($A16,calcs!$C$42:$C$83,0),MATCH(G$1,calcs!$E$41:$AI$41,0))</f>
        <v>3.9579580266453099E-2</v>
      </c>
      <c r="H16" s="6">
        <f>INDEX(calcs!$E$42:$AI$83,MATCH($A16,calcs!$C$42:$C$83,0),MATCH(H$1,calcs!$E$41:$AI$41,0))</f>
        <v>3.8072679588712695E-2</v>
      </c>
      <c r="I16" s="6">
        <f>INDEX(calcs!$E$42:$AI$83,MATCH($A16,calcs!$C$42:$C$83,0),MATCH(I$1,calcs!$E$41:$AI$41,0))</f>
        <v>3.6676314035927811E-2</v>
      </c>
      <c r="J16" s="6">
        <f>INDEX(calcs!$E$42:$AI$83,MATCH($A16,calcs!$C$42:$C$83,0),MATCH(J$1,calcs!$E$41:$AI$41,0))</f>
        <v>3.5378751823846893E-2</v>
      </c>
      <c r="K16" s="6">
        <f>INDEX(calcs!$E$42:$AI$83,MATCH($A16,calcs!$C$42:$C$83,0),MATCH(K$1,calcs!$E$41:$AI$41,0))</f>
        <v>3.4169864662102624E-2</v>
      </c>
      <c r="L16" s="6">
        <f>INDEX(calcs!$E$42:$AI$83,MATCH($A16,calcs!$C$42:$C$83,0),MATCH(L$1,calcs!$E$41:$AI$41,0))</f>
        <v>3.3040862850192448E-2</v>
      </c>
      <c r="M16" s="6">
        <f>INDEX(calcs!$E$42:$AI$83,MATCH($A16,calcs!$C$42:$C$83,0),MATCH(M$1,calcs!$E$41:$AI$41,0))</f>
        <v>3.1984081209566445E-2</v>
      </c>
      <c r="N16" s="6">
        <f>INDEX(calcs!$E$42:$AI$83,MATCH($A16,calcs!$C$42:$C$83,0),MATCH(N$1,calcs!$E$41:$AI$41,0))</f>
        <v>3.0992804823181157E-2</v>
      </c>
      <c r="O16" s="6">
        <f>INDEX(calcs!$E$42:$AI$83,MATCH($A16,calcs!$C$42:$C$83,0),MATCH(O$1,calcs!$E$41:$AI$41,0))</f>
        <v>3.006112620591618E-2</v>
      </c>
      <c r="P16" s="6">
        <f>INDEX(calcs!$E$42:$AI$83,MATCH($A16,calcs!$C$42:$C$83,0),MATCH(P$1,calcs!$E$41:$AI$41,0))</f>
        <v>2.9183827484733822E-2</v>
      </c>
      <c r="Q16" s="6">
        <f>INDEX(calcs!$E$42:$AI$83,MATCH($A16,calcs!$C$42:$C$83,0),MATCH(Q$1,calcs!$E$41:$AI$41,0))</f>
        <v>2.8356282624504257E-2</v>
      </c>
      <c r="R16" s="6">
        <f>INDEX(calcs!$E$42:$AI$83,MATCH($A16,calcs!$C$42:$C$83,0),MATCH(R$1,calcs!$E$41:$AI$41,0))</f>
        <v>2.7574375830266909E-2</v>
      </c>
      <c r="S16" s="6">
        <f>INDEX(calcs!$E$42:$AI$83,MATCH($A16,calcs!$C$42:$C$83,0),MATCH(S$1,calcs!$E$41:$AI$41,0))</f>
        <v>2.6834433087130231E-2</v>
      </c>
      <c r="T16" s="6">
        <f>INDEX(calcs!$E$42:$AI$83,MATCH($A16,calcs!$C$42:$C$83,0),MATCH(T$1,calcs!$E$41:$AI$41,0))</f>
        <v>2.613316443475781E-2</v>
      </c>
      <c r="U16" s="6">
        <f>INDEX(calcs!$E$42:$AI$83,MATCH($A16,calcs!$C$42:$C$83,0),MATCH(U$1,calcs!$E$41:$AI$41,0))</f>
        <v>2.5467615062559942E-2</v>
      </c>
      <c r="V16" s="6">
        <f>INDEX(calcs!$E$42:$AI$83,MATCH($A16,calcs!$C$42:$C$83,0),MATCH(V$1,calcs!$E$41:$AI$41,0))</f>
        <v>2.4835123692332553E-2</v>
      </c>
      <c r="W16" s="6">
        <f>INDEX(calcs!$E$42:$AI$83,MATCH($A16,calcs!$C$42:$C$83,0),MATCH(W$1,calcs!$E$41:$AI$41,0))</f>
        <v>2.4233287011926105E-2</v>
      </c>
      <c r="X16" s="6">
        <f>INDEX(calcs!$E$42:$AI$83,MATCH($A16,calcs!$C$42:$C$83,0),MATCH(X$1,calcs!$E$41:$AI$41,0))</f>
        <v>2.3659929157953213E-2</v>
      </c>
      <c r="Y16" s="6">
        <f>INDEX(calcs!$E$42:$AI$83,MATCH($A16,calcs!$C$42:$C$83,0),MATCH(Y$1,calcs!$E$41:$AI$41,0))</f>
        <v>2.3113075430641797E-2</v>
      </c>
      <c r="Z16" s="6">
        <f>INDEX(calcs!$E$42:$AI$83,MATCH($A16,calcs!$C$42:$C$83,0),MATCH(Z$1,calcs!$E$41:$AI$41,0))</f>
        <v>2.2590929571415438E-2</v>
      </c>
      <c r="AA16" s="6">
        <f>INDEX(calcs!$E$42:$AI$83,MATCH($A16,calcs!$C$42:$C$83,0),MATCH(AA$1,calcs!$E$41:$AI$41,0))</f>
        <v>2.2091854052409522E-2</v>
      </c>
      <c r="AB16" s="6">
        <f>INDEX(calcs!$E$42:$AI$83,MATCH($A16,calcs!$C$42:$C$83,0),MATCH(AB$1,calcs!$E$41:$AI$41,0))</f>
        <v>2.1614352922214683E-2</v>
      </c>
      <c r="AC16" s="6">
        <f>INDEX(calcs!$E$42:$AI$83,MATCH($A16,calcs!$C$42:$C$83,0),MATCH(AC$1,calcs!$E$41:$AI$41,0))</f>
        <v>2.1157056829114843E-2</v>
      </c>
      <c r="AD16" s="6">
        <f>INDEX(calcs!$E$42:$AI$83,MATCH($A16,calcs!$C$42:$C$83,0),MATCH(AD$1,calcs!$E$41:$AI$41,0))</f>
        <v>2.0718709906208804E-2</v>
      </c>
      <c r="AE16" s="6">
        <f>INDEX(calcs!$E$42:$AI$83,MATCH($A16,calcs!$C$42:$C$83,0),MATCH(AE$1,calcs!$E$41:$AI$41,0))</f>
        <v>2.0298158253714327E-2</v>
      </c>
      <c r="AF16" s="6">
        <f>INDEX(calcs!$E$42:$AI$83,MATCH($A16,calcs!$C$42:$C$83,0),MATCH(AF$1,calcs!$E$41:$AI$41,0))</f>
        <v>1.9894339796178336E-2</v>
      </c>
      <c r="AG16" s="6">
        <f>INDEX(calcs!$E$42:$AI$83,MATCH($A16,calcs!$C$42:$C$83,0),MATCH(AG$1,calcs!$E$41:$AI$41,0))</f>
        <v>1.9506275326676849E-2</v>
      </c>
    </row>
    <row r="17" spans="1:33" x14ac:dyDescent="0.25">
      <c r="A17" s="2" t="s">
        <v>38</v>
      </c>
      <c r="B17">
        <v>0</v>
      </c>
      <c r="C17">
        <v>0</v>
      </c>
      <c r="D17" s="6">
        <f>INDEX(calcs!$E$42:$AI$83,MATCH($A17,calcs!$C$42:$C$83,0),MATCH(D$1,calcs!$E$41:$AI$41,0))</f>
        <v>4.4871397162580366E-2</v>
      </c>
      <c r="E17" s="6">
        <f>INDEX(calcs!$E$42:$AI$83,MATCH($A17,calcs!$C$42:$C$83,0),MATCH(E$1,calcs!$E$41:$AI$41,0))</f>
        <v>4.2944420992317059E-2</v>
      </c>
      <c r="F17" s="6">
        <f>INDEX(calcs!$E$42:$AI$83,MATCH($A17,calcs!$C$42:$C$83,0),MATCH(F$1,calcs!$E$41:$AI$41,0))</f>
        <v>4.1176135686556793E-2</v>
      </c>
      <c r="G17" s="6">
        <f>INDEX(calcs!$E$42:$AI$83,MATCH($A17,calcs!$C$42:$C$83,0),MATCH(G$1,calcs!$E$41:$AI$41,0))</f>
        <v>3.9547713662688819E-2</v>
      </c>
      <c r="H17" s="6">
        <f>INDEX(calcs!$E$42:$AI$83,MATCH($A17,calcs!$C$42:$C$83,0),MATCH(H$1,calcs!$E$41:$AI$41,0))</f>
        <v>3.8043192383491901E-2</v>
      </c>
      <c r="I17" s="6">
        <f>INDEX(calcs!$E$42:$AI$83,MATCH($A17,calcs!$C$42:$C$83,0),MATCH(I$1,calcs!$E$41:$AI$41,0))</f>
        <v>3.6648949352617421E-2</v>
      </c>
      <c r="J17" s="6">
        <f>INDEX(calcs!$E$42:$AI$83,MATCH($A17,calcs!$C$42:$C$83,0),MATCH(J$1,calcs!$E$41:$AI$41,0))</f>
        <v>3.5353288473877066E-2</v>
      </c>
      <c r="K17" s="6">
        <f>INDEX(calcs!$E$42:$AI$83,MATCH($A17,calcs!$C$42:$C$83,0),MATCH(K$1,calcs!$E$41:$AI$41,0))</f>
        <v>3.4146111155932621E-2</v>
      </c>
      <c r="L17" s="6">
        <f>INDEX(calcs!$E$42:$AI$83,MATCH($A17,calcs!$C$42:$C$83,0),MATCH(L$1,calcs!$E$41:$AI$41,0))</f>
        <v>3.3018652574891262E-2</v>
      </c>
      <c r="M17" s="6">
        <f>INDEX(calcs!$E$42:$AI$83,MATCH($A17,calcs!$C$42:$C$83,0),MATCH(M$1,calcs!$E$41:$AI$41,0))</f>
        <v>3.1963268516584209E-2</v>
      </c>
      <c r="N17" s="6">
        <f>INDEX(calcs!$E$42:$AI$83,MATCH($A17,calcs!$C$42:$C$83,0),MATCH(N$1,calcs!$E$41:$AI$41,0))</f>
        <v>3.0973261831819299E-2</v>
      </c>
      <c r="O17" s="6">
        <f>INDEX(calcs!$E$42:$AI$83,MATCH($A17,calcs!$C$42:$C$83,0),MATCH(O$1,calcs!$E$41:$AI$41,0))</f>
        <v>3.0042740174256729E-2</v>
      </c>
      <c r="P17" s="6">
        <f>INDEX(calcs!$E$42:$AI$83,MATCH($A17,calcs!$C$42:$C$83,0),MATCH(P$1,calcs!$E$41:$AI$41,0))</f>
        <v>2.9166498634002575E-2</v>
      </c>
      <c r="Q17" s="6">
        <f>INDEX(calcs!$E$42:$AI$83,MATCH($A17,calcs!$C$42:$C$83,0),MATCH(Q$1,calcs!$E$41:$AI$41,0))</f>
        <v>2.8339922328131394E-2</v>
      </c>
      <c r="R17" s="6">
        <f>INDEX(calcs!$E$42:$AI$83,MATCH($A17,calcs!$C$42:$C$83,0),MATCH(R$1,calcs!$E$41:$AI$41,0))</f>
        <v>2.7558905098190464E-2</v>
      </c>
      <c r="S17" s="6">
        <f>INDEX(calcs!$E$42:$AI$83,MATCH($A17,calcs!$C$42:$C$83,0),MATCH(S$1,calcs!$E$41:$AI$41,0))</f>
        <v>2.6819781290851264E-2</v>
      </c>
      <c r="T17" s="6">
        <f>INDEX(calcs!$E$42:$AI$83,MATCH($A17,calcs!$C$42:$C$83,0),MATCH(T$1,calcs!$E$41:$AI$41,0))</f>
        <v>2.6119268229460067E-2</v>
      </c>
      <c r="U17" s="6">
        <f>INDEX(calcs!$E$42:$AI$83,MATCH($A17,calcs!$C$42:$C$83,0),MATCH(U$1,calcs!$E$41:$AI$41,0))</f>
        <v>2.5454417471887189E-2</v>
      </c>
      <c r="V17" s="6">
        <f>INDEX(calcs!$E$42:$AI$83,MATCH($A17,calcs!$C$42:$C$83,0),MATCH(V$1,calcs!$E$41:$AI$41,0))</f>
        <v>2.4822573327677944E-2</v>
      </c>
      <c r="W17" s="6">
        <f>INDEX(calcs!$E$42:$AI$83,MATCH($A17,calcs!$C$42:$C$83,0),MATCH(W$1,calcs!$E$41:$AI$41,0))</f>
        <v>2.4221337403875807E-2</v>
      </c>
      <c r="X17" s="6">
        <f>INDEX(calcs!$E$42:$AI$83,MATCH($A17,calcs!$C$42:$C$83,0),MATCH(X$1,calcs!$E$41:$AI$41,0))</f>
        <v>2.3648538181473888E-2</v>
      </c>
      <c r="Y17" s="6">
        <f>INDEX(calcs!$E$42:$AI$83,MATCH($A17,calcs!$C$42:$C$83,0),MATCH(Y$1,calcs!$E$41:$AI$41,0))</f>
        <v>2.3102204808972668E-2</v>
      </c>
      <c r="Z17" s="6">
        <f>INDEX(calcs!$E$42:$AI$83,MATCH($A17,calcs!$C$42:$C$83,0),MATCH(Z$1,calcs!$E$41:$AI$41,0))</f>
        <v>2.2580544446472159E-2</v>
      </c>
      <c r="AA17" s="6">
        <f>INDEX(calcs!$E$42:$AI$83,MATCH($A17,calcs!$C$42:$C$83,0),MATCH(AA$1,calcs!$E$41:$AI$41,0))</f>
        <v>2.2081922611472387E-2</v>
      </c>
      <c r="AB17" s="6">
        <f>INDEX(calcs!$E$42:$AI$83,MATCH($A17,calcs!$C$42:$C$83,0),MATCH(AB$1,calcs!$E$41:$AI$41,0))</f>
        <v>2.1604846072474908E-2</v>
      </c>
      <c r="AC17" s="6">
        <f>INDEX(calcs!$E$42:$AI$83,MATCH($A17,calcs!$C$42:$C$83,0),MATCH(AC$1,calcs!$E$41:$AI$41,0))</f>
        <v>2.1147947913064437E-2</v>
      </c>
      <c r="AD17" s="6">
        <f>INDEX(calcs!$E$42:$AI$83,MATCH($A17,calcs!$C$42:$C$83,0),MATCH(AD$1,calcs!$E$41:$AI$41,0))</f>
        <v>2.070997445207114E-2</v>
      </c>
      <c r="AE17" s="6">
        <f>INDEX(calcs!$E$42:$AI$83,MATCH($A17,calcs!$C$42:$C$83,0),MATCH(AE$1,calcs!$E$41:$AI$41,0))</f>
        <v>2.028977375594717E-2</v>
      </c>
      <c r="AF17" s="6">
        <f>INDEX(calcs!$E$42:$AI$83,MATCH($A17,calcs!$C$42:$C$83,0),MATCH(AF$1,calcs!$E$41:$AI$41,0))</f>
        <v>1.9886285521862414E-2</v>
      </c>
      <c r="AG17" s="6">
        <f>INDEX(calcs!$E$42:$AI$83,MATCH($A17,calcs!$C$42:$C$83,0),MATCH(AG$1,calcs!$E$41:$AI$41,0))</f>
        <v>1.9498532144382023E-2</v>
      </c>
    </row>
    <row r="18" spans="1:33" x14ac:dyDescent="0.25">
      <c r="A18" s="2" t="s">
        <v>39</v>
      </c>
      <c r="B18">
        <v>0</v>
      </c>
      <c r="C18">
        <v>0</v>
      </c>
      <c r="D18" s="6">
        <f>INDEX(calcs!$E$42:$AI$83,MATCH($A18,calcs!$C$42:$C$83,0),MATCH(D$1,calcs!$E$41:$AI$41,0))</f>
        <v>4.4871397162580366E-2</v>
      </c>
      <c r="E18" s="6">
        <f>INDEX(calcs!$E$42:$AI$83,MATCH($A18,calcs!$C$42:$C$83,0),MATCH(E$1,calcs!$E$41:$AI$41,0))</f>
        <v>4.2944420992317059E-2</v>
      </c>
      <c r="F18" s="6">
        <f>INDEX(calcs!$E$42:$AI$83,MATCH($A18,calcs!$C$42:$C$83,0),MATCH(F$1,calcs!$E$41:$AI$41,0))</f>
        <v>4.1176135686556793E-2</v>
      </c>
      <c r="G18" s="6">
        <f>INDEX(calcs!$E$42:$AI$83,MATCH($A18,calcs!$C$42:$C$83,0),MATCH(G$1,calcs!$E$41:$AI$41,0))</f>
        <v>3.9547713662688819E-2</v>
      </c>
      <c r="H18" s="6">
        <f>INDEX(calcs!$E$42:$AI$83,MATCH($A18,calcs!$C$42:$C$83,0),MATCH(H$1,calcs!$E$41:$AI$41,0))</f>
        <v>3.8043192383491901E-2</v>
      </c>
      <c r="I18" s="6">
        <f>INDEX(calcs!$E$42:$AI$83,MATCH($A18,calcs!$C$42:$C$83,0),MATCH(I$1,calcs!$E$41:$AI$41,0))</f>
        <v>3.6648949352617421E-2</v>
      </c>
      <c r="J18" s="6">
        <f>INDEX(calcs!$E$42:$AI$83,MATCH($A18,calcs!$C$42:$C$83,0),MATCH(J$1,calcs!$E$41:$AI$41,0))</f>
        <v>3.5353288473877066E-2</v>
      </c>
      <c r="K18" s="6">
        <f>INDEX(calcs!$E$42:$AI$83,MATCH($A18,calcs!$C$42:$C$83,0),MATCH(K$1,calcs!$E$41:$AI$41,0))</f>
        <v>3.4146111155932621E-2</v>
      </c>
      <c r="L18" s="6">
        <f>INDEX(calcs!$E$42:$AI$83,MATCH($A18,calcs!$C$42:$C$83,0),MATCH(L$1,calcs!$E$41:$AI$41,0))</f>
        <v>3.3018652574891262E-2</v>
      </c>
      <c r="M18" s="6">
        <f>INDEX(calcs!$E$42:$AI$83,MATCH($A18,calcs!$C$42:$C$83,0),MATCH(M$1,calcs!$E$41:$AI$41,0))</f>
        <v>3.1963268516584209E-2</v>
      </c>
      <c r="N18" s="6">
        <f>INDEX(calcs!$E$42:$AI$83,MATCH($A18,calcs!$C$42:$C$83,0),MATCH(N$1,calcs!$E$41:$AI$41,0))</f>
        <v>3.0973261831819299E-2</v>
      </c>
      <c r="O18" s="6">
        <f>INDEX(calcs!$E$42:$AI$83,MATCH($A18,calcs!$C$42:$C$83,0),MATCH(O$1,calcs!$E$41:$AI$41,0))</f>
        <v>3.0042740174256729E-2</v>
      </c>
      <c r="P18" s="6">
        <f>INDEX(calcs!$E$42:$AI$83,MATCH($A18,calcs!$C$42:$C$83,0),MATCH(P$1,calcs!$E$41:$AI$41,0))</f>
        <v>2.9166498634002575E-2</v>
      </c>
      <c r="Q18" s="6">
        <f>INDEX(calcs!$E$42:$AI$83,MATCH($A18,calcs!$C$42:$C$83,0),MATCH(Q$1,calcs!$E$41:$AI$41,0))</f>
        <v>2.8339922328131394E-2</v>
      </c>
      <c r="R18" s="6">
        <f>INDEX(calcs!$E$42:$AI$83,MATCH($A18,calcs!$C$42:$C$83,0),MATCH(R$1,calcs!$E$41:$AI$41,0))</f>
        <v>2.7558905098190464E-2</v>
      </c>
      <c r="S18" s="6">
        <f>INDEX(calcs!$E$42:$AI$83,MATCH($A18,calcs!$C$42:$C$83,0),MATCH(S$1,calcs!$E$41:$AI$41,0))</f>
        <v>2.6819781290851264E-2</v>
      </c>
      <c r="T18" s="6">
        <f>INDEX(calcs!$E$42:$AI$83,MATCH($A18,calcs!$C$42:$C$83,0),MATCH(T$1,calcs!$E$41:$AI$41,0))</f>
        <v>2.6119268229460067E-2</v>
      </c>
      <c r="U18" s="6">
        <f>INDEX(calcs!$E$42:$AI$83,MATCH($A18,calcs!$C$42:$C$83,0),MATCH(U$1,calcs!$E$41:$AI$41,0))</f>
        <v>2.5454417471887189E-2</v>
      </c>
      <c r="V18" s="6">
        <f>INDEX(calcs!$E$42:$AI$83,MATCH($A18,calcs!$C$42:$C$83,0),MATCH(V$1,calcs!$E$41:$AI$41,0))</f>
        <v>2.4822573327677944E-2</v>
      </c>
      <c r="W18" s="6">
        <f>INDEX(calcs!$E$42:$AI$83,MATCH($A18,calcs!$C$42:$C$83,0),MATCH(W$1,calcs!$E$41:$AI$41,0))</f>
        <v>2.4221337403875807E-2</v>
      </c>
      <c r="X18" s="6">
        <f>INDEX(calcs!$E$42:$AI$83,MATCH($A18,calcs!$C$42:$C$83,0),MATCH(X$1,calcs!$E$41:$AI$41,0))</f>
        <v>2.3648538181473888E-2</v>
      </c>
      <c r="Y18" s="6">
        <f>INDEX(calcs!$E$42:$AI$83,MATCH($A18,calcs!$C$42:$C$83,0),MATCH(Y$1,calcs!$E$41:$AI$41,0))</f>
        <v>2.3102204808972668E-2</v>
      </c>
      <c r="Z18" s="6">
        <f>INDEX(calcs!$E$42:$AI$83,MATCH($A18,calcs!$C$42:$C$83,0),MATCH(Z$1,calcs!$E$41:$AI$41,0))</f>
        <v>2.2580544446472159E-2</v>
      </c>
      <c r="AA18" s="6">
        <f>INDEX(calcs!$E$42:$AI$83,MATCH($A18,calcs!$C$42:$C$83,0),MATCH(AA$1,calcs!$E$41:$AI$41,0))</f>
        <v>2.2081922611472387E-2</v>
      </c>
      <c r="AB18" s="6">
        <f>INDEX(calcs!$E$42:$AI$83,MATCH($A18,calcs!$C$42:$C$83,0),MATCH(AB$1,calcs!$E$41:$AI$41,0))</f>
        <v>2.1604846072474908E-2</v>
      </c>
      <c r="AC18" s="6">
        <f>INDEX(calcs!$E$42:$AI$83,MATCH($A18,calcs!$C$42:$C$83,0),MATCH(AC$1,calcs!$E$41:$AI$41,0))</f>
        <v>2.1147947913064437E-2</v>
      </c>
      <c r="AD18" s="6">
        <f>INDEX(calcs!$E$42:$AI$83,MATCH($A18,calcs!$C$42:$C$83,0),MATCH(AD$1,calcs!$E$41:$AI$41,0))</f>
        <v>2.070997445207114E-2</v>
      </c>
      <c r="AE18" s="6">
        <f>INDEX(calcs!$E$42:$AI$83,MATCH($A18,calcs!$C$42:$C$83,0),MATCH(AE$1,calcs!$E$41:$AI$41,0))</f>
        <v>2.028977375594717E-2</v>
      </c>
      <c r="AF18" s="6">
        <f>INDEX(calcs!$E$42:$AI$83,MATCH($A18,calcs!$C$42:$C$83,0),MATCH(AF$1,calcs!$E$41:$AI$41,0))</f>
        <v>1.9886285521862414E-2</v>
      </c>
      <c r="AG18" s="6">
        <f>INDEX(calcs!$E$42:$AI$83,MATCH($A18,calcs!$C$42:$C$83,0),MATCH(AG$1,calcs!$E$41:$AI$41,0))</f>
        <v>1.9498532144382023E-2</v>
      </c>
    </row>
    <row r="19" spans="1:33" x14ac:dyDescent="0.25">
      <c r="A19" s="2" t="s">
        <v>10</v>
      </c>
      <c r="B19">
        <v>0</v>
      </c>
      <c r="C19">
        <v>0</v>
      </c>
      <c r="D19" s="6">
        <f>INDEX(calcs!$E$42:$AI$83,MATCH($A19,calcs!$C$42:$C$83,0),MATCH(D$1,calcs!$E$41:$AI$41,0))</f>
        <v>4.4912326431848434E-2</v>
      </c>
      <c r="E19" s="6">
        <f>INDEX(calcs!$E$42:$AI$83,MATCH($A19,calcs!$C$42:$C$83,0),MATCH(E$1,calcs!$E$41:$AI$41,0))</f>
        <v>4.2981908908295112E-2</v>
      </c>
      <c r="F19" s="6">
        <f>INDEX(calcs!$E$42:$AI$83,MATCH($A19,calcs!$C$42:$C$83,0),MATCH(F$1,calcs!$E$41:$AI$41,0))</f>
        <v>4.1210598708561884E-2</v>
      </c>
      <c r="G19" s="6">
        <f>INDEX(calcs!$E$42:$AI$83,MATCH($A19,calcs!$C$42:$C$83,0),MATCH(G$1,calcs!$E$41:$AI$41,0))</f>
        <v>3.9579503665888992E-2</v>
      </c>
      <c r="H19" s="6">
        <f>INDEX(calcs!$E$42:$AI$83,MATCH($A19,calcs!$C$42:$C$83,0),MATCH(H$1,calcs!$E$41:$AI$41,0))</f>
        <v>3.8072608709886095E-2</v>
      </c>
      <c r="I19" s="6">
        <f>INDEX(calcs!$E$42:$AI$83,MATCH($A19,calcs!$C$42:$C$83,0),MATCH(I$1,calcs!$E$41:$AI$41,0))</f>
        <v>3.6676248260914486E-2</v>
      </c>
      <c r="J19" s="6">
        <f>INDEX(calcs!$E$42:$AI$83,MATCH($A19,calcs!$C$42:$C$83,0),MATCH(J$1,calcs!$E$41:$AI$41,0))</f>
        <v>3.5378690620556513E-2</v>
      </c>
      <c r="K19" s="6">
        <f>INDEX(calcs!$E$42:$AI$83,MATCH($A19,calcs!$C$42:$C$83,0),MATCH(K$1,calcs!$E$41:$AI$41,0))</f>
        <v>3.4169807569985951E-2</v>
      </c>
      <c r="L19" s="6">
        <f>INDEX(calcs!$E$42:$AI$83,MATCH($A19,calcs!$C$42:$C$83,0),MATCH(L$1,calcs!$E$41:$AI$41,0))</f>
        <v>3.3040809468479912E-2</v>
      </c>
      <c r="M19" s="6">
        <f>INDEX(calcs!$E$42:$AI$83,MATCH($A19,calcs!$C$42:$C$83,0),MATCH(M$1,calcs!$E$41:$AI$41,0))</f>
        <v>3.198403118796446E-2</v>
      </c>
      <c r="N19" s="6">
        <f>INDEX(calcs!$E$42:$AI$83,MATCH($A19,calcs!$C$42:$C$83,0),MATCH(N$1,calcs!$E$41:$AI$41,0))</f>
        <v>3.0992757854166539E-2</v>
      </c>
      <c r="O19" s="6">
        <f>INDEX(calcs!$E$42:$AI$83,MATCH($A19,calcs!$C$42:$C$83,0),MATCH(O$1,calcs!$E$41:$AI$41,0))</f>
        <v>3.0061082018327825E-2</v>
      </c>
      <c r="P19" s="6">
        <f>INDEX(calcs!$E$42:$AI$83,MATCH($A19,calcs!$C$42:$C$83,0),MATCH(P$1,calcs!$E$41:$AI$41,0))</f>
        <v>2.9183785838627525E-2</v>
      </c>
      <c r="Q19" s="6">
        <f>INDEX(calcs!$E$42:$AI$83,MATCH($A19,calcs!$C$42:$C$83,0),MATCH(Q$1,calcs!$E$41:$AI$41,0))</f>
        <v>2.8356243306784157E-2</v>
      </c>
      <c r="R19" s="6">
        <f>INDEX(calcs!$E$42:$AI$83,MATCH($A19,calcs!$C$42:$C$83,0),MATCH(R$1,calcs!$E$41:$AI$41,0))</f>
        <v>2.75743386509642E-2</v>
      </c>
      <c r="S19" s="6">
        <f>INDEX(calcs!$E$42:$AI$83,MATCH($A19,calcs!$C$42:$C$83,0),MATCH(S$1,calcs!$E$41:$AI$41,0))</f>
        <v>2.6834397876433984E-2</v>
      </c>
      <c r="T19" s="6">
        <f>INDEX(calcs!$E$42:$AI$83,MATCH($A19,calcs!$C$42:$C$83,0),MATCH(T$1,calcs!$E$41:$AI$41,0))</f>
        <v>2.6133131040331693E-2</v>
      </c>
      <c r="U19" s="6">
        <f>INDEX(calcs!$E$42:$AI$83,MATCH($A19,calcs!$C$42:$C$83,0),MATCH(U$1,calcs!$E$41:$AI$41,0))</f>
        <v>2.5467583347432668E-2</v>
      </c>
      <c r="V19" s="6">
        <f>INDEX(calcs!$E$42:$AI$83,MATCH($A19,calcs!$C$42:$C$83,0),MATCH(V$1,calcs!$E$41:$AI$41,0))</f>
        <v>2.4835093532949569E-2</v>
      </c>
      <c r="W19" s="6">
        <f>INDEX(calcs!$E$42:$AI$83,MATCH($A19,calcs!$C$42:$C$83,0),MATCH(W$1,calcs!$E$41:$AI$41,0))</f>
        <v>2.4233258296538541E-2</v>
      </c>
      <c r="X19" s="6">
        <f>INDEX(calcs!$E$42:$AI$83,MATCH($A19,calcs!$C$42:$C$83,0),MATCH(X$1,calcs!$E$41:$AI$41,0))</f>
        <v>2.3659901785304523E-2</v>
      </c>
      <c r="Y19" s="6">
        <f>INDEX(calcs!$E$42:$AI$83,MATCH($A19,calcs!$C$42:$C$83,0),MATCH(Y$1,calcs!$E$41:$AI$41,0))</f>
        <v>2.3113049308709527E-2</v>
      </c>
      <c r="Z19" s="6">
        <f>INDEX(calcs!$E$42:$AI$83,MATCH($A19,calcs!$C$42:$C$83,0),MATCH(Z$1,calcs!$E$41:$AI$41,0))</f>
        <v>2.2590904616375109E-2</v>
      </c>
      <c r="AA19" s="6">
        <f>INDEX(calcs!$E$42:$AI$83,MATCH($A19,calcs!$C$42:$C$83,0),MATCH(AA$1,calcs!$E$41:$AI$41,0))</f>
        <v>2.2091830187808775E-2</v>
      </c>
      <c r="AB19" s="6">
        <f>INDEX(calcs!$E$42:$AI$83,MATCH($A19,calcs!$C$42:$C$83,0),MATCH(AB$1,calcs!$E$41:$AI$41,0))</f>
        <v>2.1614330078092856E-2</v>
      </c>
      <c r="AC19" s="6">
        <f>INDEX(calcs!$E$42:$AI$83,MATCH($A19,calcs!$C$42:$C$83,0),MATCH(AC$1,calcs!$E$41:$AI$41,0))</f>
        <v>2.1157034941395782E-2</v>
      </c>
      <c r="AD19" s="6">
        <f>INDEX(calcs!$E$42:$AI$83,MATCH($A19,calcs!$C$42:$C$83,0),MATCH(AD$1,calcs!$E$41:$AI$41,0))</f>
        <v>2.0718688916065799E-2</v>
      </c>
      <c r="AE19" s="6">
        <f>INDEX(calcs!$E$42:$AI$83,MATCH($A19,calcs!$C$42:$C$83,0),MATCH(AE$1,calcs!$E$41:$AI$41,0))</f>
        <v>2.0298138107043642E-2</v>
      </c>
      <c r="AF19" s="6">
        <f>INDEX(calcs!$E$42:$AI$83,MATCH($A19,calcs!$C$42:$C$83,0),MATCH(AF$1,calcs!$E$41:$AI$41,0))</f>
        <v>1.9894320443142943E-2</v>
      </c>
      <c r="AG19" s="6">
        <f>INDEX(calcs!$E$42:$AI$83,MATCH($A19,calcs!$C$42:$C$83,0),MATCH(AG$1,calcs!$E$41:$AI$41,0))</f>
        <v>1.950625672129009E-2</v>
      </c>
    </row>
    <row r="20" spans="1:33" x14ac:dyDescent="0.25">
      <c r="A20" s="2" t="s">
        <v>11</v>
      </c>
      <c r="B20">
        <v>0</v>
      </c>
      <c r="C20">
        <v>0</v>
      </c>
      <c r="D20" s="6">
        <f>INDEX(calcs!$E$42:$AI$83,MATCH($A20,calcs!$C$42:$C$83,0),MATCH(D$1,calcs!$E$41:$AI$41,0))</f>
        <v>4.1286265749143881E-2</v>
      </c>
      <c r="E20" s="6">
        <f>INDEX(calcs!$E$42:$AI$83,MATCH($A20,calcs!$C$42:$C$83,0),MATCH(E$1,calcs!$E$41:$AI$41,0))</f>
        <v>3.9649294442043619E-2</v>
      </c>
      <c r="F20" s="6">
        <f>INDEX(calcs!$E$42:$AI$83,MATCH($A20,calcs!$C$42:$C$83,0),MATCH(F$1,calcs!$E$41:$AI$41,0))</f>
        <v>3.8137182080532551E-2</v>
      </c>
      <c r="G20" s="6">
        <f>INDEX(calcs!$E$42:$AI$83,MATCH($A20,calcs!$C$42:$C$83,0),MATCH(G$1,calcs!$E$41:$AI$41,0))</f>
        <v>3.6736168146979928E-2</v>
      </c>
      <c r="H20" s="6">
        <f>INDEX(calcs!$E$42:$AI$83,MATCH($A20,calcs!$C$42:$C$83,0),MATCH(H$1,calcs!$E$41:$AI$41,0))</f>
        <v>3.543444250878279E-2</v>
      </c>
      <c r="I20" s="6">
        <f>INDEX(calcs!$E$42:$AI$83,MATCH($A20,calcs!$C$42:$C$83,0),MATCH(I$1,calcs!$E$41:$AI$41,0))</f>
        <v>3.4221811689901467E-2</v>
      </c>
      <c r="J20" s="6">
        <f>INDEX(calcs!$E$42:$AI$83,MATCH($A20,calcs!$C$42:$C$83,0),MATCH(J$1,calcs!$E$41:$AI$41,0))</f>
        <v>3.3089431399626348E-2</v>
      </c>
      <c r="K20" s="6">
        <f>INDEX(calcs!$E$42:$AI$83,MATCH($A20,calcs!$C$42:$C$83,0),MATCH(K$1,calcs!$E$41:$AI$41,0))</f>
        <v>3.202959046323501E-2</v>
      </c>
      <c r="L20" s="6">
        <f>INDEX(calcs!$E$42:$AI$83,MATCH($A20,calcs!$C$42:$C$83,0),MATCH(L$1,calcs!$E$41:$AI$41,0))</f>
        <v>3.1035534987761369E-2</v>
      </c>
      <c r="M20" s="6">
        <f>INDEX(calcs!$E$42:$AI$83,MATCH($A20,calcs!$C$42:$C$83,0),MATCH(M$1,calcs!$E$41:$AI$41,0))</f>
        <v>3.0101324284751981E-2</v>
      </c>
      <c r="N20" s="6">
        <f>INDEX(calcs!$E$42:$AI$83,MATCH($A20,calcs!$C$42:$C$83,0),MATCH(N$1,calcs!$E$41:$AI$41,0))</f>
        <v>2.9221712054057162E-2</v>
      </c>
      <c r="O20" s="6">
        <f>INDEX(calcs!$E$42:$AI$83,MATCH($A20,calcs!$C$42:$C$83,0),MATCH(O$1,calcs!$E$41:$AI$41,0))</f>
        <v>2.8392047808368476E-2</v>
      </c>
      <c r="P20" s="6">
        <f>INDEX(calcs!$E$42:$AI$83,MATCH($A20,calcs!$C$42:$C$83,0),MATCH(P$1,calcs!$E$41:$AI$41,0))</f>
        <v>2.7608194626633654E-2</v>
      </c>
      <c r="Q20" s="6">
        <f>INDEX(calcs!$E$42:$AI$83,MATCH($A20,calcs!$C$42:$C$83,0),MATCH(Q$1,calcs!$E$41:$AI$41,0))</f>
        <v>2.6866460165457018E-2</v>
      </c>
      <c r="R20" s="6">
        <f>INDEX(calcs!$E$42:$AI$83,MATCH($A20,calcs!$C$42:$C$83,0),MATCH(R$1,calcs!$E$41:$AI$41,0))</f>
        <v>2.6163538500538E-2</v>
      </c>
      <c r="S20" s="6">
        <f>INDEX(calcs!$E$42:$AI$83,MATCH($A20,calcs!$C$42:$C$83,0),MATCH(S$1,calcs!$E$41:$AI$41,0))</f>
        <v>2.549646086507391E-2</v>
      </c>
      <c r="T20" s="6">
        <f>INDEX(calcs!$E$42:$AI$83,MATCH($A20,calcs!$C$42:$C$83,0),MATCH(T$1,calcs!$E$41:$AI$41,0))</f>
        <v>2.4862553736719837E-2</v>
      </c>
      <c r="U20" s="6">
        <f>INDEX(calcs!$E$42:$AI$83,MATCH($A20,calcs!$C$42:$C$83,0),MATCH(U$1,calcs!$E$41:$AI$41,0))</f>
        <v>2.4259403025374326E-2</v>
      </c>
      <c r="V20" s="6">
        <f>INDEX(calcs!$E$42:$AI$83,MATCH($A20,calcs!$C$42:$C$83,0),MATCH(V$1,calcs!$E$41:$AI$41,0))</f>
        <v>2.3684823350144612E-2</v>
      </c>
      <c r="W20" s="6">
        <f>INDEX(calcs!$E$42:$AI$83,MATCH($A20,calcs!$C$42:$C$83,0),MATCH(W$1,calcs!$E$41:$AI$41,0))</f>
        <v>2.3136831581260411E-2</v>
      </c>
      <c r="X20" s="6">
        <f>INDEX(calcs!$E$42:$AI$83,MATCH($A20,calcs!$C$42:$C$83,0),MATCH(X$1,calcs!$E$41:$AI$41,0))</f>
        <v>2.261362397197297E-2</v>
      </c>
      <c r="Y20" s="6">
        <f>INDEX(calcs!$E$42:$AI$83,MATCH($A20,calcs!$C$42:$C$83,0),MATCH(Y$1,calcs!$E$41:$AI$41,0))</f>
        <v>2.2113556324571872E-2</v>
      </c>
      <c r="Z20" s="6">
        <f>INDEX(calcs!$E$42:$AI$83,MATCH($A20,calcs!$C$42:$C$83,0),MATCH(Z$1,calcs!$E$41:$AI$41,0))</f>
        <v>2.1635126731016294E-2</v>
      </c>
      <c r="AA20" s="6">
        <f>INDEX(calcs!$E$42:$AI$83,MATCH($A20,calcs!$C$42:$C$83,0),MATCH(AA$1,calcs!$E$41:$AI$41,0))</f>
        <v>2.1176960506671172E-2</v>
      </c>
      <c r="AB20" s="6">
        <f>INDEX(calcs!$E$42:$AI$83,MATCH($A20,calcs!$C$42:$C$83,0),MATCH(AB$1,calcs!$E$41:$AI$41,0))</f>
        <v>2.0737796998641034E-2</v>
      </c>
      <c r="AC20" s="6">
        <f>INDEX(calcs!$E$42:$AI$83,MATCH($A20,calcs!$C$42:$C$83,0),MATCH(AC$1,calcs!$E$41:$AI$41,0))</f>
        <v>2.0316478002106002E-2</v>
      </c>
      <c r="AD20" s="6">
        <f>INDEX(calcs!$E$42:$AI$83,MATCH($A20,calcs!$C$42:$C$83,0),MATCH(AD$1,calcs!$E$41:$AI$41,0))</f>
        <v>1.9911937560670112E-2</v>
      </c>
      <c r="AE20" s="6">
        <f>INDEX(calcs!$E$42:$AI$83,MATCH($A20,calcs!$C$42:$C$83,0),MATCH(AE$1,calcs!$E$41:$AI$41,0))</f>
        <v>1.9523192961442087E-2</v>
      </c>
      <c r="AF20" s="6">
        <f>INDEX(calcs!$E$42:$AI$83,MATCH($A20,calcs!$C$42:$C$83,0),MATCH(AF$1,calcs!$E$41:$AI$41,0))</f>
        <v>1.9149336764701187E-2</v>
      </c>
      <c r="AG20" s="6">
        <f>INDEX(calcs!$E$42:$AI$83,MATCH($A20,calcs!$C$42:$C$83,0),MATCH(AG$1,calcs!$E$41:$AI$41,0))</f>
        <v>1.8789529732203925E-2</v>
      </c>
    </row>
    <row r="21" spans="1:33" x14ac:dyDescent="0.25">
      <c r="A21" s="2" t="s">
        <v>12</v>
      </c>
      <c r="B21">
        <v>0</v>
      </c>
      <c r="C21">
        <v>0</v>
      </c>
      <c r="D21" s="6">
        <f>INDEX(calcs!$E$42:$AI$83,MATCH($A21,calcs!$C$42:$C$83,0),MATCH(D$1,calcs!$E$41:$AI$41,0))</f>
        <v>4.5350691451594212E-2</v>
      </c>
      <c r="E21" s="6">
        <f>INDEX(calcs!$E$42:$AI$83,MATCH($A21,calcs!$C$42:$C$83,0),MATCH(E$1,calcs!$E$41:$AI$41,0))</f>
        <v>4.3383231888065588E-2</v>
      </c>
      <c r="F21" s="6">
        <f>INDEX(calcs!$E$42:$AI$83,MATCH($A21,calcs!$C$42:$C$83,0),MATCH(F$1,calcs!$E$41:$AI$41,0))</f>
        <v>4.1579383837277224E-2</v>
      </c>
      <c r="G21" s="6">
        <f>INDEX(calcs!$E$42:$AI$83,MATCH($A21,calcs!$C$42:$C$83,0),MATCH(G$1,calcs!$E$41:$AI$41,0))</f>
        <v>3.9919553403704261E-2</v>
      </c>
      <c r="H21" s="6">
        <f>INDEX(calcs!$E$42:$AI$83,MATCH($A21,calcs!$C$42:$C$83,0),MATCH(H$1,calcs!$E$41:$AI$41,0))</f>
        <v>3.8387155307394435E-2</v>
      </c>
      <c r="I21" s="6">
        <f>INDEX(calcs!$E$42:$AI$83,MATCH($A21,calcs!$C$42:$C$83,0),MATCH(I$1,calcs!$E$41:$AI$41,0))</f>
        <v>3.6968056770724081E-2</v>
      </c>
      <c r="J21" s="6">
        <f>INDEX(calcs!$E$42:$AI$83,MATCH($A21,calcs!$C$42:$C$83,0),MATCH(J$1,calcs!$E$41:$AI$41,0))</f>
        <v>3.5650140358071632E-2</v>
      </c>
      <c r="K21" s="6">
        <f>INDEX(calcs!$E$42:$AI$83,MATCH($A21,calcs!$C$42:$C$83,0),MATCH(K$1,calcs!$E$41:$AI$41,0))</f>
        <v>3.4422957105723302E-2</v>
      </c>
      <c r="L21" s="6">
        <f>INDEX(calcs!$E$42:$AI$83,MATCH($A21,calcs!$C$42:$C$83,0),MATCH(L$1,calcs!$E$41:$AI$41,0))</f>
        <v>3.327744890932955E-2</v>
      </c>
      <c r="M21" s="6">
        <f>INDEX(calcs!$E$42:$AI$83,MATCH($A21,calcs!$C$42:$C$83,0),MATCH(M$1,calcs!$E$41:$AI$41,0))</f>
        <v>3.2205724555834814E-2</v>
      </c>
      <c r="N21" s="6">
        <f>INDEX(calcs!$E$42:$AI$83,MATCH($A21,calcs!$C$42:$C$83,0),MATCH(N$1,calcs!$E$41:$AI$41,0))</f>
        <v>3.1200877683257959E-2</v>
      </c>
      <c r="O21" s="6">
        <f>INDEX(calcs!$E$42:$AI$83,MATCH($A21,calcs!$C$42:$C$83,0),MATCH(O$1,calcs!$E$41:$AI$41,0))</f>
        <v>3.0256837788350709E-2</v>
      </c>
      <c r="P21" s="6">
        <f>INDEX(calcs!$E$42:$AI$83,MATCH($A21,calcs!$C$42:$C$83,0),MATCH(P$1,calcs!$E$41:$AI$41,0))</f>
        <v>2.93682474879788E-2</v>
      </c>
      <c r="Q21" s="6">
        <f>INDEX(calcs!$E$42:$AI$83,MATCH($A21,calcs!$C$42:$C$83,0),MATCH(Q$1,calcs!$E$41:$AI$41,0))</f>
        <v>2.8530360791337472E-2</v>
      </c>
      <c r="R21" s="6">
        <f>INDEX(calcs!$E$42:$AI$83,MATCH($A21,calcs!$C$42:$C$83,0),MATCH(R$1,calcs!$E$41:$AI$41,0))</f>
        <v>2.7738958302969421E-2</v>
      </c>
      <c r="S21" s="6">
        <f>INDEX(calcs!$E$42:$AI$83,MATCH($A21,calcs!$C$42:$C$83,0),MATCH(S$1,calcs!$E$41:$AI$41,0))</f>
        <v>2.699027615804404E-2</v>
      </c>
      <c r="T21" s="6">
        <f>INDEX(calcs!$E$42:$AI$83,MATCH($A21,calcs!$C$42:$C$83,0),MATCH(T$1,calcs!$E$41:$AI$41,0))</f>
        <v>2.6280946163399207E-2</v>
      </c>
      <c r="U21" s="6">
        <f>INDEX(calcs!$E$42:$AI$83,MATCH($A21,calcs!$C$42:$C$83,0),MATCH(U$1,calcs!$E$41:$AI$41,0))</f>
        <v>2.5607945135926638E-2</v>
      </c>
      <c r="V21" s="6">
        <f>INDEX(calcs!$E$42:$AI$83,MATCH($A21,calcs!$C$42:$C$83,0),MATCH(V$1,calcs!$E$41:$AI$41,0))</f>
        <v>2.4968551830519554E-2</v>
      </c>
      <c r="W21" s="6">
        <f>INDEX(calcs!$E$42:$AI$83,MATCH($A21,calcs!$C$42:$C$83,0),MATCH(W$1,calcs!$E$41:$AI$41,0))</f>
        <v>2.4360310163599595E-2</v>
      </c>
      <c r="X21" s="6">
        <f>INDEX(calcs!$E$42:$AI$83,MATCH($A21,calcs!$C$42:$C$83,0),MATCH(X$1,calcs!$E$41:$AI$41,0))</f>
        <v>2.3780997684017095E-2</v>
      </c>
      <c r="Y21" s="6">
        <f>INDEX(calcs!$E$42:$AI$83,MATCH($A21,calcs!$C$42:$C$83,0),MATCH(Y$1,calcs!$E$41:$AI$41,0))</f>
        <v>2.3228598438351691E-2</v>
      </c>
      <c r="Z21" s="6">
        <f>INDEX(calcs!$E$42:$AI$83,MATCH($A21,calcs!$C$42:$C$83,0),MATCH(Z$1,calcs!$E$41:$AI$41,0))</f>
        <v>2.2701279532057854E-2</v>
      </c>
      <c r="AA21" s="6">
        <f>INDEX(calcs!$E$42:$AI$83,MATCH($A21,calcs!$C$42:$C$83,0),MATCH(AA$1,calcs!$E$41:$AI$41,0))</f>
        <v>2.2197370812376098E-2</v>
      </c>
      <c r="AB21" s="6">
        <f>INDEX(calcs!$E$42:$AI$83,MATCH($A21,calcs!$C$42:$C$83,0),MATCH(AB$1,calcs!$E$41:$AI$41,0))</f>
        <v>2.1715347198296028E-2</v>
      </c>
      <c r="AC21" s="6">
        <f>INDEX(calcs!$E$42:$AI$83,MATCH($A21,calcs!$C$42:$C$83,0),MATCH(AC$1,calcs!$E$41:$AI$41,0))</f>
        <v>2.1253813263980934E-2</v>
      </c>
      <c r="AD21" s="6">
        <f>INDEX(calcs!$E$42:$AI$83,MATCH($A21,calcs!$C$42:$C$83,0),MATCH(AD$1,calcs!$E$41:$AI$41,0))</f>
        <v>2.0811489747143582E-2</v>
      </c>
      <c r="AE21" s="6">
        <f>INDEX(calcs!$E$42:$AI$83,MATCH($A21,calcs!$C$42:$C$83,0),MATCH(AE$1,calcs!$E$41:$AI$41,0))</f>
        <v>2.0387201707834219E-2</v>
      </c>
      <c r="AF21" s="6">
        <f>INDEX(calcs!$E$42:$AI$83,MATCH($A21,calcs!$C$42:$C$83,0),MATCH(AF$1,calcs!$E$41:$AI$41,0))</f>
        <v>1.997986810664806E-2</v>
      </c>
      <c r="AG21" s="6">
        <f>INDEX(calcs!$E$42:$AI$83,MATCH($A21,calcs!$C$42:$C$83,0),MATCH(AG$1,calcs!$E$41:$AI$41,0))</f>
        <v>1.9588492607927686E-2</v>
      </c>
    </row>
    <row r="22" spans="1:33" x14ac:dyDescent="0.25">
      <c r="A22" s="2" t="s">
        <v>13</v>
      </c>
      <c r="B22">
        <v>0</v>
      </c>
      <c r="C22">
        <v>0</v>
      </c>
      <c r="D22" s="6">
        <f>INDEX(calcs!$E$42:$AI$83,MATCH($A22,calcs!$C$42:$C$83,0),MATCH(D$1,calcs!$E$41:$AI$41,0))</f>
        <v>4.491240927209679E-2</v>
      </c>
      <c r="E22" s="6">
        <f>INDEX(calcs!$E$42:$AI$83,MATCH($A22,calcs!$C$42:$C$83,0),MATCH(E$1,calcs!$E$41:$AI$41,0))</f>
        <v>4.2981984780316194E-2</v>
      </c>
      <c r="F22" s="6">
        <f>INDEX(calcs!$E$42:$AI$83,MATCH($A22,calcs!$C$42:$C$83,0),MATCH(F$1,calcs!$E$41:$AI$41,0))</f>
        <v>4.1210668455971045E-2</v>
      </c>
      <c r="G22" s="6">
        <f>INDEX(calcs!$E$42:$AI$83,MATCH($A22,calcs!$C$42:$C$83,0),MATCH(G$1,calcs!$E$41:$AI$41,0))</f>
        <v>3.9579568001418625E-2</v>
      </c>
      <c r="H22" s="6">
        <f>INDEX(calcs!$E$42:$AI$83,MATCH($A22,calcs!$C$42:$C$83,0),MATCH(H$1,calcs!$E$41:$AI$41,0))</f>
        <v>3.8072668239825025E-2</v>
      </c>
      <c r="I22" s="6">
        <f>INDEX(calcs!$E$42:$AI$83,MATCH($A22,calcs!$C$42:$C$83,0),MATCH(I$1,calcs!$E$41:$AI$41,0))</f>
        <v>3.6676303504244778E-2</v>
      </c>
      <c r="J22" s="6">
        <f>INDEX(calcs!$E$42:$AI$83,MATCH($A22,calcs!$C$42:$C$83,0),MATCH(J$1,calcs!$E$41:$AI$41,0))</f>
        <v>3.5378742024168013E-2</v>
      </c>
      <c r="K22" s="6">
        <f>INDEX(calcs!$E$42:$AI$83,MATCH($A22,calcs!$C$42:$C$83,0),MATCH(K$1,calcs!$E$41:$AI$41,0))</f>
        <v>3.4169855520698143E-2</v>
      </c>
      <c r="L22" s="6">
        <f>INDEX(calcs!$E$42:$AI$83,MATCH($A22,calcs!$C$42:$C$83,0),MATCH(L$1,calcs!$E$41:$AI$41,0))</f>
        <v>3.3040854302900359E-2</v>
      </c>
      <c r="M22" s="6">
        <f>INDEX(calcs!$E$42:$AI$83,MATCH($A22,calcs!$C$42:$C$83,0),MATCH(M$1,calcs!$E$41:$AI$41,0))</f>
        <v>3.1984073200264772E-2</v>
      </c>
      <c r="N22" s="6">
        <f>INDEX(calcs!$E$42:$AI$83,MATCH($A22,calcs!$C$42:$C$83,0),MATCH(N$1,calcs!$E$41:$AI$41,0))</f>
        <v>3.0992797302655663E-2</v>
      </c>
      <c r="O22" s="6">
        <f>INDEX(calcs!$E$42:$AI$83,MATCH($A22,calcs!$C$42:$C$83,0),MATCH(O$1,calcs!$E$41:$AI$41,0))</f>
        <v>3.0061119130745485E-2</v>
      </c>
      <c r="P22" s="6">
        <f>INDEX(calcs!$E$42:$AI$83,MATCH($A22,calcs!$C$42:$C$83,0),MATCH(P$1,calcs!$E$41:$AI$41,0))</f>
        <v>2.9183820816490631E-2</v>
      </c>
      <c r="Q22" s="6">
        <f>INDEX(calcs!$E$42:$AI$83,MATCH($A22,calcs!$C$42:$C$83,0),MATCH(Q$1,calcs!$E$41:$AI$41,0))</f>
        <v>2.8356276329090459E-2</v>
      </c>
      <c r="R22" s="6">
        <f>INDEX(calcs!$E$42:$AI$83,MATCH($A22,calcs!$C$42:$C$83,0),MATCH(R$1,calcs!$E$41:$AI$41,0))</f>
        <v>2.7574369877240296E-2</v>
      </c>
      <c r="S22" s="6">
        <f>INDEX(calcs!$E$42:$AI$83,MATCH($A22,calcs!$C$42:$C$83,0),MATCH(S$1,calcs!$E$41:$AI$41,0))</f>
        <v>2.6834427449309077E-2</v>
      </c>
      <c r="T22" s="6">
        <f>INDEX(calcs!$E$42:$AI$83,MATCH($A22,calcs!$C$42:$C$83,0),MATCH(T$1,calcs!$E$41:$AI$41,0))</f>
        <v>2.6133159087747659E-2</v>
      </c>
      <c r="U22" s="6">
        <f>INDEX(calcs!$E$42:$AI$83,MATCH($A22,calcs!$C$42:$C$83,0),MATCH(U$1,calcs!$E$41:$AI$41,0))</f>
        <v>2.5467609984439588E-2</v>
      </c>
      <c r="V22" s="6">
        <f>INDEX(calcs!$E$42:$AI$83,MATCH($A22,calcs!$C$42:$C$83,0),MATCH(V$1,calcs!$E$41:$AI$41,0))</f>
        <v>2.4835118863311571E-2</v>
      </c>
      <c r="W22" s="6">
        <f>INDEX(calcs!$E$42:$AI$83,MATCH($A22,calcs!$C$42:$C$83,0),MATCH(W$1,calcs!$E$41:$AI$41,0))</f>
        <v>2.423328241411803E-2</v>
      </c>
      <c r="X22" s="6">
        <f>INDEX(calcs!$E$42:$AI$83,MATCH($A22,calcs!$C$42:$C$83,0),MATCH(X$1,calcs!$E$41:$AI$41,0))</f>
        <v>2.3659924775136312E-2</v>
      </c>
      <c r="Y22" s="6">
        <f>INDEX(calcs!$E$42:$AI$83,MATCH($A22,calcs!$C$42:$C$83,0),MATCH(Y$1,calcs!$E$41:$AI$41,0))</f>
        <v>2.3113071248084271E-2</v>
      </c>
      <c r="Z22" s="6">
        <f>INDEX(calcs!$E$42:$AI$83,MATCH($A22,calcs!$C$42:$C$83,0),MATCH(Z$1,calcs!$E$41:$AI$41,0))</f>
        <v>2.2590925575693106E-2</v>
      </c>
      <c r="AA22" s="6">
        <f>INDEX(calcs!$E$42:$AI$83,MATCH($A22,calcs!$C$42:$C$83,0),MATCH(AA$1,calcs!$E$41:$AI$41,0))</f>
        <v>2.2091850231288707E-2</v>
      </c>
      <c r="AB22" s="6">
        <f>INDEX(calcs!$E$42:$AI$83,MATCH($A22,calcs!$C$42:$C$83,0),MATCH(AB$1,calcs!$E$41:$AI$41,0))</f>
        <v>2.1614349264490809E-2</v>
      </c>
      <c r="AC22" s="6">
        <f>INDEX(calcs!$E$42:$AI$83,MATCH($A22,calcs!$C$42:$C$83,0),MATCH(AC$1,calcs!$E$41:$AI$41,0))</f>
        <v>2.1157053324534929E-2</v>
      </c>
      <c r="AD22" s="6">
        <f>INDEX(calcs!$E$42:$AI$83,MATCH($A22,calcs!$C$42:$C$83,0),MATCH(AD$1,calcs!$E$41:$AI$41,0))</f>
        <v>2.0718706545332043E-2</v>
      </c>
      <c r="AE22" s="6">
        <f>INDEX(calcs!$E$42:$AI$83,MATCH($A22,calcs!$C$42:$C$83,0),MATCH(AE$1,calcs!$E$41:$AI$41,0))</f>
        <v>2.0298155027897384E-2</v>
      </c>
      <c r="AF22" s="6">
        <f>INDEX(calcs!$E$42:$AI$83,MATCH($A22,calcs!$C$42:$C$83,0),MATCH(AF$1,calcs!$E$41:$AI$41,0))</f>
        <v>1.9894336697435646E-2</v>
      </c>
      <c r="AG22" s="6">
        <f>INDEX(calcs!$E$42:$AI$83,MATCH($A22,calcs!$C$42:$C$83,0),MATCH(AG$1,calcs!$E$41:$AI$41,0))</f>
        <v>1.9506272347639821E-2</v>
      </c>
    </row>
    <row r="23" spans="1:33" x14ac:dyDescent="0.25">
      <c r="A23" s="2" t="s">
        <v>14</v>
      </c>
      <c r="B23">
        <v>0</v>
      </c>
      <c r="C23">
        <v>0</v>
      </c>
      <c r="D23" s="6">
        <f>INDEX(calcs!$E$42:$AI$83,MATCH($A23,calcs!$C$42:$C$83,0),MATCH(D$1,calcs!$E$41:$AI$41,0))</f>
        <v>4.4912286243241124E-2</v>
      </c>
      <c r="E23" s="6">
        <f>INDEX(calcs!$E$42:$AI$83,MATCH($A23,calcs!$C$42:$C$83,0),MATCH(E$1,calcs!$E$41:$AI$41,0))</f>
        <v>4.2981872100194919E-2</v>
      </c>
      <c r="F23" s="6">
        <f>INDEX(calcs!$E$42:$AI$83,MATCH($A23,calcs!$C$42:$C$83,0),MATCH(F$1,calcs!$E$41:$AI$41,0))</f>
        <v>4.1210564871713505E-2</v>
      </c>
      <c r="G23" s="6">
        <f>INDEX(calcs!$E$42:$AI$83,MATCH($A23,calcs!$C$42:$C$83,0),MATCH(G$1,calcs!$E$41:$AI$41,0))</f>
        <v>3.9579472454527129E-2</v>
      </c>
      <c r="H23" s="6">
        <f>INDEX(calcs!$E$42:$AI$83,MATCH($A23,calcs!$C$42:$C$83,0),MATCH(H$1,calcs!$E$41:$AI$41,0))</f>
        <v>3.8072579829887758E-2</v>
      </c>
      <c r="I23" s="6">
        <f>INDEX(calcs!$E$42:$AI$83,MATCH($A23,calcs!$C$42:$C$83,0),MATCH(I$1,calcs!$E$41:$AI$41,0))</f>
        <v>3.667622146046548E-2</v>
      </c>
      <c r="J23" s="6">
        <f>INDEX(calcs!$E$42:$AI$83,MATCH($A23,calcs!$C$42:$C$83,0),MATCH(J$1,calcs!$E$41:$AI$41,0))</f>
        <v>3.537866568291289E-2</v>
      </c>
      <c r="K23" s="6">
        <f>INDEX(calcs!$E$42:$AI$83,MATCH($A23,calcs!$C$42:$C$83,0),MATCH(K$1,calcs!$E$41:$AI$41,0))</f>
        <v>3.4169784307433608E-2</v>
      </c>
      <c r="L23" s="6">
        <f>INDEX(calcs!$E$42:$AI$83,MATCH($A23,calcs!$C$42:$C$83,0),MATCH(L$1,calcs!$E$41:$AI$41,0))</f>
        <v>3.3040787717778443E-2</v>
      </c>
      <c r="M23" s="6">
        <f>INDEX(calcs!$E$42:$AI$83,MATCH($A23,calcs!$C$42:$C$83,0),MATCH(M$1,calcs!$E$41:$AI$41,0))</f>
        <v>3.1984010806362297E-2</v>
      </c>
      <c r="N23" s="6">
        <f>INDEX(calcs!$E$42:$AI$83,MATCH($A23,calcs!$C$42:$C$83,0),MATCH(N$1,calcs!$E$41:$AI$41,0))</f>
        <v>3.099273871633192E-2</v>
      </c>
      <c r="O23" s="6">
        <f>INDEX(calcs!$E$42:$AI$83,MATCH($A23,calcs!$C$42:$C$83,0),MATCH(O$1,calcs!$E$41:$AI$41,0))</f>
        <v>3.0061064013824711E-2</v>
      </c>
      <c r="P23" s="6">
        <f>INDEX(calcs!$E$42:$AI$83,MATCH($A23,calcs!$C$42:$C$83,0),MATCH(P$1,calcs!$E$41:$AI$41,0))</f>
        <v>2.918376886966122E-2</v>
      </c>
      <c r="Q23" s="6">
        <f>INDEX(calcs!$E$42:$AI$83,MATCH($A23,calcs!$C$42:$C$83,0),MATCH(Q$1,calcs!$E$41:$AI$41,0))</f>
        <v>2.8356227286523449E-2</v>
      </c>
      <c r="R23" s="6">
        <f>INDEX(calcs!$E$42:$AI$83,MATCH($A23,calcs!$C$42:$C$83,0),MATCH(R$1,calcs!$E$41:$AI$41,0))</f>
        <v>2.7574323502020538E-2</v>
      </c>
      <c r="S23" s="6">
        <f>INDEX(calcs!$E$42:$AI$83,MATCH($A23,calcs!$C$42:$C$83,0),MATCH(S$1,calcs!$E$41:$AI$41,0))</f>
        <v>2.6834383529605196E-2</v>
      </c>
      <c r="T23" s="6">
        <f>INDEX(calcs!$E$42:$AI$83,MATCH($A23,calcs!$C$42:$C$83,0),MATCH(T$1,calcs!$E$41:$AI$41,0))</f>
        <v>2.6133117433561701E-2</v>
      </c>
      <c r="U23" s="6">
        <f>INDEX(calcs!$E$42:$AI$83,MATCH($A23,calcs!$C$42:$C$83,0),MATCH(U$1,calcs!$E$41:$AI$41,0))</f>
        <v>2.5467570424907007E-2</v>
      </c>
      <c r="V23" s="6">
        <f>INDEX(calcs!$E$42:$AI$83,MATCH($A23,calcs!$C$42:$C$83,0),MATCH(V$1,calcs!$E$41:$AI$41,0))</f>
        <v>2.4835081244302712E-2</v>
      </c>
      <c r="W23" s="6">
        <f>INDEX(calcs!$E$42:$AI$83,MATCH($A23,calcs!$C$42:$C$83,0),MATCH(W$1,calcs!$E$41:$AI$41,0))</f>
        <v>2.42332465962775E-2</v>
      </c>
      <c r="X23" s="6">
        <f>INDEX(calcs!$E$42:$AI$83,MATCH($A23,calcs!$C$42:$C$83,0),MATCH(X$1,calcs!$E$41:$AI$41,0))</f>
        <v>2.3659890632141457E-2</v>
      </c>
      <c r="Y23" s="6">
        <f>INDEX(calcs!$E$42:$AI$83,MATCH($A23,calcs!$C$42:$C$83,0),MATCH(Y$1,calcs!$E$41:$AI$41,0))</f>
        <v>2.3113038665153716E-2</v>
      </c>
      <c r="Z23" s="6">
        <f>INDEX(calcs!$E$42:$AI$83,MATCH($A23,calcs!$C$42:$C$83,0),MATCH(Z$1,calcs!$E$41:$AI$41,0))</f>
        <v>2.2590894448284014E-2</v>
      </c>
      <c r="AA23" s="6">
        <f>INDEX(calcs!$E$42:$AI$83,MATCH($A23,calcs!$C$42:$C$83,0),MATCH(AA$1,calcs!$E$41:$AI$41,0))</f>
        <v>2.2091820464016934E-2</v>
      </c>
      <c r="AB23" s="6">
        <f>INDEX(calcs!$E$42:$AI$83,MATCH($A23,calcs!$C$42:$C$83,0),MATCH(AB$1,calcs!$E$41:$AI$41,0))</f>
        <v>2.1614320770106239E-2</v>
      </c>
      <c r="AC23" s="6">
        <f>INDEX(calcs!$E$42:$AI$83,MATCH($A23,calcs!$C$42:$C$83,0),MATCH(AC$1,calcs!$E$41:$AI$41,0))</f>
        <v>2.1157026023107029E-2</v>
      </c>
      <c r="AD23" s="6">
        <f>INDEX(calcs!$E$42:$AI$83,MATCH($A23,calcs!$C$42:$C$83,0),MATCH(AD$1,calcs!$E$41:$AI$41,0))</f>
        <v>2.0718680363486713E-2</v>
      </c>
      <c r="AE23" s="6">
        <f>INDEX(calcs!$E$42:$AI$83,MATCH($A23,calcs!$C$42:$C$83,0),MATCH(AE$1,calcs!$E$41:$AI$41,0))</f>
        <v>2.0298129898155767E-2</v>
      </c>
      <c r="AF23" s="6">
        <f>INDEX(calcs!$E$42:$AI$83,MATCH($A23,calcs!$C$42:$C$83,0),MATCH(AF$1,calcs!$E$41:$AI$41,0))</f>
        <v>1.989431255762655E-2</v>
      </c>
      <c r="AG23" s="6">
        <f>INDEX(calcs!$E$42:$AI$83,MATCH($A23,calcs!$C$42:$C$83,0),MATCH(AG$1,calcs!$E$41:$AI$41,0))</f>
        <v>1.9506249140395334E-2</v>
      </c>
    </row>
    <row r="24" spans="1:33" x14ac:dyDescent="0.25">
      <c r="A24" s="2" t="s">
        <v>15</v>
      </c>
      <c r="B24">
        <v>0</v>
      </c>
      <c r="C24">
        <v>0</v>
      </c>
      <c r="D24" s="6">
        <f>INDEX(calcs!$E$42:$AI$83,MATCH($A24,calcs!$C$42:$C$83,0),MATCH(D$1,calcs!$E$41:$AI$41,0))</f>
        <v>4.2634632299604881E-2</v>
      </c>
      <c r="E24" s="6">
        <f>INDEX(calcs!$E$42:$AI$83,MATCH($A24,calcs!$C$42:$C$83,0),MATCH(E$1,calcs!$E$41:$AI$41,0))</f>
        <v>4.0891248936921407E-2</v>
      </c>
      <c r="F24" s="6">
        <f>INDEX(calcs!$E$42:$AI$83,MATCH($A24,calcs!$C$42:$C$83,0),MATCH(F$1,calcs!$E$41:$AI$41,0))</f>
        <v>3.9284842656397645E-2</v>
      </c>
      <c r="G24" s="6">
        <f>INDEX(calcs!$E$42:$AI$83,MATCH($A24,calcs!$C$42:$C$83,0),MATCH(G$1,calcs!$E$41:$AI$41,0))</f>
        <v>3.779988030614026E-2</v>
      </c>
      <c r="H24" s="6">
        <f>INDEX(calcs!$E$42:$AI$83,MATCH($A24,calcs!$C$42:$C$83,0),MATCH(H$1,calcs!$E$41:$AI$41,0))</f>
        <v>3.6423091795876564E-2</v>
      </c>
      <c r="I24" s="6">
        <f>INDEX(calcs!$E$42:$AI$83,MATCH($A24,calcs!$C$42:$C$83,0),MATCH(I$1,calcs!$E$41:$AI$41,0))</f>
        <v>3.5143072442320775E-2</v>
      </c>
      <c r="J24" s="6">
        <f>INDEX(calcs!$E$42:$AI$83,MATCH($A24,calcs!$C$42:$C$83,0),MATCH(J$1,calcs!$E$41:$AI$41,0))</f>
        <v>3.3949966316640719E-2</v>
      </c>
      <c r="K24" s="6">
        <f>INDEX(calcs!$E$42:$AI$83,MATCH($A24,calcs!$C$42:$C$83,0),MATCH(K$1,calcs!$E$41:$AI$41,0))</f>
        <v>3.2835211976064545E-2</v>
      </c>
      <c r="L24" s="6">
        <f>INDEX(calcs!$E$42:$AI$83,MATCH($A24,calcs!$C$42:$C$83,0),MATCH(L$1,calcs!$E$41:$AI$41,0))</f>
        <v>3.1791336696618037E-2</v>
      </c>
      <c r="M24" s="6">
        <f>INDEX(calcs!$E$42:$AI$83,MATCH($A24,calcs!$C$42:$C$83,0),MATCH(M$1,calcs!$E$41:$AI$41,0))</f>
        <v>3.0811788746357521E-2</v>
      </c>
      <c r="N24" s="6">
        <f>INDEX(calcs!$E$42:$AI$83,MATCH($A24,calcs!$C$42:$C$83,0),MATCH(N$1,calcs!$E$41:$AI$41,0))</f>
        <v>2.9890799739329618E-2</v>
      </c>
      <c r="O24" s="6">
        <f>INDEX(calcs!$E$42:$AI$83,MATCH($A24,calcs!$C$42:$C$83,0),MATCH(O$1,calcs!$E$41:$AI$41,0))</f>
        <v>2.902327095930474E-2</v>
      </c>
      <c r="P24" s="6">
        <f>INDEX(calcs!$E$42:$AI$83,MATCH($A24,calcs!$C$42:$C$83,0),MATCH(P$1,calcs!$E$41:$AI$41,0))</f>
        <v>2.8204678920669943E-2</v>
      </c>
      <c r="Q24" s="6">
        <f>INDEX(calcs!$E$42:$AI$83,MATCH($A24,calcs!$C$42:$C$83,0),MATCH(Q$1,calcs!$E$41:$AI$41,0))</f>
        <v>2.7430996472692735E-2</v>
      </c>
      <c r="R24" s="6">
        <f>INDEX(calcs!$E$42:$AI$83,MATCH($A24,calcs!$C$42:$C$83,0),MATCH(R$1,calcs!$E$41:$AI$41,0))</f>
        <v>2.6698626542179596E-2</v>
      </c>
      <c r="S24" s="6">
        <f>INDEX(calcs!$E$42:$AI$83,MATCH($A24,calcs!$C$42:$C$83,0),MATCH(S$1,calcs!$E$41:$AI$41,0))</f>
        <v>2.6004346214134867E-2</v>
      </c>
      <c r="T24" s="6">
        <f>INDEX(calcs!$E$42:$AI$83,MATCH($A24,calcs!$C$42:$C$83,0),MATCH(T$1,calcs!$E$41:$AI$41,0))</f>
        <v>2.5345259315994715E-2</v>
      </c>
      <c r="U24" s="6">
        <f>INDEX(calcs!$E$42:$AI$83,MATCH($A24,calcs!$C$42:$C$83,0),MATCH(U$1,calcs!$E$41:$AI$41,0))</f>
        <v>2.4718756034335668E-2</v>
      </c>
      <c r="V24" s="6">
        <f>INDEX(calcs!$E$42:$AI$83,MATCH($A24,calcs!$C$42:$C$83,0),MATCH(V$1,calcs!$E$41:$AI$41,0))</f>
        <v>2.4122478376405757E-2</v>
      </c>
      <c r="W24" s="6">
        <f>INDEX(calcs!$E$42:$AI$83,MATCH($A24,calcs!$C$42:$C$83,0),MATCH(W$1,calcs!$E$41:$AI$41,0))</f>
        <v>2.3554290512845851E-2</v>
      </c>
      <c r="X24" s="6">
        <f>INDEX(calcs!$E$42:$AI$83,MATCH($A24,calcs!$C$42:$C$83,0),MATCH(X$1,calcs!$E$41:$AI$41,0))</f>
        <v>2.3012253215251043E-2</v>
      </c>
      <c r="Y24" s="6">
        <f>INDEX(calcs!$E$42:$AI$83,MATCH($A24,calcs!$C$42:$C$83,0),MATCH(Y$1,calcs!$E$41:$AI$41,0))</f>
        <v>2.2494601743943195E-2</v>
      </c>
      <c r="Z24" s="6">
        <f>INDEX(calcs!$E$42:$AI$83,MATCH($A24,calcs!$C$42:$C$83,0),MATCH(Z$1,calcs!$E$41:$AI$41,0))</f>
        <v>2.1999726654377365E-2</v>
      </c>
      <c r="AA24" s="6">
        <f>INDEX(calcs!$E$42:$AI$83,MATCH($A24,calcs!$C$42:$C$83,0),MATCH(AA$1,calcs!$E$41:$AI$41,0))</f>
        <v>2.1526157082640093E-2</v>
      </c>
      <c r="AB24" s="6">
        <f>INDEX(calcs!$E$42:$AI$83,MATCH($A24,calcs!$C$42:$C$83,0),MATCH(AB$1,calcs!$E$41:$AI$41,0))</f>
        <v>2.1072546144208674E-2</v>
      </c>
      <c r="AC24" s="6">
        <f>INDEX(calcs!$E$42:$AI$83,MATCH($A24,calcs!$C$42:$C$83,0),MATCH(AC$1,calcs!$E$41:$AI$41,0))</f>
        <v>2.0637658140736415E-2</v>
      </c>
      <c r="AD24" s="6">
        <f>INDEX(calcs!$E$42:$AI$83,MATCH($A24,calcs!$C$42:$C$83,0),MATCH(AD$1,calcs!$E$41:$AI$41,0))</f>
        <v>2.0220357318898773E-2</v>
      </c>
      <c r="AE24" s="6">
        <f>INDEX(calcs!$E$42:$AI$83,MATCH($A24,calcs!$C$42:$C$83,0),MATCH(AE$1,calcs!$E$41:$AI$41,0))</f>
        <v>1.9819597966107168E-2</v>
      </c>
      <c r="AF24" s="6">
        <f>INDEX(calcs!$E$42:$AI$83,MATCH($A24,calcs!$C$42:$C$83,0),MATCH(AF$1,calcs!$E$41:$AI$41,0))</f>
        <v>1.9434415660999932E-2</v>
      </c>
      <c r="AG24" s="6">
        <f>INDEX(calcs!$E$42:$AI$83,MATCH($A24,calcs!$C$42:$C$83,0),MATCH(AG$1,calcs!$E$41:$AI$41,0))</f>
        <v>1.9063919524826597E-2</v>
      </c>
    </row>
    <row r="25" spans="1:33" x14ac:dyDescent="0.25">
      <c r="A25" s="2" t="s">
        <v>16</v>
      </c>
      <c r="B25">
        <v>0</v>
      </c>
      <c r="C25">
        <v>0</v>
      </c>
      <c r="D25" s="6">
        <f>INDEX(calcs!$E$42:$AI$83,MATCH($A25,calcs!$C$42:$C$83,0),MATCH(D$1,calcs!$E$41:$AI$41,0))</f>
        <v>4.5628474333091244E-2</v>
      </c>
      <c r="E25" s="6">
        <f>INDEX(calcs!$E$42:$AI$83,MATCH($A25,calcs!$C$42:$C$83,0),MATCH(E$1,calcs!$E$41:$AI$41,0))</f>
        <v>4.3637367815762267E-2</v>
      </c>
      <c r="F25" s="6">
        <f>INDEX(calcs!$E$42:$AI$83,MATCH($A25,calcs!$C$42:$C$83,0),MATCH(F$1,calcs!$E$41:$AI$41,0))</f>
        <v>4.1812768650739102E-2</v>
      </c>
      <c r="G25" s="6">
        <f>INDEX(calcs!$E$42:$AI$83,MATCH($A25,calcs!$C$42:$C$83,0),MATCH(G$1,calcs!$E$41:$AI$41,0))</f>
        <v>4.0134628705780974E-2</v>
      </c>
      <c r="H25" s="6">
        <f>INDEX(calcs!$E$42:$AI$83,MATCH($A25,calcs!$C$42:$C$83,0),MATCH(H$1,calcs!$E$41:$AI$41,0))</f>
        <v>3.8585994157058247E-2</v>
      </c>
      <c r="I25" s="6">
        <f>INDEX(calcs!$E$42:$AI$83,MATCH($A25,calcs!$C$42:$C$83,0),MATCH(I$1,calcs!$E$41:$AI$41,0))</f>
        <v>3.7152430683760458E-2</v>
      </c>
      <c r="J25" s="6">
        <f>INDEX(calcs!$E$42:$AI$83,MATCH($A25,calcs!$C$42:$C$83,0),MATCH(J$1,calcs!$E$41:$AI$41,0))</f>
        <v>3.5821572205428157E-2</v>
      </c>
      <c r="K25" s="6">
        <f>INDEX(calcs!$E$42:$AI$83,MATCH($A25,calcs!$C$42:$C$83,0),MATCH(K$1,calcs!$E$41:$AI$41,0))</f>
        <v>3.4582763254433525E-2</v>
      </c>
      <c r="L25" s="6">
        <f>INDEX(calcs!$E$42:$AI$83,MATCH($A25,calcs!$C$42:$C$83,0),MATCH(L$1,calcs!$E$41:$AI$41,0))</f>
        <v>3.3426773074827103E-2</v>
      </c>
      <c r="M25" s="6">
        <f>INDEX(calcs!$E$42:$AI$83,MATCH($A25,calcs!$C$42:$C$83,0),MATCH(M$1,calcs!$E$41:$AI$41,0))</f>
        <v>3.2345565206697666E-2</v>
      </c>
      <c r="N25" s="6">
        <f>INDEX(calcs!$E$42:$AI$83,MATCH($A25,calcs!$C$42:$C$83,0),MATCH(N$1,calcs!$E$41:$AI$41,0))</f>
        <v>3.1332110387096893E-2</v>
      </c>
      <c r="O25" s="6">
        <f>INDEX(calcs!$E$42:$AI$83,MATCH($A25,calcs!$C$42:$C$83,0),MATCH(O$1,calcs!$E$41:$AI$41,0))</f>
        <v>3.038023355574258E-2</v>
      </c>
      <c r="P25" s="6">
        <f>INDEX(calcs!$E$42:$AI$83,MATCH($A25,calcs!$C$42:$C$83,0),MATCH(P$1,calcs!$E$41:$AI$41,0))</f>
        <v>2.9484487926281461E-2</v>
      </c>
      <c r="Q25" s="6">
        <f>INDEX(calcs!$E$42:$AI$83,MATCH($A25,calcs!$C$42:$C$83,0),MATCH(Q$1,calcs!$E$41:$AI$41,0))</f>
        <v>2.8640050697278985E-2</v>
      </c>
      <c r="R25" s="6">
        <f>INDEX(calcs!$E$42:$AI$83,MATCH($A25,calcs!$C$42:$C$83,0),MATCH(R$1,calcs!$E$41:$AI$41,0))</f>
        <v>2.7842636185383702E-2</v>
      </c>
      <c r="S25" s="6">
        <f>INDEX(calcs!$E$42:$AI$83,MATCH($A25,calcs!$C$42:$C$83,0),MATCH(S$1,calcs!$E$41:$AI$41,0))</f>
        <v>2.7088423076829665E-2</v>
      </c>
      <c r="T25" s="6">
        <f>INDEX(calcs!$E$42:$AI$83,MATCH($A25,calcs!$C$42:$C$83,0),MATCH(T$1,calcs!$E$41:$AI$41,0))</f>
        <v>2.6373993191035845E-2</v>
      </c>
      <c r="U25" s="6">
        <f>INDEX(calcs!$E$42:$AI$83,MATCH($A25,calcs!$C$42:$C$83,0),MATCH(U$1,calcs!$E$41:$AI$41,0))</f>
        <v>2.5696279685573573E-2</v>
      </c>
      <c r="V25" s="6">
        <f>INDEX(calcs!$E$42:$AI$83,MATCH($A25,calcs!$C$42:$C$83,0),MATCH(V$1,calcs!$E$41:$AI$41,0))</f>
        <v>2.5052523046549285E-2</v>
      </c>
      <c r="W25" s="6">
        <f>INDEX(calcs!$E$42:$AI$83,MATCH($A25,calcs!$C$42:$C$83,0),MATCH(W$1,calcs!$E$41:$AI$41,0))</f>
        <v>2.4440233532699397E-2</v>
      </c>
      <c r="X25" s="6">
        <f>INDEX(calcs!$E$42:$AI$83,MATCH($A25,calcs!$C$42:$C$83,0),MATCH(X$1,calcs!$E$41:$AI$41,0))</f>
        <v>2.3857158995432951E-2</v>
      </c>
      <c r="Y25" s="6">
        <f>INDEX(calcs!$E$42:$AI$83,MATCH($A25,calcs!$C$42:$C$83,0),MATCH(Y$1,calcs!$E$41:$AI$41,0))</f>
        <v>2.3301257197666281E-2</v>
      </c>
      <c r="Z25" s="6">
        <f>INDEX(calcs!$E$42:$AI$83,MATCH($A25,calcs!$C$42:$C$83,0),MATCH(Z$1,calcs!$E$41:$AI$41,0))</f>
        <v>2.277067191481549E-2</v>
      </c>
      <c r="AA25" s="6">
        <f>INDEX(calcs!$E$42:$AI$83,MATCH($A25,calcs!$C$42:$C$83,0),MATCH(AA$1,calcs!$E$41:$AI$41,0))</f>
        <v>2.2263712228072271E-2</v>
      </c>
      <c r="AB25" s="6">
        <f>INDEX(calcs!$E$42:$AI$83,MATCH($A25,calcs!$C$42:$C$83,0),MATCH(AB$1,calcs!$E$41:$AI$41,0))</f>
        <v>2.1778834523568828E-2</v>
      </c>
      <c r="AC25" s="6">
        <f>INDEX(calcs!$E$42:$AI$83,MATCH($A25,calcs!$C$42:$C$83,0),MATCH(AC$1,calcs!$E$41:$AI$41,0))</f>
        <v>2.1314626793697267E-2</v>
      </c>
      <c r="AD25" s="6">
        <f>INDEX(calcs!$E$42:$AI$83,MATCH($A25,calcs!$C$42:$C$83,0),MATCH(AD$1,calcs!$E$41:$AI$41,0))</f>
        <v>2.086979490406371E-2</v>
      </c>
      <c r="AE25" s="6">
        <f>INDEX(calcs!$E$42:$AI$83,MATCH($A25,calcs!$C$42:$C$83,0),MATCH(AE$1,calcs!$E$41:$AI$41,0))</f>
        <v>2.0443150544989474E-2</v>
      </c>
      <c r="AF25" s="6">
        <f>INDEX(calcs!$E$42:$AI$83,MATCH($A25,calcs!$C$42:$C$83,0),MATCH(AF$1,calcs!$E$41:$AI$41,0))</f>
        <v>2.0033600631325098E-2</v>
      </c>
      <c r="AG25" s="6">
        <f>INDEX(calcs!$E$42:$AI$83,MATCH($A25,calcs!$C$42:$C$83,0),MATCH(AG$1,calcs!$E$41:$AI$41,0))</f>
        <v>1.9640137951272289E-2</v>
      </c>
    </row>
    <row r="26" spans="1:33" x14ac:dyDescent="0.25">
      <c r="A26" s="2" t="s">
        <v>40</v>
      </c>
      <c r="B26">
        <v>0</v>
      </c>
      <c r="C26">
        <v>0</v>
      </c>
      <c r="D26" s="6">
        <f>INDEX(calcs!$E$42:$AI$83,MATCH($A26,calcs!$C$42:$C$83,0),MATCH(D$1,calcs!$E$41:$AI$41,0))</f>
        <v>4.4673121438662838E-2</v>
      </c>
      <c r="E26" s="6">
        <f>INDEX(calcs!$E$42:$AI$83,MATCH($A26,calcs!$C$42:$C$83,0),MATCH(E$1,calcs!$E$41:$AI$41,0))</f>
        <v>4.2762774806670269E-2</v>
      </c>
      <c r="F26" s="6">
        <f>INDEX(calcs!$E$42:$AI$83,MATCH($A26,calcs!$C$42:$C$83,0),MATCH(F$1,calcs!$E$41:$AI$41,0))</f>
        <v>4.1009111410405447E-2</v>
      </c>
      <c r="G26" s="6">
        <f>INDEX(calcs!$E$42:$AI$83,MATCH($A26,calcs!$C$42:$C$83,0),MATCH(G$1,calcs!$E$41:$AI$41,0))</f>
        <v>3.9393614293005065E-2</v>
      </c>
      <c r="H26" s="6">
        <f>INDEX(calcs!$E$42:$AI$83,MATCH($A26,calcs!$C$42:$C$83,0),MATCH(H$1,calcs!$E$41:$AI$41,0))</f>
        <v>3.7900573710759784E-2</v>
      </c>
      <c r="I26" s="6">
        <f>INDEX(calcs!$E$42:$AI$83,MATCH($A26,calcs!$C$42:$C$83,0),MATCH(I$1,calcs!$E$41:$AI$41,0))</f>
        <v>3.6516574584071718E-2</v>
      </c>
      <c r="J26" s="6">
        <f>INDEX(calcs!$E$42:$AI$83,MATCH($A26,calcs!$C$42:$C$83,0),MATCH(J$1,calcs!$E$41:$AI$41,0))</f>
        <v>3.5230092291312284E-2</v>
      </c>
      <c r="K26" s="6">
        <f>INDEX(calcs!$E$42:$AI$83,MATCH($A26,calcs!$C$42:$C$83,0),MATCH(K$1,calcs!$E$41:$AI$41,0))</f>
        <v>3.403117099631673E-2</v>
      </c>
      <c r="L26" s="6">
        <f>INDEX(calcs!$E$42:$AI$83,MATCH($A26,calcs!$C$42:$C$83,0),MATCH(L$1,calcs!$E$41:$AI$41,0))</f>
        <v>3.2911165495659284E-2</v>
      </c>
      <c r="M26" s="6">
        <f>INDEX(calcs!$E$42:$AI$83,MATCH($A26,calcs!$C$42:$C$83,0),MATCH(M$1,calcs!$E$41:$AI$41,0))</f>
        <v>3.1862532418135227E-2</v>
      </c>
      <c r="N26" s="6">
        <f>INDEX(calcs!$E$42:$AI$83,MATCH($A26,calcs!$C$42:$C$83,0),MATCH(N$1,calcs!$E$41:$AI$41,0))</f>
        <v>3.0878660109371785E-2</v>
      </c>
      <c r="O26" s="6">
        <f>INDEX(calcs!$E$42:$AI$83,MATCH($A26,calcs!$C$42:$C$83,0),MATCH(O$1,calcs!$E$41:$AI$41,0))</f>
        <v>2.9953729089799659E-2</v>
      </c>
      <c r="P26" s="6">
        <f>INDEX(calcs!$E$42:$AI$83,MATCH($A26,calcs!$C$42:$C$83,0),MATCH(P$1,calcs!$E$41:$AI$41,0))</f>
        <v>2.9082596862162583E-2</v>
      </c>
      <c r="Q26" s="6">
        <f>INDEX(calcs!$E$42:$AI$83,MATCH($A26,calcs!$C$42:$C$83,0),MATCH(Q$1,calcs!$E$41:$AI$41,0))</f>
        <v>2.8260702251539451E-2</v>
      </c>
      <c r="R26" s="6">
        <f>INDEX(calcs!$E$42:$AI$83,MATCH($A26,calcs!$C$42:$C$83,0),MATCH(R$1,calcs!$E$41:$AI$41,0))</f>
        <v>2.74839855200711E-2</v>
      </c>
      <c r="S26" s="6">
        <f>INDEX(calcs!$E$42:$AI$83,MATCH($A26,calcs!$C$42:$C$83,0),MATCH(S$1,calcs!$E$41:$AI$41,0))</f>
        <v>2.6748821302697953E-2</v>
      </c>
      <c r="T26" s="6">
        <f>INDEX(calcs!$E$42:$AI$83,MATCH($A26,calcs!$C$42:$C$83,0),MATCH(T$1,calcs!$E$41:$AI$41,0))</f>
        <v>2.6051962025893202E-2</v>
      </c>
      <c r="U26" s="6">
        <f>INDEX(calcs!$E$42:$AI$83,MATCH($A26,calcs!$C$42:$C$83,0),MATCH(U$1,calcs!$E$41:$AI$41,0))</f>
        <v>2.5390489946001155E-2</v>
      </c>
      <c r="V26" s="6">
        <f>INDEX(calcs!$E$42:$AI$83,MATCH($A26,calcs!$C$42:$C$83,0),MATCH(V$1,calcs!$E$41:$AI$41,0))</f>
        <v>2.4761776313468896E-2</v>
      </c>
      <c r="W26" s="6">
        <f>INDEX(calcs!$E$42:$AI$83,MATCH($A26,calcs!$C$42:$C$83,0),MATCH(W$1,calcs!$E$41:$AI$41,0))</f>
        <v>2.4163446457330005E-2</v>
      </c>
      <c r="X26" s="6">
        <f>INDEX(calcs!$E$42:$AI$83,MATCH($A26,calcs!$C$42:$C$83,0),MATCH(X$1,calcs!$E$41:$AI$41,0))</f>
        <v>2.359334981238928E-2</v>
      </c>
      <c r="Y26" s="6">
        <f>INDEX(calcs!$E$42:$AI$83,MATCH($A26,calcs!$C$42:$C$83,0),MATCH(Y$1,calcs!$E$41:$AI$41,0))</f>
        <v>2.3049534091554639E-2</v>
      </c>
      <c r="Z26" s="6">
        <f>INDEX(calcs!$E$42:$AI$83,MATCH($A26,calcs!$C$42:$C$83,0),MATCH(Z$1,calcs!$E$41:$AI$41,0))</f>
        <v>2.2530222949587789E-2</v>
      </c>
      <c r="AA26" s="6">
        <f>INDEX(calcs!$E$42:$AI$83,MATCH($A26,calcs!$C$42:$C$83,0),MATCH(AA$1,calcs!$E$41:$AI$41,0))</f>
        <v>2.2033796599760441E-2</v>
      </c>
      <c r="AB26" s="6">
        <f>INDEX(calcs!$E$42:$AI$83,MATCH($A26,calcs!$C$42:$C$83,0),MATCH(AB$1,calcs!$E$41:$AI$41,0))</f>
        <v>2.1558774937848555E-2</v>
      </c>
      <c r="AC26" s="6">
        <f>INDEX(calcs!$E$42:$AI$83,MATCH($A26,calcs!$C$42:$C$83,0),MATCH(AC$1,calcs!$E$41:$AI$41,0))</f>
        <v>2.1103802802888347E-2</v>
      </c>
      <c r="AD26" s="6">
        <f>INDEX(calcs!$E$42:$AI$83,MATCH($A26,calcs!$C$42:$C$83,0),MATCH(AD$1,calcs!$E$41:$AI$41,0))</f>
        <v>2.0667637065849002E-2</v>
      </c>
      <c r="AE26" s="6">
        <f>INDEX(calcs!$E$42:$AI$83,MATCH($A26,calcs!$C$42:$C$83,0),MATCH(AE$1,calcs!$E$41:$AI$41,0))</f>
        <v>2.0249135286843252E-2</v>
      </c>
      <c r="AF26" s="6">
        <f>INDEX(calcs!$E$42:$AI$83,MATCH($A26,calcs!$C$42:$C$83,0),MATCH(AF$1,calcs!$E$41:$AI$41,0))</f>
        <v>1.9847245723124483E-2</v>
      </c>
      <c r="AG26" s="6">
        <f>INDEX(calcs!$E$42:$AI$83,MATCH($A26,calcs!$C$42:$C$83,0),MATCH(AG$1,calcs!$E$41:$AI$41,0))</f>
        <v>1.9460998503802163E-2</v>
      </c>
    </row>
    <row r="27" spans="1:33" x14ac:dyDescent="0.25">
      <c r="A27" s="2" t="s">
        <v>41</v>
      </c>
      <c r="B27">
        <v>0</v>
      </c>
      <c r="C27">
        <v>0</v>
      </c>
      <c r="D27" s="6">
        <f>INDEX(calcs!$E$42:$AI$83,MATCH($A27,calcs!$C$42:$C$83,0),MATCH(D$1,calcs!$E$41:$AI$41,0))</f>
        <v>4.4673121438662838E-2</v>
      </c>
      <c r="E27" s="6">
        <f>INDEX(calcs!$E$42:$AI$83,MATCH($A27,calcs!$C$42:$C$83,0),MATCH(E$1,calcs!$E$41:$AI$41,0))</f>
        <v>4.2762774806670269E-2</v>
      </c>
      <c r="F27" s="6">
        <f>INDEX(calcs!$E$42:$AI$83,MATCH($A27,calcs!$C$42:$C$83,0),MATCH(F$1,calcs!$E$41:$AI$41,0))</f>
        <v>4.1009111410405447E-2</v>
      </c>
      <c r="G27" s="6">
        <f>INDEX(calcs!$E$42:$AI$83,MATCH($A27,calcs!$C$42:$C$83,0),MATCH(G$1,calcs!$E$41:$AI$41,0))</f>
        <v>3.9393614293005065E-2</v>
      </c>
      <c r="H27" s="6">
        <f>INDEX(calcs!$E$42:$AI$83,MATCH($A27,calcs!$C$42:$C$83,0),MATCH(H$1,calcs!$E$41:$AI$41,0))</f>
        <v>3.7900573710759784E-2</v>
      </c>
      <c r="I27" s="6">
        <f>INDEX(calcs!$E$42:$AI$83,MATCH($A27,calcs!$C$42:$C$83,0),MATCH(I$1,calcs!$E$41:$AI$41,0))</f>
        <v>3.6516574584071718E-2</v>
      </c>
      <c r="J27" s="6">
        <f>INDEX(calcs!$E$42:$AI$83,MATCH($A27,calcs!$C$42:$C$83,0),MATCH(J$1,calcs!$E$41:$AI$41,0))</f>
        <v>3.5230092291312284E-2</v>
      </c>
      <c r="K27" s="6">
        <f>INDEX(calcs!$E$42:$AI$83,MATCH($A27,calcs!$C$42:$C$83,0),MATCH(K$1,calcs!$E$41:$AI$41,0))</f>
        <v>3.403117099631673E-2</v>
      </c>
      <c r="L27" s="6">
        <f>INDEX(calcs!$E$42:$AI$83,MATCH($A27,calcs!$C$42:$C$83,0),MATCH(L$1,calcs!$E$41:$AI$41,0))</f>
        <v>3.2911165495659284E-2</v>
      </c>
      <c r="M27" s="6">
        <f>INDEX(calcs!$E$42:$AI$83,MATCH($A27,calcs!$C$42:$C$83,0),MATCH(M$1,calcs!$E$41:$AI$41,0))</f>
        <v>3.1862532418135227E-2</v>
      </c>
      <c r="N27" s="6">
        <f>INDEX(calcs!$E$42:$AI$83,MATCH($A27,calcs!$C$42:$C$83,0),MATCH(N$1,calcs!$E$41:$AI$41,0))</f>
        <v>3.0878660109371785E-2</v>
      </c>
      <c r="O27" s="6">
        <f>INDEX(calcs!$E$42:$AI$83,MATCH($A27,calcs!$C$42:$C$83,0),MATCH(O$1,calcs!$E$41:$AI$41,0))</f>
        <v>2.9953729089799659E-2</v>
      </c>
      <c r="P27" s="6">
        <f>INDEX(calcs!$E$42:$AI$83,MATCH($A27,calcs!$C$42:$C$83,0),MATCH(P$1,calcs!$E$41:$AI$41,0))</f>
        <v>2.9082596862162583E-2</v>
      </c>
      <c r="Q27" s="6">
        <f>INDEX(calcs!$E$42:$AI$83,MATCH($A27,calcs!$C$42:$C$83,0),MATCH(Q$1,calcs!$E$41:$AI$41,0))</f>
        <v>2.8260702251539451E-2</v>
      </c>
      <c r="R27" s="6">
        <f>INDEX(calcs!$E$42:$AI$83,MATCH($A27,calcs!$C$42:$C$83,0),MATCH(R$1,calcs!$E$41:$AI$41,0))</f>
        <v>2.74839855200711E-2</v>
      </c>
      <c r="S27" s="6">
        <f>INDEX(calcs!$E$42:$AI$83,MATCH($A27,calcs!$C$42:$C$83,0),MATCH(S$1,calcs!$E$41:$AI$41,0))</f>
        <v>2.6748821302697953E-2</v>
      </c>
      <c r="T27" s="6">
        <f>INDEX(calcs!$E$42:$AI$83,MATCH($A27,calcs!$C$42:$C$83,0),MATCH(T$1,calcs!$E$41:$AI$41,0))</f>
        <v>2.6051962025893202E-2</v>
      </c>
      <c r="U27" s="6">
        <f>INDEX(calcs!$E$42:$AI$83,MATCH($A27,calcs!$C$42:$C$83,0),MATCH(U$1,calcs!$E$41:$AI$41,0))</f>
        <v>2.5390489946001155E-2</v>
      </c>
      <c r="V27" s="6">
        <f>INDEX(calcs!$E$42:$AI$83,MATCH($A27,calcs!$C$42:$C$83,0),MATCH(V$1,calcs!$E$41:$AI$41,0))</f>
        <v>2.4761776313468896E-2</v>
      </c>
      <c r="W27" s="6">
        <f>INDEX(calcs!$E$42:$AI$83,MATCH($A27,calcs!$C$42:$C$83,0),MATCH(W$1,calcs!$E$41:$AI$41,0))</f>
        <v>2.4163446457330005E-2</v>
      </c>
      <c r="X27" s="6">
        <f>INDEX(calcs!$E$42:$AI$83,MATCH($A27,calcs!$C$42:$C$83,0),MATCH(X$1,calcs!$E$41:$AI$41,0))</f>
        <v>2.359334981238928E-2</v>
      </c>
      <c r="Y27" s="6">
        <f>INDEX(calcs!$E$42:$AI$83,MATCH($A27,calcs!$C$42:$C$83,0),MATCH(Y$1,calcs!$E$41:$AI$41,0))</f>
        <v>2.3049534091554639E-2</v>
      </c>
      <c r="Z27" s="6">
        <f>INDEX(calcs!$E$42:$AI$83,MATCH($A27,calcs!$C$42:$C$83,0),MATCH(Z$1,calcs!$E$41:$AI$41,0))</f>
        <v>2.2530222949587789E-2</v>
      </c>
      <c r="AA27" s="6">
        <f>INDEX(calcs!$E$42:$AI$83,MATCH($A27,calcs!$C$42:$C$83,0),MATCH(AA$1,calcs!$E$41:$AI$41,0))</f>
        <v>2.2033796599760441E-2</v>
      </c>
      <c r="AB27" s="6">
        <f>INDEX(calcs!$E$42:$AI$83,MATCH($A27,calcs!$C$42:$C$83,0),MATCH(AB$1,calcs!$E$41:$AI$41,0))</f>
        <v>2.1558774937848555E-2</v>
      </c>
      <c r="AC27" s="6">
        <f>INDEX(calcs!$E$42:$AI$83,MATCH($A27,calcs!$C$42:$C$83,0),MATCH(AC$1,calcs!$E$41:$AI$41,0))</f>
        <v>2.1103802802888347E-2</v>
      </c>
      <c r="AD27" s="6">
        <f>INDEX(calcs!$E$42:$AI$83,MATCH($A27,calcs!$C$42:$C$83,0),MATCH(AD$1,calcs!$E$41:$AI$41,0))</f>
        <v>2.0667637065849002E-2</v>
      </c>
      <c r="AE27" s="6">
        <f>INDEX(calcs!$E$42:$AI$83,MATCH($A27,calcs!$C$42:$C$83,0),MATCH(AE$1,calcs!$E$41:$AI$41,0))</f>
        <v>2.0249135286843252E-2</v>
      </c>
      <c r="AF27" s="6">
        <f>INDEX(calcs!$E$42:$AI$83,MATCH($A27,calcs!$C$42:$C$83,0),MATCH(AF$1,calcs!$E$41:$AI$41,0))</f>
        <v>1.9847245723124483E-2</v>
      </c>
      <c r="AG27" s="6">
        <f>INDEX(calcs!$E$42:$AI$83,MATCH($A27,calcs!$C$42:$C$83,0),MATCH(AG$1,calcs!$E$41:$AI$41,0))</f>
        <v>1.9460998503802163E-2</v>
      </c>
    </row>
    <row r="28" spans="1:33" x14ac:dyDescent="0.25">
      <c r="A28" s="2" t="s">
        <v>42</v>
      </c>
      <c r="B28">
        <v>0</v>
      </c>
      <c r="C28">
        <v>0</v>
      </c>
      <c r="D28" s="6">
        <f>INDEX(calcs!$E$42:$AI$83,MATCH($A28,calcs!$C$42:$C$83,0),MATCH(D$1,calcs!$E$41:$AI$41,0))</f>
        <v>4.4074053492810426E-2</v>
      </c>
      <c r="E28" s="6">
        <f>INDEX(calcs!$E$42:$AI$83,MATCH($A28,calcs!$C$42:$C$83,0),MATCH(E$1,calcs!$E$41:$AI$41,0))</f>
        <v>4.2213532024269078E-2</v>
      </c>
      <c r="F28" s="6">
        <f>INDEX(calcs!$E$42:$AI$83,MATCH($A28,calcs!$C$42:$C$83,0),MATCH(F$1,calcs!$E$41:$AI$41,0))</f>
        <v>4.0503726661731819E-2</v>
      </c>
      <c r="G28" s="6">
        <f>INDEX(calcs!$E$42:$AI$83,MATCH($A28,calcs!$C$42:$C$83,0),MATCH(G$1,calcs!$E$41:$AI$41,0))</f>
        <v>3.8927036611070401E-2</v>
      </c>
      <c r="H28" s="6">
        <f>INDEX(calcs!$E$42:$AI$83,MATCH($A28,calcs!$C$42:$C$83,0),MATCH(H$1,calcs!$E$41:$AI$41,0))</f>
        <v>3.7468498979546537E-2</v>
      </c>
      <c r="I28" s="6">
        <f>INDEX(calcs!$E$42:$AI$83,MATCH($A28,calcs!$C$42:$C$83,0),MATCH(I$1,calcs!$E$41:$AI$41,0))</f>
        <v>3.6115312432522563E-2</v>
      </c>
      <c r="J28" s="6">
        <f>INDEX(calcs!$E$42:$AI$83,MATCH($A28,calcs!$C$42:$C$83,0),MATCH(J$1,calcs!$E$41:$AI$41,0))</f>
        <v>3.4856460472274496E-2</v>
      </c>
      <c r="K28" s="6">
        <f>INDEX(calcs!$E$42:$AI$83,MATCH($A28,calcs!$C$42:$C$83,0),MATCH(K$1,calcs!$E$41:$AI$41,0))</f>
        <v>3.3682410849862121E-2</v>
      </c>
      <c r="L28" s="6">
        <f>INDEX(calcs!$E$42:$AI$83,MATCH($A28,calcs!$C$42:$C$83,0),MATCH(L$1,calcs!$E$41:$AI$41,0))</f>
        <v>3.2584873744908045E-2</v>
      </c>
      <c r="M28" s="6">
        <f>INDEX(calcs!$E$42:$AI$83,MATCH($A28,calcs!$C$42:$C$83,0),MATCH(M$1,calcs!$E$41:$AI$41,0))</f>
        <v>3.1556605731334661E-2</v>
      </c>
      <c r="N28" s="6">
        <f>INDEX(calcs!$E$42:$AI$83,MATCH($A28,calcs!$C$42:$C$83,0),MATCH(N$1,calcs!$E$41:$AI$41,0))</f>
        <v>3.0591249724936053E-2</v>
      </c>
      <c r="O28" s="6">
        <f>INDEX(calcs!$E$42:$AI$83,MATCH($A28,calcs!$C$42:$C$83,0),MATCH(O$1,calcs!$E$41:$AI$41,0))</f>
        <v>2.9683203435978335E-2</v>
      </c>
      <c r="P28" s="6">
        <f>INDEX(calcs!$E$42:$AI$83,MATCH($A28,calcs!$C$42:$C$83,0),MATCH(P$1,calcs!$E$41:$AI$41,0))</f>
        <v>2.8827510575037948E-2</v>
      </c>
      <c r="Q28" s="6">
        <f>INDEX(calcs!$E$42:$AI$83,MATCH($A28,calcs!$C$42:$C$83,0),MATCH(Q$1,calcs!$E$41:$AI$41,0))</f>
        <v>2.8019770348992237E-2</v>
      </c>
      <c r="R28" s="6">
        <f>INDEX(calcs!$E$42:$AI$83,MATCH($A28,calcs!$C$42:$C$83,0),MATCH(R$1,calcs!$E$41:$AI$41,0))</f>
        <v>2.7256061757907082E-2</v>
      </c>
      <c r="S28" s="6">
        <f>INDEX(calcs!$E$42:$AI$83,MATCH($A28,calcs!$C$42:$C$83,0),MATCH(S$1,calcs!$E$41:$AI$41,0))</f>
        <v>2.6532879943560621E-2</v>
      </c>
      <c r="T28" s="6">
        <f>INDEX(calcs!$E$42:$AI$83,MATCH($A28,calcs!$C$42:$C$83,0),MATCH(T$1,calcs!$E$41:$AI$41,0))</f>
        <v>2.5847082409108428E-2</v>
      </c>
      <c r="U28" s="6">
        <f>INDEX(calcs!$E$42:$AI$83,MATCH($A28,calcs!$C$42:$C$83,0),MATCH(U$1,calcs!$E$41:$AI$41,0))</f>
        <v>2.5195843369178288E-2</v>
      </c>
      <c r="V28" s="6">
        <f>INDEX(calcs!$E$42:$AI$83,MATCH($A28,calcs!$C$42:$C$83,0),MATCH(V$1,calcs!$E$41:$AI$41,0))</f>
        <v>2.4576614831333804E-2</v>
      </c>
      <c r="W28" s="6">
        <f>INDEX(calcs!$E$42:$AI$83,MATCH($A28,calcs!$C$42:$C$83,0),MATCH(W$1,calcs!$E$41:$AI$41,0))</f>
        <v>2.3987093278904238E-2</v>
      </c>
      <c r="X28" s="6">
        <f>INDEX(calcs!$E$42:$AI$83,MATCH($A28,calcs!$C$42:$C$83,0),MATCH(X$1,calcs!$E$41:$AI$41,0))</f>
        <v>2.342519103643707E-2</v>
      </c>
      <c r="Y28" s="6">
        <f>INDEX(calcs!$E$42:$AI$83,MATCH($A28,calcs!$C$42:$C$83,0),MATCH(Y$1,calcs!$E$41:$AI$41,0))</f>
        <v>2.2889011567825541E-2</v>
      </c>
      <c r="Z28" s="6">
        <f>INDEX(calcs!$E$42:$AI$83,MATCH($A28,calcs!$C$42:$C$83,0),MATCH(Z$1,calcs!$E$41:$AI$41,0))</f>
        <v>2.237682809079538E-2</v>
      </c>
      <c r="AA28" s="6">
        <f>INDEX(calcs!$E$42:$AI$83,MATCH($A28,calcs!$C$42:$C$83,0),MATCH(AA$1,calcs!$E$41:$AI$41,0))</f>
        <v>2.1887064999889298E-2</v>
      </c>
      <c r="AB28" s="6">
        <f>INDEX(calcs!$E$42:$AI$83,MATCH($A28,calcs!$C$42:$C$83,0),MATCH(AB$1,calcs!$E$41:$AI$41,0))</f>
        <v>2.1418281676646597E-2</v>
      </c>
      <c r="AC28" s="6">
        <f>INDEX(calcs!$E$42:$AI$83,MATCH($A28,calcs!$C$42:$C$83,0),MATCH(AC$1,calcs!$E$41:$AI$41,0))</f>
        <v>2.0969158336865412E-2</v>
      </c>
      <c r="AD28" s="6">
        <f>INDEX(calcs!$E$42:$AI$83,MATCH($A28,calcs!$C$42:$C$83,0),MATCH(AD$1,calcs!$E$41:$AI$41,0))</f>
        <v>2.0538483621792947E-2</v>
      </c>
      <c r="AE28" s="6">
        <f>INDEX(calcs!$E$42:$AI$83,MATCH($A28,calcs!$C$42:$C$83,0),MATCH(AE$1,calcs!$E$41:$AI$41,0))</f>
        <v>2.0125143687782992E-2</v>
      </c>
      <c r="AF28" s="6">
        <f>INDEX(calcs!$E$42:$AI$83,MATCH($A28,calcs!$C$42:$C$83,0),MATCH(AF$1,calcs!$E$41:$AI$41,0))</f>
        <v>1.9728112587275318E-2</v>
      </c>
      <c r="AG28" s="6">
        <f>INDEX(calcs!$E$42:$AI$83,MATCH($A28,calcs!$C$42:$C$83,0),MATCH(AG$1,calcs!$E$41:$AI$41,0))</f>
        <v>1.9346443766479322E-2</v>
      </c>
    </row>
    <row r="29" spans="1:33" x14ac:dyDescent="0.25">
      <c r="A29" s="2" t="s">
        <v>17</v>
      </c>
      <c r="B29">
        <v>0</v>
      </c>
      <c r="C29">
        <v>0</v>
      </c>
      <c r="D29" s="6">
        <f>INDEX(calcs!$E$42:$AI$83,MATCH($A29,calcs!$C$42:$C$83,0),MATCH(D$1,calcs!$E$41:$AI$41,0))</f>
        <v>4.4673100028574421E-2</v>
      </c>
      <c r="E29" s="6">
        <f>INDEX(calcs!$E$42:$AI$83,MATCH($A29,calcs!$C$42:$C$83,0),MATCH(E$1,calcs!$E$41:$AI$41,0))</f>
        <v>4.2762755188539364E-2</v>
      </c>
      <c r="F29" s="6">
        <f>INDEX(calcs!$E$42:$AI$83,MATCH($A29,calcs!$C$42:$C$83,0),MATCH(F$1,calcs!$E$41:$AI$41,0))</f>
        <v>4.1009093368336809E-2</v>
      </c>
      <c r="G29" s="6">
        <f>INDEX(calcs!$E$42:$AI$83,MATCH($A29,calcs!$C$42:$C$83,0),MATCH(G$1,calcs!$E$41:$AI$41,0))</f>
        <v>3.9393597644411339E-2</v>
      </c>
      <c r="H29" s="6">
        <f>INDEX(calcs!$E$42:$AI$83,MATCH($A29,calcs!$C$42:$C$83,0),MATCH(H$1,calcs!$E$41:$AI$41,0))</f>
        <v>3.7900558300233388E-2</v>
      </c>
      <c r="I29" s="6">
        <f>INDEX(calcs!$E$42:$AI$83,MATCH($A29,calcs!$C$42:$C$83,0),MATCH(I$1,calcs!$E$41:$AI$41,0))</f>
        <v>3.6516560278475059E-2</v>
      </c>
      <c r="J29" s="6">
        <f>INDEX(calcs!$E$42:$AI$83,MATCH($A29,calcs!$C$42:$C$83,0),MATCH(J$1,calcs!$E$41:$AI$41,0))</f>
        <v>3.5230078975934893E-2</v>
      </c>
      <c r="K29" s="6">
        <f>INDEX(calcs!$E$42:$AI$83,MATCH($A29,calcs!$C$42:$C$83,0),MATCH(K$1,calcs!$E$41:$AI$41,0))</f>
        <v>3.4031158571816773E-2</v>
      </c>
      <c r="L29" s="6">
        <f>INDEX(calcs!$E$42:$AI$83,MATCH($A29,calcs!$C$42:$C$83,0),MATCH(L$1,calcs!$E$41:$AI$41,0))</f>
        <v>3.2911153875489312E-2</v>
      </c>
      <c r="M29" s="6">
        <f>INDEX(calcs!$E$42:$AI$83,MATCH($A29,calcs!$C$42:$C$83,0),MATCH(M$1,calcs!$E$41:$AI$41,0))</f>
        <v>3.1862521526664175E-2</v>
      </c>
      <c r="N29" s="6">
        <f>INDEX(calcs!$E$42:$AI$83,MATCH($A29,calcs!$C$42:$C$83,0),MATCH(N$1,calcs!$E$41:$AI$41,0))</f>
        <v>3.0878649880143771E-2</v>
      </c>
      <c r="O29" s="6">
        <f>INDEX(calcs!$E$42:$AI$83,MATCH($A29,calcs!$C$42:$C$83,0),MATCH(O$1,calcs!$E$41:$AI$41,0))</f>
        <v>2.9953719464208786E-2</v>
      </c>
      <c r="P29" s="6">
        <f>INDEX(calcs!$E$42:$AI$83,MATCH($A29,calcs!$C$42:$C$83,0),MATCH(P$1,calcs!$E$41:$AI$41,0))</f>
        <v>2.9082587788296803E-2</v>
      </c>
      <c r="Q29" s="6">
        <f>INDEX(calcs!$E$42:$AI$83,MATCH($A29,calcs!$C$42:$C$83,0),MATCH(Q$1,calcs!$E$41:$AI$41,0))</f>
        <v>2.8260693683294234E-2</v>
      </c>
      <c r="R29" s="6">
        <f>INDEX(calcs!$E$42:$AI$83,MATCH($A29,calcs!$C$42:$C$83,0),MATCH(R$1,calcs!$E$41:$AI$41,0))</f>
        <v>2.748397741633268E-2</v>
      </c>
      <c r="S29" s="6">
        <f>INDEX(calcs!$E$42:$AI$83,MATCH($A29,calcs!$C$42:$C$83,0),MATCH(S$1,calcs!$E$41:$AI$41,0))</f>
        <v>2.6748813626702689E-2</v>
      </c>
      <c r="T29" s="6">
        <f>INDEX(calcs!$E$42:$AI$83,MATCH($A29,calcs!$C$42:$C$83,0),MATCH(T$1,calcs!$E$41:$AI$41,0))</f>
        <v>2.6051954744634419E-2</v>
      </c>
      <c r="U29" s="6">
        <f>INDEX(calcs!$E$42:$AI$83,MATCH($A29,calcs!$C$42:$C$83,0),MATCH(U$1,calcs!$E$41:$AI$41,0))</f>
        <v>2.5390483029790842E-2</v>
      </c>
      <c r="V29" s="6">
        <f>INDEX(calcs!$E$42:$AI$83,MATCH($A29,calcs!$C$42:$C$83,0),MATCH(V$1,calcs!$E$41:$AI$41,0))</f>
        <v>2.4761769735533196E-2</v>
      </c>
      <c r="W29" s="6">
        <f>INDEX(calcs!$E$42:$AI$83,MATCH($A29,calcs!$C$42:$C$83,0),MATCH(W$1,calcs!$E$41:$AI$41,0))</f>
        <v>2.4163440193444789E-2</v>
      </c>
      <c r="X29" s="6">
        <f>INDEX(calcs!$E$42:$AI$83,MATCH($A29,calcs!$C$42:$C$83,0),MATCH(X$1,calcs!$E$41:$AI$41,0))</f>
        <v>2.359334384058933E-2</v>
      </c>
      <c r="Y29" s="6">
        <f>INDEX(calcs!$E$42:$AI$83,MATCH($A29,calcs!$C$42:$C$83,0),MATCH(Y$1,calcs!$E$41:$AI$41,0))</f>
        <v>2.3049528391882613E-2</v>
      </c>
      <c r="Z29" s="6">
        <f>INDEX(calcs!$E$42:$AI$83,MATCH($A29,calcs!$C$42:$C$83,0),MATCH(Z$1,calcs!$E$41:$AI$41,0))</f>
        <v>2.2530217503846171E-2</v>
      </c>
      <c r="AA29" s="6">
        <f>INDEX(calcs!$E$42:$AI$83,MATCH($A29,calcs!$C$42:$C$83,0),MATCH(AA$1,calcs!$E$41:$AI$41,0))</f>
        <v>2.2033791391364362E-2</v>
      </c>
      <c r="AB29" s="6">
        <f>INDEX(calcs!$E$42:$AI$83,MATCH($A29,calcs!$C$42:$C$83,0),MATCH(AB$1,calcs!$E$41:$AI$41,0))</f>
        <v>2.155876995159647E-2</v>
      </c>
      <c r="AC29" s="6">
        <f>INDEX(calcs!$E$42:$AI$83,MATCH($A29,calcs!$C$42:$C$83,0),MATCH(AC$1,calcs!$E$41:$AI$41,0))</f>
        <v>2.1103798024878988E-2</v>
      </c>
      <c r="AD29" s="6">
        <f>INDEX(calcs!$E$42:$AI$83,MATCH($A29,calcs!$C$42:$C$83,0),MATCH(AD$1,calcs!$E$41:$AI$41,0))</f>
        <v>2.0667632483293417E-2</v>
      </c>
      <c r="AE29" s="6">
        <f>INDEX(calcs!$E$42:$AI$83,MATCH($A29,calcs!$C$42:$C$83,0),MATCH(AE$1,calcs!$E$41:$AI$41,0))</f>
        <v>2.0249130887994248E-2</v>
      </c>
      <c r="AF29" s="6">
        <f>INDEX(calcs!$E$42:$AI$83,MATCH($A29,calcs!$C$42:$C$83,0),MATCH(AF$1,calcs!$E$41:$AI$41,0))</f>
        <v>1.9847241497152772E-2</v>
      </c>
      <c r="AG29" s="6">
        <f>INDEX(calcs!$E$42:$AI$83,MATCH($A29,calcs!$C$42:$C$83,0),MATCH(AG$1,calcs!$E$41:$AI$41,0))</f>
        <v>1.9460994440713187E-2</v>
      </c>
    </row>
    <row r="30" spans="1:33" x14ac:dyDescent="0.25">
      <c r="A30" s="2" t="s">
        <v>18</v>
      </c>
      <c r="B30">
        <v>0</v>
      </c>
      <c r="C30">
        <v>0</v>
      </c>
      <c r="D30" s="6">
        <f>INDEX(calcs!$E$42:$AI$83,MATCH($A30,calcs!$C$42:$C$83,0),MATCH(D$1,calcs!$E$41:$AI$41,0))</f>
        <v>4.4673101422185994E-2</v>
      </c>
      <c r="E30" s="6">
        <f>INDEX(calcs!$E$42:$AI$83,MATCH($A30,calcs!$C$42:$C$83,0),MATCH(E$1,calcs!$E$41:$AI$41,0))</f>
        <v>4.2762756465510025E-2</v>
      </c>
      <c r="F30" s="6">
        <f>INDEX(calcs!$E$42:$AI$83,MATCH($A30,calcs!$C$42:$C$83,0),MATCH(F$1,calcs!$E$41:$AI$41,0))</f>
        <v>4.1009094542709082E-2</v>
      </c>
      <c r="G30" s="6">
        <f>INDEX(calcs!$E$42:$AI$83,MATCH($A30,calcs!$C$42:$C$83,0),MATCH(G$1,calcs!$E$41:$AI$41,0))</f>
        <v>3.9393598728091242E-2</v>
      </c>
      <c r="H30" s="6">
        <f>INDEX(calcs!$E$42:$AI$83,MATCH($A30,calcs!$C$42:$C$83,0),MATCH(H$1,calcs!$E$41:$AI$41,0))</f>
        <v>3.7900559303325802E-2</v>
      </c>
      <c r="I30" s="6">
        <f>INDEX(calcs!$E$42:$AI$83,MATCH($A30,calcs!$C$42:$C$83,0),MATCH(I$1,calcs!$E$41:$AI$41,0))</f>
        <v>3.6516561209646081E-2</v>
      </c>
      <c r="J30" s="6">
        <f>INDEX(calcs!$E$42:$AI$83,MATCH($A30,calcs!$C$42:$C$83,0),MATCH(J$1,calcs!$E$41:$AI$41,0))</f>
        <v>3.5230079842638616E-2</v>
      </c>
      <c r="K30" s="6">
        <f>INDEX(calcs!$E$42:$AI$83,MATCH($A30,calcs!$C$42:$C$83,0),MATCH(K$1,calcs!$E$41:$AI$41,0))</f>
        <v>3.4031159380537301E-2</v>
      </c>
      <c r="L30" s="6">
        <f>INDEX(calcs!$E$42:$AI$83,MATCH($A30,calcs!$C$42:$C$83,0),MATCH(L$1,calcs!$E$41:$AI$41,0))</f>
        <v>3.2911154631862873E-2</v>
      </c>
      <c r="M30" s="6">
        <f>INDEX(calcs!$E$42:$AI$83,MATCH($A30,calcs!$C$42:$C$83,0),MATCH(M$1,calcs!$E$41:$AI$41,0))</f>
        <v>3.1862522235605685E-2</v>
      </c>
      <c r="N30" s="6">
        <f>INDEX(calcs!$E$42:$AI$83,MATCH($A30,calcs!$C$42:$C$83,0),MATCH(N$1,calcs!$E$41:$AI$41,0))</f>
        <v>3.0878650545978933E-2</v>
      </c>
      <c r="O30" s="6">
        <f>INDEX(calcs!$E$42:$AI$83,MATCH($A30,calcs!$C$42:$C$83,0),MATCH(O$1,calcs!$E$41:$AI$41,0))</f>
        <v>2.9953720090744755E-2</v>
      </c>
      <c r="P30" s="6">
        <f>INDEX(calcs!$E$42:$AI$83,MATCH($A30,calcs!$C$42:$C$83,0),MATCH(P$1,calcs!$E$41:$AI$41,0))</f>
        <v>2.9082588378928E-2</v>
      </c>
      <c r="Q30" s="6">
        <f>INDEX(calcs!$E$42:$AI$83,MATCH($A30,calcs!$C$42:$C$83,0),MATCH(Q$1,calcs!$E$41:$AI$41,0))</f>
        <v>2.8260694241013854E-2</v>
      </c>
      <c r="R30" s="6">
        <f>INDEX(calcs!$E$42:$AI$83,MATCH($A30,calcs!$C$42:$C$83,0),MATCH(R$1,calcs!$E$41:$AI$41,0))</f>
        <v>2.7483977943816875E-2</v>
      </c>
      <c r="S30" s="6">
        <f>INDEX(calcs!$E$42:$AI$83,MATCH($A30,calcs!$C$42:$C$83,0),MATCH(S$1,calcs!$E$41:$AI$41,0))</f>
        <v>2.6748814126345149E-2</v>
      </c>
      <c r="T30" s="6">
        <f>INDEX(calcs!$E$42:$AI$83,MATCH($A30,calcs!$C$42:$C$83,0),MATCH(T$1,calcs!$E$41:$AI$41,0))</f>
        <v>2.6051955218575604E-2</v>
      </c>
      <c r="U30" s="6">
        <f>INDEX(calcs!$E$42:$AI$83,MATCH($A30,calcs!$C$42:$C$83,0),MATCH(U$1,calcs!$E$41:$AI$41,0))</f>
        <v>2.5390483479977251E-2</v>
      </c>
      <c r="V30" s="6">
        <f>INDEX(calcs!$E$42:$AI$83,MATCH($A30,calcs!$C$42:$C$83,0),MATCH(V$1,calcs!$E$41:$AI$41,0))</f>
        <v>2.4761770163700812E-2</v>
      </c>
      <c r="W30" s="6">
        <f>INDEX(calcs!$E$42:$AI$83,MATCH($A30,calcs!$C$42:$C$83,0),MATCH(W$1,calcs!$E$41:$AI$41,0))</f>
        <v>2.4163440601170396E-2</v>
      </c>
      <c r="X30" s="6">
        <f>INDEX(calcs!$E$42:$AI$83,MATCH($A30,calcs!$C$42:$C$83,0),MATCH(X$1,calcs!$E$41:$AI$41,0))</f>
        <v>2.3593344229294249E-2</v>
      </c>
      <c r="Y30" s="6">
        <f>INDEX(calcs!$E$42:$AI$83,MATCH($A30,calcs!$C$42:$C$83,0),MATCH(Y$1,calcs!$E$41:$AI$41,0))</f>
        <v>2.3049528762877095E-2</v>
      </c>
      <c r="Z30" s="6">
        <f>INDEX(calcs!$E$42:$AI$83,MATCH($A30,calcs!$C$42:$C$83,0),MATCH(Z$1,calcs!$E$41:$AI$41,0))</f>
        <v>2.2530217858317908E-2</v>
      </c>
      <c r="AA30" s="6">
        <f>INDEX(calcs!$E$42:$AI$83,MATCH($A30,calcs!$C$42:$C$83,0),MATCH(AA$1,calcs!$E$41:$AI$41,0))</f>
        <v>2.2033791730387477E-2</v>
      </c>
      <c r="AB30" s="6">
        <f>INDEX(calcs!$E$42:$AI$83,MATCH($A30,calcs!$C$42:$C$83,0),MATCH(AB$1,calcs!$E$41:$AI$41,0))</f>
        <v>2.1558770276159312E-2</v>
      </c>
      <c r="AC30" s="6">
        <f>INDEX(calcs!$E$42:$AI$83,MATCH($A30,calcs!$C$42:$C$83,0),MATCH(AC$1,calcs!$E$41:$AI$41,0))</f>
        <v>2.1103798335881649E-2</v>
      </c>
      <c r="AD30" s="6">
        <f>INDEX(calcs!$E$42:$AI$83,MATCH($A30,calcs!$C$42:$C$83,0),MATCH(AD$1,calcs!$E$41:$AI$41,0))</f>
        <v>2.0667632781579143E-2</v>
      </c>
      <c r="AE30" s="6">
        <f>INDEX(calcs!$E$42:$AI$83,MATCH($A30,calcs!$C$42:$C$83,0),MATCH(AE$1,calcs!$E$41:$AI$41,0))</f>
        <v>2.0249131174322227E-2</v>
      </c>
      <c r="AF30" s="6">
        <f>INDEX(calcs!$E$42:$AI$83,MATCH($A30,calcs!$C$42:$C$83,0),MATCH(AF$1,calcs!$E$41:$AI$41,0))</f>
        <v>1.9847241772227898E-2</v>
      </c>
      <c r="AG30" s="6">
        <f>INDEX(calcs!$E$42:$AI$83,MATCH($A30,calcs!$C$42:$C$83,0),MATCH(AG$1,calcs!$E$41:$AI$41,0))</f>
        <v>1.9460994705186023E-2</v>
      </c>
    </row>
    <row r="31" spans="1:33" x14ac:dyDescent="0.25">
      <c r="A31" s="2" t="s">
        <v>19</v>
      </c>
      <c r="B31">
        <v>0</v>
      </c>
      <c r="C31">
        <v>0</v>
      </c>
      <c r="D31" s="6">
        <f>INDEX(calcs!$E$42:$AI$83,MATCH($A31,calcs!$C$42:$C$83,0),MATCH(D$1,calcs!$E$41:$AI$41,0))</f>
        <v>4.8649070232573574E-2</v>
      </c>
      <c r="E31" s="6">
        <f>INDEX(calcs!$E$42:$AI$83,MATCH($A31,calcs!$C$42:$C$83,0),MATCH(E$1,calcs!$E$41:$AI$41,0))</f>
        <v>4.6392135952370024E-2</v>
      </c>
      <c r="F31" s="6">
        <f>INDEX(calcs!$E$42:$AI$83,MATCH($A31,calcs!$C$42:$C$83,0),MATCH(F$1,calcs!$E$41:$AI$41,0))</f>
        <v>4.4335325504091624E-2</v>
      </c>
      <c r="G31" s="6">
        <f>INDEX(calcs!$E$42:$AI$83,MATCH($A31,calcs!$C$42:$C$83,0),MATCH(G$1,calcs!$E$41:$AI$41,0))</f>
        <v>4.245315122583581E-2</v>
      </c>
      <c r="H31" s="6">
        <f>INDEX(calcs!$E$42:$AI$83,MATCH($A31,calcs!$C$42:$C$83,0),MATCH(H$1,calcs!$E$41:$AI$41,0))</f>
        <v>4.0724277322102362E-2</v>
      </c>
      <c r="I31" s="6">
        <f>INDEX(calcs!$E$42:$AI$83,MATCH($A31,calcs!$C$42:$C$83,0),MATCH(I$1,calcs!$E$41:$AI$41,0))</f>
        <v>3.9130707536587039E-2</v>
      </c>
      <c r="J31" s="6">
        <f>INDEX(calcs!$E$42:$AI$83,MATCH($A31,calcs!$C$42:$C$83,0),MATCH(J$1,calcs!$E$41:$AI$41,0))</f>
        <v>3.7657156364224877E-2</v>
      </c>
      <c r="K31" s="6">
        <f>INDEX(calcs!$E$42:$AI$83,MATCH($A31,calcs!$C$42:$C$83,0),MATCH(K$1,calcs!$E$41:$AI$41,0))</f>
        <v>3.6290557178040195E-2</v>
      </c>
      <c r="L31" s="6">
        <f>INDEX(calcs!$E$42:$AI$83,MATCH($A31,calcs!$C$42:$C$83,0),MATCH(L$1,calcs!$E$41:$AI$41,0))</f>
        <v>3.5019673707006628E-2</v>
      </c>
      <c r="M31" s="6">
        <f>INDEX(calcs!$E$42:$AI$83,MATCH($A31,calcs!$C$42:$C$83,0),MATCH(M$1,calcs!$E$41:$AI$41,0))</f>
        <v>3.3834790387697183E-2</v>
      </c>
      <c r="N31" s="6">
        <f>INDEX(calcs!$E$42:$AI$83,MATCH($A31,calcs!$C$42:$C$83,0),MATCH(N$1,calcs!$E$41:$AI$41,0))</f>
        <v>3.2727463519578982E-2</v>
      </c>
      <c r="O31" s="6">
        <f>INDEX(calcs!$E$42:$AI$83,MATCH($A31,calcs!$C$42:$C$83,0),MATCH(O$1,calcs!$E$41:$AI$41,0))</f>
        <v>3.1690319736491016E-2</v>
      </c>
      <c r="P31" s="6">
        <f>INDEX(calcs!$E$42:$AI$83,MATCH($A31,calcs!$C$42:$C$83,0),MATCH(P$1,calcs!$E$41:$AI$41,0))</f>
        <v>3.0716891619738885E-2</v>
      </c>
      <c r="Q31" s="6">
        <f>INDEX(calcs!$E$42:$AI$83,MATCH($A31,calcs!$C$42:$C$83,0),MATCH(Q$1,calcs!$E$41:$AI$41,0))</f>
        <v>2.9801482705381278E-2</v>
      </c>
      <c r="R31" s="6">
        <f>INDEX(calcs!$E$42:$AI$83,MATCH($A31,calcs!$C$42:$C$83,0),MATCH(R$1,calcs!$E$41:$AI$41,0))</f>
        <v>2.893905593054626E-2</v>
      </c>
      <c r="S31" s="6">
        <f>INDEX(calcs!$E$42:$AI$83,MATCH($A31,calcs!$C$42:$C$83,0),MATCH(S$1,calcs!$E$41:$AI$41,0))</f>
        <v>2.8125140904846416E-2</v>
      </c>
      <c r="T31" s="6">
        <f>INDEX(calcs!$E$42:$AI$83,MATCH($A31,calcs!$C$42:$C$83,0),MATCH(T$1,calcs!$E$41:$AI$41,0))</f>
        <v>2.7355756401505591E-2</v>
      </c>
      <c r="U31" s="6">
        <f>INDEX(calcs!$E$42:$AI$83,MATCH($A31,calcs!$C$42:$C$83,0),MATCH(U$1,calcs!$E$41:$AI$41,0))</f>
        <v>2.6627345231718023E-2</v>
      </c>
      <c r="V31" s="6">
        <f>INDEX(calcs!$E$42:$AI$83,MATCH($A31,calcs!$C$42:$C$83,0),MATCH(V$1,calcs!$E$41:$AI$41,0))</f>
        <v>2.5936719253973946E-2</v>
      </c>
      <c r="W31" s="6">
        <f>INDEX(calcs!$E$42:$AI$83,MATCH($A31,calcs!$C$42:$C$83,0),MATCH(W$1,calcs!$E$41:$AI$41,0))</f>
        <v>2.5281012724473743E-2</v>
      </c>
      <c r="X31" s="6">
        <f>INDEX(calcs!$E$42:$AI$83,MATCH($A31,calcs!$C$42:$C$83,0),MATCH(X$1,calcs!$E$41:$AI$41,0))</f>
        <v>2.4657642549435095E-2</v>
      </c>
      <c r="Y31" s="6">
        <f>INDEX(calcs!$E$42:$AI$83,MATCH($A31,calcs!$C$42:$C$83,0),MATCH(Y$1,calcs!$E$41:$AI$41,0))</f>
        <v>2.4064274276114187E-2</v>
      </c>
      <c r="Z31" s="6">
        <f>INDEX(calcs!$E$42:$AI$83,MATCH($A31,calcs!$C$42:$C$83,0),MATCH(Z$1,calcs!$E$41:$AI$41,0))</f>
        <v>2.3498792879122099E-2</v>
      </c>
      <c r="AA31" s="6">
        <f>INDEX(calcs!$E$42:$AI$83,MATCH($A31,calcs!$C$42:$C$83,0),MATCH(AA$1,calcs!$E$41:$AI$41,0))</f>
        <v>2.2959277570822563E-2</v>
      </c>
      <c r="AB31" s="6">
        <f>INDEX(calcs!$E$42:$AI$83,MATCH($A31,calcs!$C$42:$C$83,0),MATCH(AB$1,calcs!$E$41:$AI$41,0))</f>
        <v>2.2443980004122236E-2</v>
      </c>
      <c r="AC31" s="6">
        <f>INDEX(calcs!$E$42:$AI$83,MATCH($A31,calcs!$C$42:$C$83,0),MATCH(AC$1,calcs!$E$41:$AI$41,0))</f>
        <v>2.1951305345867096E-2</v>
      </c>
      <c r="AD31" s="6">
        <f>INDEX(calcs!$E$42:$AI$83,MATCH($A31,calcs!$C$42:$C$83,0),MATCH(AD$1,calcs!$E$41:$AI$41,0))</f>
        <v>2.1479795789727849E-2</v>
      </c>
      <c r="AE31" s="6">
        <f>INDEX(calcs!$E$42:$AI$83,MATCH($A31,calcs!$C$42:$C$83,0),MATCH(AE$1,calcs!$E$41:$AI$41,0))</f>
        <v>2.1028116148996946E-2</v>
      </c>
      <c r="AF31" s="6">
        <f>INDEX(calcs!$E$42:$AI$83,MATCH($A31,calcs!$C$42:$C$83,0),MATCH(AF$1,calcs!$E$41:$AI$41,0))</f>
        <v>2.0595041229920792E-2</v>
      </c>
      <c r="AG31" s="6">
        <f>INDEX(calcs!$E$42:$AI$83,MATCH($A31,calcs!$C$42:$C$83,0),MATCH(AG$1,calcs!$E$41:$AI$41,0))</f>
        <v>2.0179444733641978E-2</v>
      </c>
    </row>
    <row r="32" spans="1:33" x14ac:dyDescent="0.25">
      <c r="A32" s="2" t="s">
        <v>20</v>
      </c>
      <c r="B32">
        <v>0</v>
      </c>
      <c r="C32">
        <v>0</v>
      </c>
      <c r="D32" s="6">
        <f>INDEX(calcs!$E$42:$AI$83,MATCH($A32,calcs!$C$42:$C$83,0),MATCH(D$1,calcs!$E$41:$AI$41,0))</f>
        <v>4.4673114415238468E-2</v>
      </c>
      <c r="E32" s="6">
        <f>INDEX(calcs!$E$42:$AI$83,MATCH($A32,calcs!$C$42:$C$83,0),MATCH(E$1,calcs!$E$41:$AI$41,0))</f>
        <v>4.2762768371084663E-2</v>
      </c>
      <c r="F32" s="6">
        <f>INDEX(calcs!$E$42:$AI$83,MATCH($A32,calcs!$C$42:$C$83,0),MATCH(F$1,calcs!$E$41:$AI$41,0))</f>
        <v>4.1009105491832072E-2</v>
      </c>
      <c r="G32" s="6">
        <f>INDEX(calcs!$E$42:$AI$83,MATCH($A32,calcs!$C$42:$C$83,0),MATCH(G$1,calcs!$E$41:$AI$41,0))</f>
        <v>3.939360883155487E-2</v>
      </c>
      <c r="H32" s="6">
        <f>INDEX(calcs!$E$42:$AI$83,MATCH($A32,calcs!$C$42:$C$83,0),MATCH(H$1,calcs!$E$41:$AI$41,0))</f>
        <v>3.7900568655448642E-2</v>
      </c>
      <c r="I32" s="6">
        <f>INDEX(calcs!$E$42:$AI$83,MATCH($A32,calcs!$C$42:$C$83,0),MATCH(I$1,calcs!$E$41:$AI$41,0))</f>
        <v>3.6516569891224787E-2</v>
      </c>
      <c r="J32" s="6">
        <f>INDEX(calcs!$E$42:$AI$83,MATCH($A32,calcs!$C$42:$C$83,0),MATCH(J$1,calcs!$E$41:$AI$41,0))</f>
        <v>3.5230087923299618E-2</v>
      </c>
      <c r="K32" s="6">
        <f>INDEX(calcs!$E$42:$AI$83,MATCH($A32,calcs!$C$42:$C$83,0),MATCH(K$1,calcs!$E$41:$AI$41,0))</f>
        <v>3.4031166920555946E-2</v>
      </c>
      <c r="L32" s="6">
        <f>INDEX(calcs!$E$42:$AI$83,MATCH($A32,calcs!$C$42:$C$83,0),MATCH(L$1,calcs!$E$41:$AI$41,0))</f>
        <v>3.2911161683746949E-2</v>
      </c>
      <c r="M32" s="6">
        <f>INDEX(calcs!$E$42:$AI$83,MATCH($A32,calcs!$C$42:$C$83,0),MATCH(M$1,calcs!$E$41:$AI$41,0))</f>
        <v>3.1862528845267309E-2</v>
      </c>
      <c r="N32" s="6">
        <f>INDEX(calcs!$E$42:$AI$83,MATCH($A32,calcs!$C$42:$C$83,0),MATCH(N$1,calcs!$E$41:$AI$41,0))</f>
        <v>3.0878656753747909E-2</v>
      </c>
      <c r="O32" s="6">
        <f>INDEX(calcs!$E$42:$AI$83,MATCH($A32,calcs!$C$42:$C$83,0),MATCH(O$1,calcs!$E$41:$AI$41,0))</f>
        <v>2.9953725932191914E-2</v>
      </c>
      <c r="P32" s="6">
        <f>INDEX(calcs!$E$42:$AI$83,MATCH($A32,calcs!$C$42:$C$83,0),MATCH(P$1,calcs!$E$41:$AI$41,0))</f>
        <v>2.9082593885547001E-2</v>
      </c>
      <c r="Q32" s="6">
        <f>INDEX(calcs!$E$42:$AI$83,MATCH($A32,calcs!$C$42:$C$83,0),MATCH(Q$1,calcs!$E$41:$AI$41,0))</f>
        <v>2.8260699440789027E-2</v>
      </c>
      <c r="R32" s="6">
        <f>INDEX(calcs!$E$42:$AI$83,MATCH($A32,calcs!$C$42:$C$83,0),MATCH(R$1,calcs!$E$41:$AI$41,0))</f>
        <v>2.7483982861698762E-2</v>
      </c>
      <c r="S32" s="6">
        <f>INDEX(calcs!$E$42:$AI$83,MATCH($A32,calcs!$C$42:$C$83,0),MATCH(S$1,calcs!$E$41:$AI$41,0))</f>
        <v>2.6748818784650734E-2</v>
      </c>
      <c r="T32" s="6">
        <f>INDEX(calcs!$E$42:$AI$83,MATCH($A32,calcs!$C$42:$C$83,0),MATCH(T$1,calcs!$E$41:$AI$41,0))</f>
        <v>2.6051959637326844E-2</v>
      </c>
      <c r="U32" s="6">
        <f>INDEX(calcs!$E$42:$AI$83,MATCH($A32,calcs!$C$42:$C$83,0),MATCH(U$1,calcs!$E$41:$AI$41,0))</f>
        <v>2.5390487677195712E-2</v>
      </c>
      <c r="V32" s="6">
        <f>INDEX(calcs!$E$42:$AI$83,MATCH($A32,calcs!$C$42:$C$83,0),MATCH(V$1,calcs!$E$41:$AI$41,0))</f>
        <v>2.4761774155624784E-2</v>
      </c>
      <c r="W32" s="6">
        <f>INDEX(calcs!$E$42:$AI$83,MATCH($A32,calcs!$C$42:$C$83,0),MATCH(W$1,calcs!$E$41:$AI$41,0))</f>
        <v>2.4163444402507891E-2</v>
      </c>
      <c r="X32" s="6">
        <f>INDEX(calcs!$E$42:$AI$83,MATCH($A32,calcs!$C$42:$C$83,0),MATCH(X$1,calcs!$E$41:$AI$41,0))</f>
        <v>2.3593347853383625E-2</v>
      </c>
      <c r="Y32" s="6">
        <f>INDEX(calcs!$E$42:$AI$83,MATCH($A32,calcs!$C$42:$C$83,0),MATCH(Y$1,calcs!$E$41:$AI$41,0))</f>
        <v>2.3049532221816535E-2</v>
      </c>
      <c r="Z32" s="6">
        <f>INDEX(calcs!$E$42:$AI$83,MATCH($A32,calcs!$C$42:$C$83,0),MATCH(Z$1,calcs!$E$41:$AI$41,0))</f>
        <v>2.2530221163151815E-2</v>
      </c>
      <c r="AA32" s="6">
        <f>INDEX(calcs!$E$42:$AI$83,MATCH($A32,calcs!$C$42:$C$83,0),MATCH(AA$1,calcs!$E$41:$AI$41,0))</f>
        <v>2.2033794891189784E-2</v>
      </c>
      <c r="AB32" s="6">
        <f>INDEX(calcs!$E$42:$AI$83,MATCH($A32,calcs!$C$42:$C$83,0),MATCH(AB$1,calcs!$E$41:$AI$41,0))</f>
        <v>2.155877330214467E-2</v>
      </c>
      <c r="AC32" s="6">
        <f>INDEX(calcs!$E$42:$AI$83,MATCH($A32,calcs!$C$42:$C$83,0),MATCH(AC$1,calcs!$E$41:$AI$41,0))</f>
        <v>2.1103801235495108E-2</v>
      </c>
      <c r="AD32" s="6">
        <f>INDEX(calcs!$E$42:$AI$83,MATCH($A32,calcs!$C$42:$C$83,0),MATCH(AD$1,calcs!$E$41:$AI$41,0))</f>
        <v>2.0667635562574879E-2</v>
      </c>
      <c r="AE32" s="6">
        <f>INDEX(calcs!$E$42:$AI$83,MATCH($A32,calcs!$C$42:$C$83,0),MATCH(AE$1,calcs!$E$41:$AI$41,0))</f>
        <v>2.0249133843832742E-2</v>
      </c>
      <c r="AF32" s="6">
        <f>INDEX(calcs!$E$42:$AI$83,MATCH($A32,calcs!$C$42:$C$83,0),MATCH(AF$1,calcs!$E$41:$AI$41,0))</f>
        <v>1.984724433682512E-2</v>
      </c>
      <c r="AG32" s="6">
        <f>INDEX(calcs!$E$42:$AI$83,MATCH($A32,calcs!$C$42:$C$83,0),MATCH(AG$1,calcs!$E$41:$AI$41,0))</f>
        <v>1.9460997170935305E-2</v>
      </c>
    </row>
    <row r="33" spans="1:33" x14ac:dyDescent="0.25">
      <c r="A33" s="2" t="s">
        <v>21</v>
      </c>
      <c r="B33">
        <v>0</v>
      </c>
      <c r="C33">
        <v>0</v>
      </c>
      <c r="D33" s="6">
        <f>INDEX(calcs!$E$42:$AI$83,MATCH($A33,calcs!$C$42:$C$83,0),MATCH(D$1,calcs!$E$41:$AI$41,0))</f>
        <v>4.321376158874185E-2</v>
      </c>
      <c r="E33" s="6">
        <f>INDEX(calcs!$E$42:$AI$83,MATCH($A33,calcs!$C$42:$C$83,0),MATCH(E$1,calcs!$E$41:$AI$41,0))</f>
        <v>4.1423688202627144E-2</v>
      </c>
      <c r="F33" s="6">
        <f>INDEX(calcs!$E$42:$AI$83,MATCH($A33,calcs!$C$42:$C$83,0),MATCH(F$1,calcs!$E$41:$AI$41,0))</f>
        <v>3.9776018801837974E-2</v>
      </c>
      <c r="G33" s="6">
        <f>INDEX(calcs!$E$42:$AI$83,MATCH($A33,calcs!$C$42:$C$83,0),MATCH(G$1,calcs!$E$41:$AI$41,0))</f>
        <v>3.8254410644778053E-2</v>
      </c>
      <c r="H33" s="6">
        <f>INDEX(calcs!$E$42:$AI$83,MATCH($A33,calcs!$C$42:$C$83,0),MATCH(H$1,calcs!$E$41:$AI$41,0))</f>
        <v>3.6844929578504028E-2</v>
      </c>
      <c r="I33" s="6">
        <f>INDEX(calcs!$E$42:$AI$83,MATCH($A33,calcs!$C$42:$C$83,0),MATCH(I$1,calcs!$E$41:$AI$41,0))</f>
        <v>3.5535622085244849E-2</v>
      </c>
      <c r="J33" s="6">
        <f>INDEX(calcs!$E$42:$AI$83,MATCH($A33,calcs!$C$42:$C$83,0),MATCH(J$1,calcs!$E$41:$AI$41,0))</f>
        <v>3.4316175443281437E-2</v>
      </c>
      <c r="K33" s="6">
        <f>INDEX(calcs!$E$42:$AI$83,MATCH($A33,calcs!$C$42:$C$83,0),MATCH(K$1,calcs!$E$41:$AI$41,0))</f>
        <v>3.3177645538208324E-2</v>
      </c>
      <c r="L33" s="6">
        <f>INDEX(calcs!$E$42:$AI$83,MATCH($A33,calcs!$C$42:$C$83,0),MATCH(L$1,calcs!$E$41:$AI$41,0))</f>
        <v>3.2112237117668738E-2</v>
      </c>
      <c r="M33" s="6">
        <f>INDEX(calcs!$E$42:$AI$83,MATCH($A33,calcs!$C$42:$C$83,0),MATCH(M$1,calcs!$E$41:$AI$41,0))</f>
        <v>3.1113125068013017E-2</v>
      </c>
      <c r="N33" s="6">
        <f>INDEX(calcs!$E$42:$AI$83,MATCH($A33,calcs!$C$42:$C$83,0),MATCH(N$1,calcs!$E$41:$AI$41,0))</f>
        <v>3.0174308047878618E-2</v>
      </c>
      <c r="O33" s="6">
        <f>INDEX(calcs!$E$42:$AI$83,MATCH($A33,calcs!$C$42:$C$83,0),MATCH(O$1,calcs!$E$41:$AI$41,0))</f>
        <v>2.9290487844777655E-2</v>
      </c>
      <c r="P33" s="6">
        <f>INDEX(calcs!$E$42:$AI$83,MATCH($A33,calcs!$C$42:$C$83,0),MATCH(P$1,calcs!$E$41:$AI$41,0))</f>
        <v>2.8456969330503335E-2</v>
      </c>
      <c r="Q33" s="6">
        <f>INDEX(calcs!$E$42:$AI$83,MATCH($A33,calcs!$C$42:$C$83,0),MATCH(Q$1,calcs!$E$41:$AI$41,0))</f>
        <v>2.7669577025695131E-2</v>
      </c>
      <c r="R33" s="6">
        <f>INDEX(calcs!$E$42:$AI$83,MATCH($A33,calcs!$C$42:$C$83,0),MATCH(R$1,calcs!$E$41:$AI$41,0))</f>
        <v>2.6924585143190728E-2</v>
      </c>
      <c r="S33" s="6">
        <f>INDEX(calcs!$E$42:$AI$83,MATCH($A33,calcs!$C$42:$C$83,0),MATCH(S$1,calcs!$E$41:$AI$41,0))</f>
        <v>2.62186586364033E-2</v>
      </c>
      <c r="T33" s="6">
        <f>INDEX(calcs!$E$42:$AI$83,MATCH($A33,calcs!$C$42:$C$83,0),MATCH(T$1,calcs!$E$41:$AI$41,0))</f>
        <v>2.5548803284509682E-2</v>
      </c>
      <c r="U33" s="6">
        <f>INDEX(calcs!$E$42:$AI$83,MATCH($A33,calcs!$C$42:$C$83,0),MATCH(U$1,calcs!$E$41:$AI$41,0))</f>
        <v>2.491232323872342E-2</v>
      </c>
      <c r="V33" s="6">
        <f>INDEX(calcs!$E$42:$AI$83,MATCH($A33,calcs!$C$42:$C$83,0),MATCH(V$1,calcs!$E$41:$AI$41,0))</f>
        <v>2.430678475989094E-2</v>
      </c>
      <c r="W33" s="6">
        <f>INDEX(calcs!$E$42:$AI$83,MATCH($A33,calcs!$C$42:$C$83,0),MATCH(W$1,calcs!$E$41:$AI$41,0))</f>
        <v>2.3729985119242108E-2</v>
      </c>
      <c r="X33" s="6">
        <f>INDEX(calcs!$E$42:$AI$83,MATCH($A33,calcs!$C$42:$C$83,0),MATCH(X$1,calcs!$E$41:$AI$41,0))</f>
        <v>2.3179925824364792E-2</v>
      </c>
      <c r="Y33" s="6">
        <f>INDEX(calcs!$E$42:$AI$83,MATCH($A33,calcs!$C$42:$C$83,0),MATCH(Y$1,calcs!$E$41:$AI$41,0))</f>
        <v>2.2654789484546408E-2</v>
      </c>
      <c r="Z33" s="6">
        <f>INDEX(calcs!$E$42:$AI$83,MATCH($A33,calcs!$C$42:$C$83,0),MATCH(Z$1,calcs!$E$41:$AI$41,0))</f>
        <v>2.2152919751116808E-2</v>
      </c>
      <c r="AA33" s="6">
        <f>INDEX(calcs!$E$42:$AI$83,MATCH($A33,calcs!$C$42:$C$83,0),MATCH(AA$1,calcs!$E$41:$AI$41,0))</f>
        <v>2.1672803866292271E-2</v>
      </c>
      <c r="AB33" s="6">
        <f>INDEX(calcs!$E$42:$AI$83,MATCH($A33,calcs!$C$42:$C$83,0),MATCH(AB$1,calcs!$E$41:$AI$41,0))</f>
        <v>2.1213057433132617E-2</v>
      </c>
      <c r="AC33" s="6">
        <f>INDEX(calcs!$E$42:$AI$83,MATCH($A33,calcs!$C$42:$C$83,0),MATCH(AC$1,calcs!$E$41:$AI$41,0))</f>
        <v>2.0772411083787592E-2</v>
      </c>
      <c r="AD33" s="6">
        <f>INDEX(calcs!$E$42:$AI$83,MATCH($A33,calcs!$C$42:$C$83,0),MATCH(AD$1,calcs!$E$41:$AI$41,0))</f>
        <v>2.034969877539386E-2</v>
      </c>
      <c r="AE33" s="6">
        <f>INDEX(calcs!$E$42:$AI$83,MATCH($A33,calcs!$C$42:$C$83,0),MATCH(AE$1,calcs!$E$41:$AI$41,0))</f>
        <v>1.9943847486618774E-2</v>
      </c>
      <c r="AF33" s="6">
        <f>INDEX(calcs!$E$42:$AI$83,MATCH($A33,calcs!$C$42:$C$83,0),MATCH(AF$1,calcs!$E$41:$AI$41,0))</f>
        <v>1.9553868123000202E-2</v>
      </c>
      <c r="AG33" s="6">
        <f>INDEX(calcs!$E$42:$AI$83,MATCH($A33,calcs!$C$42:$C$83,0),MATCH(AG$1,calcs!$E$41:$AI$41,0))</f>
        <v>1.9178847468843303E-2</v>
      </c>
    </row>
    <row r="34" spans="1:33" x14ac:dyDescent="0.25">
      <c r="A34" s="2" t="s">
        <v>22</v>
      </c>
      <c r="B34">
        <v>0</v>
      </c>
      <c r="C34">
        <v>0</v>
      </c>
      <c r="D34" s="6">
        <f>INDEX(calcs!$E$42:$AI$83,MATCH($A34,calcs!$C$42:$C$83,0),MATCH(D$1,calcs!$E$41:$AI$41,0))</f>
        <v>4.3281204885495562E-2</v>
      </c>
      <c r="E34" s="6">
        <f>INDEX(calcs!$E$42:$AI$83,MATCH($A34,calcs!$C$42:$C$83,0),MATCH(E$1,calcs!$E$41:$AI$41,0))</f>
        <v>4.1485655720449648E-2</v>
      </c>
      <c r="F34" s="6">
        <f>INDEX(calcs!$E$42:$AI$83,MATCH($A34,calcs!$C$42:$C$83,0),MATCH(F$1,calcs!$E$41:$AI$41,0))</f>
        <v>3.983315131858621E-2</v>
      </c>
      <c r="G34" s="6">
        <f>INDEX(calcs!$E$42:$AI$83,MATCH($A34,calcs!$C$42:$C$83,0),MATCH(G$1,calcs!$E$41:$AI$41,0))</f>
        <v>3.830725272423266E-2</v>
      </c>
      <c r="H34" s="6">
        <f>INDEX(calcs!$E$42:$AI$83,MATCH($A34,calcs!$C$42:$C$83,0),MATCH(H$1,calcs!$E$41:$AI$41,0))</f>
        <v>3.6893946973514072E-2</v>
      </c>
      <c r="I34" s="6">
        <f>INDEX(calcs!$E$42:$AI$83,MATCH($A34,calcs!$C$42:$C$83,0),MATCH(I$1,calcs!$E$41:$AI$41,0))</f>
        <v>3.5581215495760314E-2</v>
      </c>
      <c r="J34" s="6">
        <f>INDEX(calcs!$E$42:$AI$83,MATCH($A34,calcs!$C$42:$C$83,0),MATCH(J$1,calcs!$E$41:$AI$41,0))</f>
        <v>3.4358691489712503E-2</v>
      </c>
      <c r="K34" s="6">
        <f>INDEX(calcs!$E$42:$AI$83,MATCH($A34,calcs!$C$42:$C$83,0),MATCH(K$1,calcs!$E$41:$AI$41,0))</f>
        <v>3.3217385586259397E-2</v>
      </c>
      <c r="L34" s="6">
        <f>INDEX(calcs!$E$42:$AI$83,MATCH($A34,calcs!$C$42:$C$83,0),MATCH(L$1,calcs!$E$41:$AI$41,0))</f>
        <v>3.2149464429899688E-2</v>
      </c>
      <c r="M34" s="6">
        <f>INDEX(calcs!$E$42:$AI$83,MATCH($A34,calcs!$C$42:$C$83,0),MATCH(M$1,calcs!$E$41:$AI$41,0))</f>
        <v>3.1148070640774118E-2</v>
      </c>
      <c r="N34" s="6">
        <f>INDEX(calcs!$E$42:$AI$83,MATCH($A34,calcs!$C$42:$C$83,0),MATCH(N$1,calcs!$E$41:$AI$41,0))</f>
        <v>3.0207175407336084E-2</v>
      </c>
      <c r="O34" s="6">
        <f>INDEX(calcs!$E$42:$AI$83,MATCH($A34,calcs!$C$42:$C$83,0),MATCH(O$1,calcs!$E$41:$AI$41,0))</f>
        <v>2.9321457012163314E-2</v>
      </c>
      <c r="P34" s="6">
        <f>INDEX(calcs!$E$42:$AI$83,MATCH($A34,calcs!$C$42:$C$83,0),MATCH(P$1,calcs!$E$41:$AI$41,0))</f>
        <v>2.8486200119907563E-2</v>
      </c>
      <c r="Q34" s="6">
        <f>INDEX(calcs!$E$42:$AI$83,MATCH($A34,calcs!$C$42:$C$83,0),MATCH(Q$1,calcs!$E$41:$AI$41,0))</f>
        <v>2.7697211801759186E-2</v>
      </c>
      <c r="R34" s="6">
        <f>INDEX(calcs!$E$42:$AI$83,MATCH($A34,calcs!$C$42:$C$83,0),MATCH(R$1,calcs!$E$41:$AI$41,0))</f>
        <v>2.6950751139239178E-2</v>
      </c>
      <c r="S34" s="6">
        <f>INDEX(calcs!$E$42:$AI$83,MATCH($A34,calcs!$C$42:$C$83,0),MATCH(S$1,calcs!$E$41:$AI$41,0))</f>
        <v>2.6243469912594724E-2</v>
      </c>
      <c r="T34" s="6">
        <f>INDEX(calcs!$E$42:$AI$83,MATCH($A34,calcs!$C$42:$C$83,0),MATCH(T$1,calcs!$E$41:$AI$41,0))</f>
        <v>2.5572362389628539E-2</v>
      </c>
      <c r="U34" s="6">
        <f>INDEX(calcs!$E$42:$AI$83,MATCH($A34,calcs!$C$42:$C$83,0),MATCH(U$1,calcs!$E$41:$AI$41,0))</f>
        <v>2.4934722626544188E-2</v>
      </c>
      <c r="V34" s="6">
        <f>INDEX(calcs!$E$42:$AI$83,MATCH($A34,calcs!$C$42:$C$83,0),MATCH(V$1,calcs!$E$41:$AI$41,0))</f>
        <v>2.432810800149203E-2</v>
      </c>
      <c r="W34" s="6">
        <f>INDEX(calcs!$E$42:$AI$83,MATCH($A34,calcs!$C$42:$C$83,0),MATCH(W$1,calcs!$E$41:$AI$41,0))</f>
        <v>2.3750307944743611E-2</v>
      </c>
      <c r="X34" s="6">
        <f>INDEX(calcs!$E$42:$AI$83,MATCH($A34,calcs!$C$42:$C$83,0),MATCH(X$1,calcs!$E$41:$AI$41,0))</f>
        <v>2.319931702137815E-2</v>
      </c>
      <c r="Y34" s="6">
        <f>INDEX(calcs!$E$42:$AI$83,MATCH($A34,calcs!$C$42:$C$83,0),MATCH(Y$1,calcs!$E$41:$AI$41,0))</f>
        <v>2.2673311675884784E-2</v>
      </c>
      <c r="Z34" s="6">
        <f>INDEX(calcs!$E$42:$AI$83,MATCH($A34,calcs!$C$42:$C$83,0),MATCH(Z$1,calcs!$E$41:$AI$41,0))</f>
        <v>2.2170630070251236E-2</v>
      </c>
      <c r="AA34" s="6">
        <f>INDEX(calcs!$E$42:$AI$83,MATCH($A34,calcs!$C$42:$C$83,0),MATCH(AA$1,calcs!$E$41:$AI$41,0))</f>
        <v>2.1689754545899546E-2</v>
      </c>
      <c r="AB34" s="6">
        <f>INDEX(calcs!$E$42:$AI$83,MATCH($A34,calcs!$C$42:$C$83,0),MATCH(AB$1,calcs!$E$41:$AI$41,0))</f>
        <v>2.1229296319551817E-2</v>
      </c>
      <c r="AC34" s="6">
        <f>INDEX(calcs!$E$42:$AI$83,MATCH($A34,calcs!$C$42:$C$83,0),MATCH(AC$1,calcs!$E$41:$AI$41,0))</f>
        <v>2.07879820879165E-2</v>
      </c>
      <c r="AD34" s="6">
        <f>INDEX(calcs!$E$42:$AI$83,MATCH($A34,calcs!$C$42:$C$83,0),MATCH(AD$1,calcs!$E$41:$AI$41,0))</f>
        <v>2.0364642269197594E-2</v>
      </c>
      <c r="AE34" s="6">
        <f>INDEX(calcs!$E$42:$AI$83,MATCH($A34,calcs!$C$42:$C$83,0),MATCH(AE$1,calcs!$E$41:$AI$41,0))</f>
        <v>1.9958200652571118E-2</v>
      </c>
      <c r="AF34" s="6">
        <f>INDEX(calcs!$E$42:$AI$83,MATCH($A34,calcs!$C$42:$C$83,0),MATCH(AF$1,calcs!$E$41:$AI$41,0))</f>
        <v>1.9567665262950798E-2</v>
      </c>
      <c r="AG34" s="6">
        <f>INDEX(calcs!$E$42:$AI$83,MATCH($A34,calcs!$C$42:$C$83,0),MATCH(AG$1,calcs!$E$41:$AI$41,0))</f>
        <v>1.9192120277671042E-2</v>
      </c>
    </row>
    <row r="35" spans="1:33" x14ac:dyDescent="0.25">
      <c r="A35" s="2" t="s">
        <v>23</v>
      </c>
      <c r="B35">
        <v>0</v>
      </c>
      <c r="C35">
        <v>0</v>
      </c>
      <c r="D35" s="6">
        <f>INDEX(calcs!$E$42:$AI$83,MATCH($A35,calcs!$C$42:$C$83,0),MATCH(D$1,calcs!$E$41:$AI$41,0))</f>
        <v>4.9984641924961958E-2</v>
      </c>
      <c r="E35" s="6">
        <f>INDEX(calcs!$E$42:$AI$83,MATCH($A35,calcs!$C$42:$C$83,0),MATCH(E$1,calcs!$E$41:$AI$41,0))</f>
        <v>4.7605117188498983E-2</v>
      </c>
      <c r="F35" s="6">
        <f>INDEX(calcs!$E$42:$AI$83,MATCH($A35,calcs!$C$42:$C$83,0),MATCH(F$1,calcs!$E$41:$AI$41,0))</f>
        <v>4.5441852476111225E-2</v>
      </c>
      <c r="G35" s="6">
        <f>INDEX(calcs!$E$42:$AI$83,MATCH($A35,calcs!$C$42:$C$83,0),MATCH(G$1,calcs!$E$41:$AI$41,0))</f>
        <v>4.3466647493098705E-2</v>
      </c>
      <c r="H35" s="6">
        <f>INDEX(calcs!$E$42:$AI$83,MATCH($A35,calcs!$C$42:$C$83,0),MATCH(H$1,calcs!$E$41:$AI$41,0))</f>
        <v>4.1656000790754731E-2</v>
      </c>
      <c r="I35" s="6">
        <f>INDEX(calcs!$E$42:$AI$83,MATCH($A35,calcs!$C$42:$C$83,0),MATCH(I$1,calcs!$E$41:$AI$41,0))</f>
        <v>3.9990170228110154E-2</v>
      </c>
      <c r="J35" s="6">
        <f>INDEX(calcs!$E$42:$AI$83,MATCH($A35,calcs!$C$42:$C$83,0),MATCH(J$1,calcs!$E$41:$AI$41,0))</f>
        <v>3.8452450198982434E-2</v>
      </c>
      <c r="K35" s="6">
        <f>INDEX(calcs!$E$42:$AI$83,MATCH($A35,calcs!$C$42:$C$83,0),MATCH(K$1,calcs!$E$41:$AI$41,0))</f>
        <v>3.7028609438590619E-2</v>
      </c>
      <c r="L35" s="6">
        <f>INDEX(calcs!$E$42:$AI$83,MATCH($A35,calcs!$C$42:$C$83,0),MATCH(L$1,calcs!$E$41:$AI$41,0))</f>
        <v>3.5706449273985363E-2</v>
      </c>
      <c r="M35" s="6">
        <f>INDEX(calcs!$E$42:$AI$83,MATCH($A35,calcs!$C$42:$C$83,0),MATCH(M$1,calcs!$E$41:$AI$41,0))</f>
        <v>3.4475453251271194E-2</v>
      </c>
      <c r="N35" s="6">
        <f>INDEX(calcs!$E$42:$AI$83,MATCH($A35,calcs!$C$42:$C$83,0),MATCH(N$1,calcs!$E$41:$AI$41,0))</f>
        <v>3.3326506823257801E-2</v>
      </c>
      <c r="O35" s="6">
        <f>INDEX(calcs!$E$42:$AI$83,MATCH($A35,calcs!$C$42:$C$83,0),MATCH(O$1,calcs!$E$41:$AI$41,0))</f>
        <v>3.2251671280274272E-2</v>
      </c>
      <c r="P35" s="6">
        <f>INDEX(calcs!$E$42:$AI$83,MATCH($A35,calcs!$C$42:$C$83,0),MATCH(P$1,calcs!$E$41:$AI$41,0))</f>
        <v>3.1244000060831466E-2</v>
      </c>
      <c r="Q35" s="6">
        <f>INDEX(calcs!$E$42:$AI$83,MATCH($A35,calcs!$C$42:$C$83,0),MATCH(Q$1,calcs!$E$41:$AI$41,0))</f>
        <v>3.0297388454127668E-2</v>
      </c>
      <c r="R35" s="6">
        <f>INDEX(calcs!$E$42:$AI$83,MATCH($A35,calcs!$C$42:$C$83,0),MATCH(R$1,calcs!$E$41:$AI$41,0))</f>
        <v>2.9406449820861481E-2</v>
      </c>
      <c r="S35" s="6">
        <f>INDEX(calcs!$E$42:$AI$83,MATCH($A35,calcs!$C$42:$C$83,0),MATCH(S$1,calcs!$E$41:$AI$41,0))</f>
        <v>2.8566413029533621E-2</v>
      </c>
      <c r="T35" s="6">
        <f>INDEX(calcs!$E$42:$AI$83,MATCH($A35,calcs!$C$42:$C$83,0),MATCH(T$1,calcs!$E$41:$AI$41,0))</f>
        <v>2.777303698396516E-2</v>
      </c>
      <c r="U35" s="6">
        <f>INDEX(calcs!$E$42:$AI$83,MATCH($A35,calcs!$C$42:$C$83,0),MATCH(U$1,calcs!$E$41:$AI$41,0))</f>
        <v>2.7022539008676544E-2</v>
      </c>
      <c r="V35" s="6">
        <f>INDEX(calcs!$E$42:$AI$83,MATCH($A35,calcs!$C$42:$C$83,0),MATCH(V$1,calcs!$E$41:$AI$41,0))</f>
        <v>2.6311534540186223E-2</v>
      </c>
      <c r="W35" s="6">
        <f>INDEX(calcs!$E$42:$AI$83,MATCH($A35,calcs!$C$42:$C$83,0),MATCH(W$1,calcs!$E$41:$AI$41,0))</f>
        <v>2.5636986095040296E-2</v>
      </c>
      <c r="X35" s="6">
        <f>INDEX(calcs!$E$42:$AI$83,MATCH($A35,calcs!$C$42:$C$83,0),MATCH(X$1,calcs!$E$41:$AI$41,0))</f>
        <v>2.4996159891473194E-2</v>
      </c>
      <c r="Y35" s="6">
        <f>INDEX(calcs!$E$42:$AI$83,MATCH($A35,calcs!$C$42:$C$83,0),MATCH(Y$1,calcs!$E$41:$AI$41,0))</f>
        <v>2.4386588818166688E-2</v>
      </c>
      <c r="Z35" s="6">
        <f>INDEX(calcs!$E$42:$AI$83,MATCH($A35,calcs!$C$42:$C$83,0),MATCH(Z$1,calcs!$E$41:$AI$41,0))</f>
        <v>2.3806040692412284E-2</v>
      </c>
      <c r="AA35" s="6">
        <f>INDEX(calcs!$E$42:$AI$83,MATCH($A35,calcs!$C$42:$C$83,0),MATCH(AA$1,calcs!$E$41:$AI$41,0))</f>
        <v>2.3252490946744558E-2</v>
      </c>
      <c r="AB35" s="6">
        <f>INDEX(calcs!$E$42:$AI$83,MATCH($A35,calcs!$C$42:$C$83,0),MATCH(AB$1,calcs!$E$41:$AI$41,0))</f>
        <v>2.2724099039544442E-2</v>
      </c>
      <c r="AC35" s="6">
        <f>INDEX(calcs!$E$42:$AI$83,MATCH($A35,calcs!$C$42:$C$83,0),MATCH(AC$1,calcs!$E$41:$AI$41,0))</f>
        <v>2.2219188010613015E-2</v>
      </c>
      <c r="AD35" s="6">
        <f>INDEX(calcs!$E$42:$AI$83,MATCH($A35,calcs!$C$42:$C$83,0),MATCH(AD$1,calcs!$E$41:$AI$41,0))</f>
        <v>2.1736226702860843E-2</v>
      </c>
      <c r="AE35" s="6">
        <f>INDEX(calcs!$E$42:$AI$83,MATCH($A35,calcs!$C$42:$C$83,0),MATCH(AE$1,calcs!$E$41:$AI$41,0))</f>
        <v>2.127381425341408E-2</v>
      </c>
      <c r="AF35" s="6">
        <f>INDEX(calcs!$E$42:$AI$83,MATCH($A35,calcs!$C$42:$C$83,0),MATCH(AF$1,calcs!$E$41:$AI$41,0))</f>
        <v>2.0830666523028365E-2</v>
      </c>
      <c r="AG35" s="6">
        <f>INDEX(calcs!$E$42:$AI$83,MATCH($A35,calcs!$C$42:$C$83,0),MATCH(AG$1,calcs!$E$41:$AI$41,0))</f>
        <v>2.0405604187007893E-2</v>
      </c>
    </row>
    <row r="36" spans="1:33" x14ac:dyDescent="0.25">
      <c r="A36" s="2" t="s">
        <v>24</v>
      </c>
      <c r="B36">
        <v>0</v>
      </c>
      <c r="C36">
        <v>0</v>
      </c>
      <c r="D36" s="6">
        <f>INDEX(calcs!$E$42:$AI$83,MATCH($A36,calcs!$C$42:$C$83,0),MATCH(D$1,calcs!$E$41:$AI$41,0))</f>
        <v>4.560588747818161E-2</v>
      </c>
      <c r="E36" s="6">
        <f>INDEX(calcs!$E$42:$AI$83,MATCH($A36,calcs!$C$42:$C$83,0),MATCH(E$1,calcs!$E$41:$AI$41,0))</f>
        <v>4.3616708766029452E-2</v>
      </c>
      <c r="F36" s="6">
        <f>INDEX(calcs!$E$42:$AI$83,MATCH($A36,calcs!$C$42:$C$83,0),MATCH(F$1,calcs!$E$41:$AI$41,0))</f>
        <v>4.1793800731306584E-2</v>
      </c>
      <c r="G36" s="6">
        <f>INDEX(calcs!$E$42:$AI$83,MATCH($A36,calcs!$C$42:$C$83,0),MATCH(G$1,calcs!$E$41:$AI$41,0))</f>
        <v>4.0117152455666993E-2</v>
      </c>
      <c r="H36" s="6">
        <f>INDEX(calcs!$E$42:$AI$83,MATCH($A36,calcs!$C$42:$C$83,0),MATCH(H$1,calcs!$E$41:$AI$41,0))</f>
        <v>3.8569840292463506E-2</v>
      </c>
      <c r="I36" s="6">
        <f>INDEX(calcs!$E$42:$AI$83,MATCH($A36,calcs!$C$42:$C$83,0),MATCH(I$1,calcs!$E$41:$AI$41,0))</f>
        <v>3.7137454599685038E-2</v>
      </c>
      <c r="J36" s="6">
        <f>INDEX(calcs!$E$42:$AI$83,MATCH($A36,calcs!$C$42:$C$83,0),MATCH(J$1,calcs!$E$41:$AI$41,0))</f>
        <v>3.5807649636970612E-2</v>
      </c>
      <c r="K36" s="6">
        <f>INDEX(calcs!$E$42:$AI$83,MATCH($A36,calcs!$C$42:$C$83,0),MATCH(K$1,calcs!$E$41:$AI$41,0))</f>
        <v>3.4569786822409028E-2</v>
      </c>
      <c r="L36" s="6">
        <f>INDEX(calcs!$E$42:$AI$83,MATCH($A36,calcs!$C$42:$C$83,0),MATCH(L$1,calcs!$E$41:$AI$41,0))</f>
        <v>3.3414649512032546E-2</v>
      </c>
      <c r="M36" s="6">
        <f>INDEX(calcs!$E$42:$AI$83,MATCH($A36,calcs!$C$42:$C$83,0),MATCH(M$1,calcs!$E$41:$AI$41,0))</f>
        <v>3.2334213113594426E-2</v>
      </c>
      <c r="N36" s="6">
        <f>INDEX(calcs!$E$42:$AI$83,MATCH($A36,calcs!$C$42:$C$83,0),MATCH(N$1,calcs!$E$41:$AI$41,0))</f>
        <v>3.1321458402565894E-2</v>
      </c>
      <c r="O36" s="6">
        <f>INDEX(calcs!$E$42:$AI$83,MATCH($A36,calcs!$C$42:$C$83,0),MATCH(O$1,calcs!$E$41:$AI$41,0))</f>
        <v>3.0370218856001836E-2</v>
      </c>
      <c r="P36" s="6">
        <f>INDEX(calcs!$E$42:$AI$83,MATCH($A36,calcs!$C$42:$C$83,0),MATCH(P$1,calcs!$E$41:$AI$41,0))</f>
        <v>2.9475054985305421E-2</v>
      </c>
      <c r="Q36" s="6">
        <f>INDEX(calcs!$E$42:$AI$83,MATCH($A36,calcs!$C$42:$C$83,0),MATCH(Q$1,calcs!$E$41:$AI$41,0))</f>
        <v>2.8631150257182429E-2</v>
      </c>
      <c r="R36" s="6">
        <f>INDEX(calcs!$E$42:$AI$83,MATCH($A36,calcs!$C$42:$C$83,0),MATCH(R$1,calcs!$E$41:$AI$41,0))</f>
        <v>2.7834224396202617E-2</v>
      </c>
      <c r="S36" s="6">
        <f>INDEX(calcs!$E$42:$AI$83,MATCH($A36,calcs!$C$42:$C$83,0),MATCH(S$1,calcs!$E$41:$AI$41,0))</f>
        <v>2.708046077425932E-2</v>
      </c>
      <c r="T36" s="6">
        <f>INDEX(calcs!$E$42:$AI$83,MATCH($A36,calcs!$C$42:$C$83,0),MATCH(T$1,calcs!$E$41:$AI$41,0))</f>
        <v>2.6366445286910487E-2</v>
      </c>
      <c r="U36" s="6">
        <f>INDEX(calcs!$E$42:$AI$83,MATCH($A36,calcs!$C$42:$C$83,0),MATCH(U$1,calcs!$E$41:$AI$41,0))</f>
        <v>2.5689114650995836E-2</v>
      </c>
      <c r="V36" s="6">
        <f>INDEX(calcs!$E$42:$AI$83,MATCH($A36,calcs!$C$42:$C$83,0),MATCH(V$1,calcs!$E$41:$AI$41,0))</f>
        <v>2.5045712471792093E-2</v>
      </c>
      <c r="W36" s="6">
        <f>INDEX(calcs!$E$42:$AI$83,MATCH($A36,calcs!$C$42:$C$83,0),MATCH(W$1,calcs!$E$41:$AI$41,0))</f>
        <v>2.4433751750833569E-2</v>
      </c>
      <c r="X36" s="6">
        <f>INDEX(calcs!$E$42:$AI$83,MATCH($A36,calcs!$C$42:$C$83,0),MATCH(X$1,calcs!$E$41:$AI$41,0))</f>
        <v>2.385098275908468E-2</v>
      </c>
      <c r="Y36" s="6">
        <f>INDEX(calcs!$E$42:$AI$83,MATCH($A36,calcs!$C$42:$C$83,0),MATCH(Y$1,calcs!$E$41:$AI$41,0))</f>
        <v>2.3295365400549595E-2</v>
      </c>
      <c r="Z36" s="6">
        <f>INDEX(calcs!$E$42:$AI$83,MATCH($A36,calcs!$C$42:$C$83,0),MATCH(Z$1,calcs!$E$41:$AI$41,0))</f>
        <v>2.2765045350743932E-2</v>
      </c>
      <c r="AA36" s="6">
        <f>INDEX(calcs!$E$42:$AI$83,MATCH($A36,calcs!$C$42:$C$83,0),MATCH(AA$1,calcs!$E$41:$AI$41,0))</f>
        <v>2.2258333381873604E-2</v>
      </c>
      <c r="AB36" s="6">
        <f>INDEX(calcs!$E$42:$AI$83,MATCH($A36,calcs!$C$42:$C$83,0),MATCH(AB$1,calcs!$E$41:$AI$41,0))</f>
        <v>2.1773687389016184E-2</v>
      </c>
      <c r="AC36" s="6">
        <f>INDEX(calcs!$E$42:$AI$83,MATCH($A36,calcs!$C$42:$C$83,0),MATCH(AC$1,calcs!$E$41:$AI$41,0))</f>
        <v>2.1309696714402047E-2</v>
      </c>
      <c r="AD36" s="6">
        <f>INDEX(calcs!$E$42:$AI$83,MATCH($A36,calcs!$C$42:$C$83,0),MATCH(AD$1,calcs!$E$41:$AI$41,0))</f>
        <v>2.0865068434145172E-2</v>
      </c>
      <c r="AE36" s="6">
        <f>INDEX(calcs!$E$42:$AI$83,MATCH($A36,calcs!$C$42:$C$83,0),MATCH(AE$1,calcs!$E$41:$AI$41,0))</f>
        <v>2.0438615326655338E-2</v>
      </c>
      <c r="AF36" s="6">
        <f>INDEX(calcs!$E$42:$AI$83,MATCH($A36,calcs!$C$42:$C$83,0),MATCH(AF$1,calcs!$E$41:$AI$41,0))</f>
        <v>2.0029245286952099E-2</v>
      </c>
      <c r="AG36" s="6">
        <f>INDEX(calcs!$E$42:$AI$83,MATCH($A36,calcs!$C$42:$C$83,0),MATCH(AG$1,calcs!$E$41:$AI$41,0))</f>
        <v>1.9635951988138851E-2</v>
      </c>
    </row>
    <row r="37" spans="1:33" x14ac:dyDescent="0.25">
      <c r="A37" s="2" t="s">
        <v>25</v>
      </c>
      <c r="B37">
        <v>0</v>
      </c>
      <c r="C37">
        <v>0</v>
      </c>
      <c r="D37" s="6">
        <f>INDEX(calcs!$E$42:$AI$83,MATCH($A37,calcs!$C$42:$C$83,0),MATCH(D$1,calcs!$E$41:$AI$41,0))</f>
        <v>4.432936915690569E-2</v>
      </c>
      <c r="E37" s="6">
        <f>INDEX(calcs!$E$42:$AI$83,MATCH($A37,calcs!$C$42:$C$83,0),MATCH(E$1,calcs!$E$41:$AI$41,0))</f>
        <v>4.2447689843955166E-2</v>
      </c>
      <c r="F37" s="6">
        <f>INDEX(calcs!$E$42:$AI$83,MATCH($A37,calcs!$C$42:$C$83,0),MATCH(F$1,calcs!$E$41:$AI$41,0))</f>
        <v>4.071925167805792E-2</v>
      </c>
      <c r="G37" s="6">
        <f>INDEX(calcs!$E$42:$AI$83,MATCH($A37,calcs!$C$42:$C$83,0),MATCH(G$1,calcs!$E$41:$AI$41,0))</f>
        <v>3.9126067488798398E-2</v>
      </c>
      <c r="H37" s="6">
        <f>INDEX(calcs!$E$42:$AI$83,MATCH($A37,calcs!$C$42:$C$83,0),MATCH(H$1,calcs!$E$41:$AI$41,0))</f>
        <v>3.7652859179399006E-2</v>
      </c>
      <c r="I37" s="6">
        <f>INDEX(calcs!$E$42:$AI$83,MATCH($A37,calcs!$C$42:$C$83,0),MATCH(I$1,calcs!$E$41:$AI$41,0))</f>
        <v>3.6286566211724991E-2</v>
      </c>
      <c r="J37" s="6">
        <f>INDEX(calcs!$E$42:$AI$83,MATCH($A37,calcs!$C$42:$C$83,0),MATCH(J$1,calcs!$E$41:$AI$41,0))</f>
        <v>3.5015957356636464E-2</v>
      </c>
      <c r="K37" s="6">
        <f>INDEX(calcs!$E$42:$AI$83,MATCH($A37,calcs!$C$42:$C$83,0),MATCH(K$1,calcs!$E$41:$AI$41,0))</f>
        <v>3.3831321254277992E-2</v>
      </c>
      <c r="L37" s="6">
        <f>INDEX(calcs!$E$42:$AI$83,MATCH($A37,calcs!$C$42:$C$83,0),MATCH(L$1,calcs!$E$41:$AI$41,0))</f>
        <v>3.2724217731411667E-2</v>
      </c>
      <c r="M37" s="6">
        <f>INDEX(calcs!$E$42:$AI$83,MATCH($A37,calcs!$C$42:$C$83,0),MATCH(M$1,calcs!$E$41:$AI$41,0))</f>
        <v>3.1687276399208542E-2</v>
      </c>
      <c r="N37" s="6">
        <f>INDEX(calcs!$E$42:$AI$83,MATCH($A37,calcs!$C$42:$C$83,0),MATCH(N$1,calcs!$E$41:$AI$41,0))</f>
        <v>3.071403236628387E-2</v>
      </c>
      <c r="O37" s="6">
        <f>INDEX(calcs!$E$42:$AI$83,MATCH($A37,calcs!$C$42:$C$83,0),MATCH(O$1,calcs!$E$41:$AI$41,0))</f>
        <v>2.9798791325050141E-2</v>
      </c>
      <c r="P37" s="6">
        <f>INDEX(calcs!$E$42:$AI$83,MATCH($A37,calcs!$C$42:$C$83,0),MATCH(P$1,calcs!$E$41:$AI$41,0))</f>
        <v>2.8936518061664709E-2</v>
      </c>
      <c r="Q37" s="6">
        <f>INDEX(calcs!$E$42:$AI$83,MATCH($A37,calcs!$C$42:$C$83,0),MATCH(Q$1,calcs!$E$41:$AI$41,0))</f>
        <v>2.8122743778370873E-2</v>
      </c>
      <c r="R37" s="6">
        <f>INDEX(calcs!$E$42:$AI$83,MATCH($A37,calcs!$C$42:$C$83,0),MATCH(R$1,calcs!$E$41:$AI$41,0))</f>
        <v>2.7353488626289162E-2</v>
      </c>
      <c r="S37" s="6">
        <f>INDEX(calcs!$E$42:$AI$83,MATCH($A37,calcs!$C$42:$C$83,0),MATCH(S$1,calcs!$E$41:$AI$41,0))</f>
        <v>2.6625196613547768E-2</v>
      </c>
      <c r="T37" s="6">
        <f>INDEX(calcs!$E$42:$AI$83,MATCH($A37,calcs!$C$42:$C$83,0),MATCH(T$1,calcs!$E$41:$AI$41,0))</f>
        <v>2.5934680642336002E-2</v>
      </c>
      <c r="U37" s="6">
        <f>INDEX(calcs!$E$42:$AI$83,MATCH($A37,calcs!$C$42:$C$83,0),MATCH(U$1,calcs!$E$41:$AI$41,0))</f>
        <v>2.5279075882392768E-2</v>
      </c>
      <c r="V37" s="6">
        <f>INDEX(calcs!$E$42:$AI$83,MATCH($A37,calcs!$C$42:$C$83,0),MATCH(V$1,calcs!$E$41:$AI$41,0))</f>
        <v>2.4655800042185264E-2</v>
      </c>
      <c r="W37" s="6">
        <f>INDEX(calcs!$E$42:$AI$83,MATCH($A37,calcs!$C$42:$C$83,0),MATCH(W$1,calcs!$E$41:$AI$41,0))</f>
        <v>2.4062519375940856E-2</v>
      </c>
      <c r="X37" s="6">
        <f>INDEX(calcs!$E$42:$AI$83,MATCH($A37,calcs!$C$42:$C$83,0),MATCH(X$1,calcs!$E$41:$AI$41,0))</f>
        <v>2.3497119483099967E-2</v>
      </c>
      <c r="Y37" s="6">
        <f>INDEX(calcs!$E$42:$AI$83,MATCH($A37,calcs!$C$42:$C$83,0),MATCH(Y$1,calcs!$E$41:$AI$41,0))</f>
        <v>2.2957680130029866E-2</v>
      </c>
      <c r="Z37" s="6">
        <f>INDEX(calcs!$E$42:$AI$83,MATCH($A37,calcs!$C$42:$C$83,0),MATCH(Z$1,calcs!$E$41:$AI$41,0))</f>
        <v>2.2442453462119347E-2</v>
      </c>
      <c r="AA37" s="6">
        <f>INDEX(calcs!$E$42:$AI$83,MATCH($A37,calcs!$C$42:$C$83,0),MATCH(AA$1,calcs!$E$41:$AI$41,0))</f>
        <v>2.1949845085286312E-2</v>
      </c>
      <c r="AB37" s="6">
        <f>INDEX(calcs!$E$42:$AI$83,MATCH($A37,calcs!$C$42:$C$83,0),MATCH(AB$1,calcs!$E$41:$AI$41,0))</f>
        <v>2.1478397585602157E-2</v>
      </c>
      <c r="AC37" s="6">
        <f>INDEX(calcs!$E$42:$AI$83,MATCH($A37,calcs!$C$42:$C$83,0),MATCH(AC$1,calcs!$E$41:$AI$41,0))</f>
        <v>2.1026776127981914E-2</v>
      </c>
      <c r="AD37" s="6">
        <f>INDEX(calcs!$E$42:$AI$83,MATCH($A37,calcs!$C$42:$C$83,0),MATCH(AD$1,calcs!$E$41:$AI$41,0))</f>
        <v>2.0593755834417301E-2</v>
      </c>
      <c r="AE37" s="6">
        <f>INDEX(calcs!$E$42:$AI$83,MATCH($A37,calcs!$C$42:$C$83,0),MATCH(AE$1,calcs!$E$41:$AI$41,0))</f>
        <v>2.0178210690286118E-2</v>
      </c>
      <c r="AF37" s="6">
        <f>INDEX(calcs!$E$42:$AI$83,MATCH($A37,calcs!$C$42:$C$83,0),MATCH(AF$1,calcs!$E$41:$AI$41,0))</f>
        <v>1.9779103767206395E-2</v>
      </c>
      <c r="AG37" s="6">
        <f>INDEX(calcs!$E$42:$AI$83,MATCH($A37,calcs!$C$42:$C$83,0),MATCH(AG$1,calcs!$E$41:$AI$41,0))</f>
        <v>1.9395478583685059E-2</v>
      </c>
    </row>
    <row r="38" spans="1:33" x14ac:dyDescent="0.25">
      <c r="A38" s="2" t="s">
        <v>26</v>
      </c>
      <c r="B38">
        <v>0</v>
      </c>
      <c r="C38">
        <v>0</v>
      </c>
      <c r="D38" s="6">
        <f>INDEX(calcs!$E$42:$AI$83,MATCH($A38,calcs!$C$42:$C$83,0),MATCH(D$1,calcs!$E$41:$AI$41,0))</f>
        <v>4.5080473598461415E-2</v>
      </c>
      <c r="E38" s="6">
        <f>INDEX(calcs!$E$42:$AI$83,MATCH($A38,calcs!$C$42:$C$83,0),MATCH(E$1,calcs!$E$41:$AI$41,0))</f>
        <v>4.313588736688824E-2</v>
      </c>
      <c r="F38" s="6">
        <f>INDEX(calcs!$E$42:$AI$83,MATCH($A38,calcs!$C$42:$C$83,0),MATCH(F$1,calcs!$E$41:$AI$41,0))</f>
        <v>4.1352126687691351E-2</v>
      </c>
      <c r="G38" s="6">
        <f>INDEX(calcs!$E$42:$AI$83,MATCH($A38,calcs!$C$42:$C$83,0),MATCH(G$1,calcs!$E$41:$AI$41,0))</f>
        <v>3.9710032397242939E-2</v>
      </c>
      <c r="H38" s="6">
        <f>INDEX(calcs!$E$42:$AI$83,MATCH($A38,calcs!$C$42:$C$83,0),MATCH(H$1,calcs!$E$41:$AI$41,0))</f>
        <v>3.8193372344085229E-2</v>
      </c>
      <c r="I38" s="6">
        <f>INDEX(calcs!$E$42:$AI$83,MATCH($A38,calcs!$C$42:$C$83,0),MATCH(I$1,calcs!$E$41:$AI$41,0))</f>
        <v>3.6788302990078153E-2</v>
      </c>
      <c r="J38" s="6">
        <f>INDEX(calcs!$E$42:$AI$83,MATCH($A38,calcs!$C$42:$C$83,0),MATCH(J$1,calcs!$E$41:$AI$41,0))</f>
        <v>3.5482945635087179E-2</v>
      </c>
      <c r="K38" s="6">
        <f>INDEX(calcs!$E$42:$AI$83,MATCH($A38,calcs!$C$42:$C$83,0),MATCH(K$1,calcs!$E$41:$AI$41,0))</f>
        <v>3.426704977097618E-2</v>
      </c>
      <c r="L38" s="6">
        <f>INDEX(calcs!$E$42:$AI$83,MATCH($A38,calcs!$C$42:$C$83,0),MATCH(L$1,calcs!$E$41:$AI$41,0))</f>
        <v>3.3131723357692121E-2</v>
      </c>
      <c r="M38" s="6">
        <f>INDEX(calcs!$E$42:$AI$83,MATCH($A38,calcs!$C$42:$C$83,0),MATCH(M$1,calcs!$E$41:$AI$41,0))</f>
        <v>3.2069214998066059E-2</v>
      </c>
      <c r="N38" s="6">
        <f>INDEX(calcs!$E$42:$AI$83,MATCH($A38,calcs!$C$42:$C$83,0),MATCH(N$1,calcs!$E$41:$AI$41,0))</f>
        <v>3.107273672351283E-2</v>
      </c>
      <c r="O38" s="6">
        <f>INDEX(calcs!$E$42:$AI$83,MATCH($A38,calcs!$C$42:$C$83,0),MATCH(O$1,calcs!$E$41:$AI$41,0))</f>
        <v>3.0136318822901905E-2</v>
      </c>
      <c r="P38" s="6">
        <f>INDEX(calcs!$E$42:$AI$83,MATCH($A38,calcs!$C$42:$C$83,0),MATCH(P$1,calcs!$E$41:$AI$41,0))</f>
        <v>2.9254690153374598E-2</v>
      </c>
      <c r="Q38" s="6">
        <f>INDEX(calcs!$E$42:$AI$83,MATCH($A38,calcs!$C$42:$C$83,0),MATCH(Q$1,calcs!$E$41:$AI$41,0))</f>
        <v>2.84231788625861E-2</v>
      </c>
      <c r="R38" s="6">
        <f>INDEX(calcs!$E$42:$AI$83,MATCH($A38,calcs!$C$42:$C$83,0),MATCH(R$1,calcs!$E$41:$AI$41,0))</f>
        <v>2.7637629573860262E-2</v>
      </c>
      <c r="S38" s="6">
        <f>INDEX(calcs!$E$42:$AI$83,MATCH($A38,calcs!$C$42:$C$83,0),MATCH(S$1,calcs!$E$41:$AI$41,0))</f>
        <v>2.6894333934940506E-2</v>
      </c>
      <c r="T38" s="6">
        <f>INDEX(calcs!$E$42:$AI$83,MATCH($A38,calcs!$C$42:$C$83,0),MATCH(T$1,calcs!$E$41:$AI$41,0))</f>
        <v>2.6189972080062959E-2</v>
      </c>
      <c r="U38" s="6">
        <f>INDEX(calcs!$E$42:$AI$83,MATCH($A38,calcs!$C$42:$C$83,0),MATCH(U$1,calcs!$E$41:$AI$41,0))</f>
        <v>2.5521563056191063E-2</v>
      </c>
      <c r="V38" s="6">
        <f>INDEX(calcs!$E$42:$AI$83,MATCH($A38,calcs!$C$42:$C$83,0),MATCH(V$1,calcs!$E$41:$AI$41,0))</f>
        <v>2.4886422651245209E-2</v>
      </c>
      <c r="W38" s="6">
        <f>INDEX(calcs!$E$42:$AI$83,MATCH($A38,calcs!$C$42:$C$83,0),MATCH(W$1,calcs!$E$41:$AI$41,0))</f>
        <v>2.4282127366734147E-2</v>
      </c>
      <c r="X38" s="6">
        <f>INDEX(calcs!$E$42:$AI$83,MATCH($A38,calcs!$C$42:$C$83,0),MATCH(X$1,calcs!$E$41:$AI$41,0))</f>
        <v>2.3706483514606455E-2</v>
      </c>
      <c r="Y38" s="6">
        <f>INDEX(calcs!$E$42:$AI$83,MATCH($A38,calcs!$C$42:$C$83,0),MATCH(Y$1,calcs!$E$41:$AI$41,0))</f>
        <v>2.3157500608198704E-2</v>
      </c>
      <c r="Z38" s="6">
        <f>INDEX(calcs!$E$42:$AI$83,MATCH($A38,calcs!$C$42:$C$83,0),MATCH(Z$1,calcs!$E$41:$AI$41,0))</f>
        <v>2.2633368366494263E-2</v>
      </c>
      <c r="AA38" s="6">
        <f>INDEX(calcs!$E$42:$AI$83,MATCH($A38,calcs!$C$42:$C$83,0),MATCH(AA$1,calcs!$E$41:$AI$41,0))</f>
        <v>2.2132436772173466E-2</v>
      </c>
      <c r="AB38" s="6">
        <f>INDEX(calcs!$E$42:$AI$83,MATCH($A38,calcs!$C$42:$C$83,0),MATCH(AB$1,calcs!$E$41:$AI$41,0))</f>
        <v>2.1653198720582734E-2</v>
      </c>
      <c r="AC38" s="6">
        <f>INDEX(calcs!$E$42:$AI$83,MATCH($A38,calcs!$C$42:$C$83,0),MATCH(AC$1,calcs!$E$41:$AI$41,0))</f>
        <v>2.1194274874968683E-2</v>
      </c>
      <c r="AD38" s="6">
        <f>INDEX(calcs!$E$42:$AI$83,MATCH($A38,calcs!$C$42:$C$83,0),MATCH(AD$1,calcs!$E$41:$AI$41,0))</f>
        <v>2.0754400407866733E-2</v>
      </c>
      <c r="AE38" s="6">
        <f>INDEX(calcs!$E$42:$AI$83,MATCH($A38,calcs!$C$42:$C$83,0),MATCH(AE$1,calcs!$E$41:$AI$41,0))</f>
        <v>2.0332413359733188E-2</v>
      </c>
      <c r="AF38" s="6">
        <f>INDEX(calcs!$E$42:$AI$83,MATCH($A38,calcs!$C$42:$C$83,0),MATCH(AF$1,calcs!$E$41:$AI$41,0))</f>
        <v>1.9927244389681756E-2</v>
      </c>
      <c r="AG38" s="6">
        <f>INDEX(calcs!$E$42:$AI$83,MATCH($A38,calcs!$C$42:$C$83,0),MATCH(AG$1,calcs!$E$41:$AI$41,0))</f>
        <v>1.9537907727539119E-2</v>
      </c>
    </row>
    <row r="39" spans="1:33" x14ac:dyDescent="0.25">
      <c r="A39" s="2" t="s">
        <v>27</v>
      </c>
      <c r="B39">
        <v>0</v>
      </c>
      <c r="C39">
        <v>0</v>
      </c>
      <c r="D39" s="6">
        <f>INDEX(calcs!$E$42:$AI$83,MATCH($A39,calcs!$C$42:$C$83,0),MATCH(D$1,calcs!$E$41:$AI$41,0))</f>
        <v>4.4673091892306623E-2</v>
      </c>
      <c r="E39" s="6">
        <f>INDEX(calcs!$E$42:$AI$83,MATCH($A39,calcs!$C$42:$C$83,0),MATCH(E$1,calcs!$E$41:$AI$41,0))</f>
        <v>4.2762747733239091E-2</v>
      </c>
      <c r="F39" s="6">
        <f>INDEX(calcs!$E$42:$AI$83,MATCH($A39,calcs!$C$42:$C$83,0),MATCH(F$1,calcs!$E$41:$AI$41,0))</f>
        <v>4.1009086511969613E-2</v>
      </c>
      <c r="G39" s="6">
        <f>INDEX(calcs!$E$42:$AI$83,MATCH($A39,calcs!$C$42:$C$83,0),MATCH(G$1,calcs!$E$41:$AI$41,0))</f>
        <v>3.9393591317597149E-2</v>
      </c>
      <c r="H39" s="6">
        <f>INDEX(calcs!$E$42:$AI$83,MATCH($A39,calcs!$C$42:$C$83,0),MATCH(H$1,calcs!$E$41:$AI$41,0))</f>
        <v>3.7900552443921619E-2</v>
      </c>
      <c r="I39" s="6">
        <f>INDEX(calcs!$E$42:$AI$83,MATCH($A39,calcs!$C$42:$C$83,0),MATCH(I$1,calcs!$E$41:$AI$41,0))</f>
        <v>3.6516554842048188E-2</v>
      </c>
      <c r="J39" s="6">
        <f>INDEX(calcs!$E$42:$AI$83,MATCH($A39,calcs!$C$42:$C$83,0),MATCH(J$1,calcs!$E$41:$AI$41,0))</f>
        <v>3.5230073915822294E-2</v>
      </c>
      <c r="K39" s="6">
        <f>INDEX(calcs!$E$42:$AI$83,MATCH($A39,calcs!$C$42:$C$83,0),MATCH(K$1,calcs!$E$41:$AI$41,0))</f>
        <v>3.4031153850237701E-2</v>
      </c>
      <c r="L39" s="6">
        <f>INDEX(calcs!$E$42:$AI$83,MATCH($A39,calcs!$C$42:$C$83,0),MATCH(L$1,calcs!$E$41:$AI$41,0))</f>
        <v>3.2911149459580631E-2</v>
      </c>
      <c r="M39" s="6">
        <f>INDEX(calcs!$E$42:$AI$83,MATCH($A39,calcs!$C$42:$C$83,0),MATCH(M$1,calcs!$E$41:$AI$41,0))</f>
        <v>3.1862517387685613E-2</v>
      </c>
      <c r="N39" s="6">
        <f>INDEX(calcs!$E$42:$AI$83,MATCH($A39,calcs!$C$42:$C$83,0),MATCH(N$1,calcs!$E$41:$AI$41,0))</f>
        <v>3.0878645992821852E-2</v>
      </c>
      <c r="O39" s="6">
        <f>INDEX(calcs!$E$42:$AI$83,MATCH($A39,calcs!$C$42:$C$83,0),MATCH(O$1,calcs!$E$41:$AI$41,0))</f>
        <v>2.995371580627916E-2</v>
      </c>
      <c r="P39" s="6">
        <f>INDEX(calcs!$E$42:$AI$83,MATCH($A39,calcs!$C$42:$C$83,0),MATCH(P$1,calcs!$E$41:$AI$41,0))</f>
        <v>2.9082584340036827E-2</v>
      </c>
      <c r="Q39" s="6">
        <f>INDEX(calcs!$E$42:$AI$83,MATCH($A39,calcs!$C$42:$C$83,0),MATCH(Q$1,calcs!$E$41:$AI$41,0))</f>
        <v>2.8260690427188907E-2</v>
      </c>
      <c r="R39" s="6">
        <f>INDEX(calcs!$E$42:$AI$83,MATCH($A39,calcs!$C$42:$C$83,0),MATCH(R$1,calcs!$E$41:$AI$41,0))</f>
        <v>2.7483974336749234E-2</v>
      </c>
      <c r="S39" s="6">
        <f>INDEX(calcs!$E$42:$AI$83,MATCH($A39,calcs!$C$42:$C$83,0),MATCH(S$1,calcs!$E$41:$AI$41,0))</f>
        <v>2.674881070965841E-2</v>
      </c>
      <c r="T39" s="6">
        <f>INDEX(calcs!$E$42:$AI$83,MATCH($A39,calcs!$C$42:$C$83,0),MATCH(T$1,calcs!$E$41:$AI$41,0))</f>
        <v>2.6051951977600265E-2</v>
      </c>
      <c r="U39" s="6">
        <f>INDEX(calcs!$E$42:$AI$83,MATCH($A39,calcs!$C$42:$C$83,0),MATCH(U$1,calcs!$E$41:$AI$41,0))</f>
        <v>2.5390480401484984E-2</v>
      </c>
      <c r="V39" s="6">
        <f>INDEX(calcs!$E$42:$AI$83,MATCH($A39,calcs!$C$42:$C$83,0),MATCH(V$1,calcs!$E$41:$AI$41,0))</f>
        <v>2.4761767235786027E-2</v>
      </c>
      <c r="W39" s="6">
        <f>INDEX(calcs!$E$42:$AI$83,MATCH($A39,calcs!$C$42:$C$83,0),MATCH(W$1,calcs!$E$41:$AI$41,0))</f>
        <v>2.416343781303602E-2</v>
      </c>
      <c r="X39" s="6">
        <f>INDEX(calcs!$E$42:$AI$83,MATCH($A39,calcs!$C$42:$C$83,0),MATCH(X$1,calcs!$E$41:$AI$41,0))</f>
        <v>2.3593341571185991E-2</v>
      </c>
      <c r="Y39" s="6">
        <f>INDEX(calcs!$E$42:$AI$83,MATCH($A39,calcs!$C$42:$C$83,0),MATCH(Y$1,calcs!$E$41:$AI$41,0))</f>
        <v>2.3049526225884687E-2</v>
      </c>
      <c r="Z39" s="6">
        <f>INDEX(calcs!$E$42:$AI$83,MATCH($A39,calcs!$C$42:$C$83,0),MATCH(Z$1,calcs!$E$41:$AI$41,0))</f>
        <v>2.2530215434349108E-2</v>
      </c>
      <c r="AA39" s="6">
        <f>INDEX(calcs!$E$42:$AI$83,MATCH($A39,calcs!$C$42:$C$83,0),MATCH(AA$1,calcs!$E$41:$AI$41,0))</f>
        <v>2.203378941206673E-2</v>
      </c>
      <c r="AB39" s="6">
        <f>INDEX(calcs!$E$42:$AI$83,MATCH($A39,calcs!$C$42:$C$83,0),MATCH(AB$1,calcs!$E$41:$AI$41,0))</f>
        <v>2.1558768056715059E-2</v>
      </c>
      <c r="AC39" s="6">
        <f>INDEX(calcs!$E$42:$AI$83,MATCH($A39,calcs!$C$42:$C$83,0),MATCH(AC$1,calcs!$E$41:$AI$41,0))</f>
        <v>2.1103796209132469E-2</v>
      </c>
      <c r="AD39" s="6">
        <f>INDEX(calcs!$E$42:$AI$83,MATCH($A39,calcs!$C$42:$C$83,0),MATCH(AD$1,calcs!$E$41:$AI$41,0))</f>
        <v>2.0667630741825239E-2</v>
      </c>
      <c r="AE39" s="6">
        <f>INDEX(calcs!$E$42:$AI$83,MATCH($A39,calcs!$C$42:$C$83,0),MATCH(AE$1,calcs!$E$41:$AI$41,0))</f>
        <v>2.024912921634435E-2</v>
      </c>
      <c r="AF39" s="6">
        <f>INDEX(calcs!$E$42:$AI$83,MATCH($A39,calcs!$C$42:$C$83,0),MATCH(AF$1,calcs!$E$41:$AI$41,0))</f>
        <v>1.9847239891199665E-2</v>
      </c>
      <c r="AG39" s="6">
        <f>INDEX(calcs!$E$42:$AI$83,MATCH($A39,calcs!$C$42:$C$83,0),MATCH(AG$1,calcs!$E$41:$AI$41,0))</f>
        <v>1.9460992896653075E-2</v>
      </c>
    </row>
    <row r="40" spans="1:33" x14ac:dyDescent="0.25">
      <c r="A40" s="2" t="s">
        <v>28</v>
      </c>
      <c r="B40">
        <v>0</v>
      </c>
      <c r="C40">
        <v>0</v>
      </c>
      <c r="D40" s="6">
        <f>INDEX(calcs!$E$42:$AI$83,MATCH($A40,calcs!$C$42:$C$83,0),MATCH(D$1,calcs!$E$41:$AI$41,0))</f>
        <v>4.4673100087774607E-2</v>
      </c>
      <c r="E40" s="6">
        <f>INDEX(calcs!$E$42:$AI$83,MATCH($A40,calcs!$C$42:$C$83,0),MATCH(E$1,calcs!$E$41:$AI$41,0))</f>
        <v>4.2762755242784681E-2</v>
      </c>
      <c r="F40" s="6">
        <f>INDEX(calcs!$E$42:$AI$83,MATCH($A40,calcs!$C$42:$C$83,0),MATCH(F$1,calcs!$E$41:$AI$41,0))</f>
        <v>4.1009093418197071E-2</v>
      </c>
      <c r="G40" s="6">
        <f>INDEX(calcs!$E$42:$AI$83,MATCH($A40,calcs!$C$42:$C$83,0),MATCH(G$1,calcs!$E$41:$AI$41,0))</f>
        <v>3.9393597690446737E-2</v>
      </c>
      <c r="H40" s="6">
        <f>INDEX(calcs!$E$42:$AI$83,MATCH($A40,calcs!$C$42:$C$83,0),MATCH(H$1,calcs!$E$41:$AI$41,0))</f>
        <v>3.7900558342845378E-2</v>
      </c>
      <c r="I40" s="6">
        <f>INDEX(calcs!$E$42:$AI$83,MATCH($A40,calcs!$C$42:$C$83,0),MATCH(I$1,calcs!$E$41:$AI$41,0))</f>
        <v>3.6516560318017477E-2</v>
      </c>
      <c r="J40" s="6">
        <f>INDEX(calcs!$E$42:$AI$83,MATCH($A40,calcs!$C$42:$C$83,0),MATCH(J$1,calcs!$E$41:$AI$41,0))</f>
        <v>3.5230079012754031E-2</v>
      </c>
      <c r="K40" s="6">
        <f>INDEX(calcs!$E$42:$AI$83,MATCH($A40,calcs!$C$42:$C$83,0),MATCH(K$1,calcs!$E$41:$AI$41,0))</f>
        <v>3.4031158606163334E-2</v>
      </c>
      <c r="L40" s="6">
        <f>INDEX(calcs!$E$42:$AI$83,MATCH($A40,calcs!$C$42:$C$83,0),MATCH(L$1,calcs!$E$41:$AI$41,0))</f>
        <v>3.291115390762122E-2</v>
      </c>
      <c r="M40" s="6">
        <f>INDEX(calcs!$E$42:$AI$83,MATCH($A40,calcs!$C$42:$C$83,0),MATCH(M$1,calcs!$E$41:$AI$41,0))</f>
        <v>3.1862521556768615E-2</v>
      </c>
      <c r="N40" s="6">
        <f>INDEX(calcs!$E$42:$AI$83,MATCH($A40,calcs!$C$42:$C$83,0),MATCH(N$1,calcs!$E$41:$AI$41,0))</f>
        <v>3.0878649908429843E-2</v>
      </c>
      <c r="O40" s="6">
        <f>INDEX(calcs!$E$42:$AI$83,MATCH($A40,calcs!$C$42:$C$83,0),MATCH(O$1,calcs!$E$41:$AI$41,0))</f>
        <v>2.9953719490817574E-2</v>
      </c>
      <c r="P40" s="6">
        <f>INDEX(calcs!$E$42:$AI$83,MATCH($A40,calcs!$C$42:$C$83,0),MATCH(P$1,calcs!$E$41:$AI$41,0))</f>
        <v>2.908258781337688E-2</v>
      </c>
      <c r="Q40" s="6">
        <f>INDEX(calcs!$E$42:$AI$83,MATCH($A40,calcs!$C$42:$C$83,0),MATCH(Q$1,calcs!$E$41:$AI$41,0))</f>
        <v>2.8260693706987854E-2</v>
      </c>
      <c r="R40" s="6">
        <f>INDEX(calcs!$E$42:$AI$83,MATCH($A40,calcs!$C$42:$C$83,0),MATCH(R$1,calcs!$E$41:$AI$41,0))</f>
        <v>2.7483977438741806E-2</v>
      </c>
      <c r="S40" s="6">
        <f>INDEX(calcs!$E$42:$AI$83,MATCH($A40,calcs!$C$42:$C$83,0),MATCH(S$1,calcs!$E$41:$AI$41,0))</f>
        <v>2.6748813647918535E-2</v>
      </c>
      <c r="T40" s="6">
        <f>INDEX(calcs!$E$42:$AI$83,MATCH($A40,calcs!$C$42:$C$83,0),MATCH(T$1,calcs!$E$41:$AI$41,0))</f>
        <v>2.6051954764762384E-2</v>
      </c>
      <c r="U40" s="6">
        <f>INDEX(calcs!$E$42:$AI$83,MATCH($A40,calcs!$C$42:$C$83,0),MATCH(U$1,calcs!$E$41:$AI$41,0))</f>
        <v>2.5390483048916543E-2</v>
      </c>
      <c r="V40" s="6">
        <f>INDEX(calcs!$E$42:$AI$83,MATCH($A40,calcs!$C$42:$C$83,0),MATCH(V$1,calcs!$E$41:$AI$41,0))</f>
        <v>2.4761769753723455E-2</v>
      </c>
      <c r="W40" s="6">
        <f>INDEX(calcs!$E$42:$AI$83,MATCH($A40,calcs!$C$42:$C$83,0),MATCH(W$1,calcs!$E$41:$AI$41,0))</f>
        <v>2.4163440210757121E-2</v>
      </c>
      <c r="X40" s="6">
        <f>INDEX(calcs!$E$42:$AI$83,MATCH($A40,calcs!$C$42:$C$83,0),MATCH(X$1,calcs!$E$41:$AI$41,0))</f>
        <v>2.359334385710363E-2</v>
      </c>
      <c r="Y40" s="6">
        <f>INDEX(calcs!$E$42:$AI$83,MATCH($A40,calcs!$C$42:$C$83,0),MATCH(Y$1,calcs!$E$41:$AI$41,0))</f>
        <v>2.3049528407638145E-2</v>
      </c>
      <c r="Z40" s="6">
        <f>INDEX(calcs!$E$42:$AI$83,MATCH($A40,calcs!$C$42:$C$83,0),MATCH(Z$1,calcs!$E$41:$AI$41,0))</f>
        <v>2.2530217518897031E-2</v>
      </c>
      <c r="AA40" s="6">
        <f>INDEX(calcs!$E$42:$AI$83,MATCH($A40,calcs!$C$42:$C$83,0),MATCH(AA$1,calcs!$E$41:$AI$41,0))</f>
        <v>2.2033791405767902E-2</v>
      </c>
      <c r="AB40" s="6">
        <f>INDEX(calcs!$E$42:$AI$83,MATCH($A40,calcs!$C$42:$C$83,0),MATCH(AB$1,calcs!$E$41:$AI$41,0))</f>
        <v>2.1558769965385662E-2</v>
      </c>
      <c r="AC40" s="6">
        <f>INDEX(calcs!$E$42:$AI$83,MATCH($A40,calcs!$C$42:$C$83,0),MATCH(AC$1,calcs!$E$41:$AI$41,0))</f>
        <v>2.1103798038086596E-2</v>
      </c>
      <c r="AD40" s="6">
        <f>INDEX(calcs!$E$42:$AI$83,MATCH($A40,calcs!$C$42:$C$83,0),MATCH(AD$1,calcs!$E$41:$AI$41,0))</f>
        <v>2.0667632495958228E-2</v>
      </c>
      <c r="AE40" s="6">
        <f>INDEX(calcs!$E$42:$AI$83,MATCH($A40,calcs!$C$42:$C$83,0),MATCH(AE$1,calcs!$E$41:$AI$41,0))</f>
        <v>2.0249130900159285E-2</v>
      </c>
      <c r="AF40" s="6">
        <f>INDEX(calcs!$E$42:$AI$83,MATCH($A40,calcs!$C$42:$C$83,0),MATCH(AF$1,calcs!$E$41:$AI$41,0))</f>
        <v>1.9847241508839712E-2</v>
      </c>
      <c r="AG40" s="6">
        <f>INDEX(calcs!$E$42:$AI$83,MATCH($A40,calcs!$C$42:$C$83,0),MATCH(AG$1,calcs!$E$41:$AI$41,0))</f>
        <v>1.9460994451942052E-2</v>
      </c>
    </row>
    <row r="41" spans="1:33" x14ac:dyDescent="0.25">
      <c r="A41" s="2" t="s">
        <v>29</v>
      </c>
      <c r="B41">
        <v>0</v>
      </c>
      <c r="C41">
        <v>0</v>
      </c>
      <c r="D41" s="6">
        <f>INDEX(calcs!$E$42:$AI$83,MATCH($A41,calcs!$C$42:$C$83,0),MATCH(D$1,calcs!$E$41:$AI$41,0))</f>
        <v>4.4672996843325603E-2</v>
      </c>
      <c r="E41" s="6">
        <f>INDEX(calcs!$E$42:$AI$83,MATCH($A41,calcs!$C$42:$C$83,0),MATCH(E$1,calcs!$E$41:$AI$41,0))</f>
        <v>4.2762660639562237E-2</v>
      </c>
      <c r="F41" s="6">
        <f>INDEX(calcs!$E$42:$AI$83,MATCH($A41,calcs!$C$42:$C$83,0),MATCH(F$1,calcs!$E$41:$AI$41,0))</f>
        <v>4.1009006415069015E-2</v>
      </c>
      <c r="G41" s="6">
        <f>INDEX(calcs!$E$42:$AI$83,MATCH($A41,calcs!$C$42:$C$83,0),MATCH(G$1,calcs!$E$41:$AI$41,0))</f>
        <v>3.9393517407012697E-2</v>
      </c>
      <c r="H41" s="6">
        <f>INDEX(calcs!$E$42:$AI$83,MATCH($A41,calcs!$C$42:$C$83,0),MATCH(H$1,calcs!$E$41:$AI$41,0))</f>
        <v>3.7900484029656227E-2</v>
      </c>
      <c r="I41" s="6">
        <f>INDEX(calcs!$E$42:$AI$83,MATCH($A41,calcs!$C$42:$C$83,0),MATCH(I$1,calcs!$E$41:$AI$41,0))</f>
        <v>3.6516491333053271E-2</v>
      </c>
      <c r="J41" s="6">
        <f>INDEX(calcs!$E$42:$AI$83,MATCH($A41,calcs!$C$42:$C$83,0),MATCH(J$1,calcs!$E$41:$AI$41,0))</f>
        <v>3.5230014802856355E-2</v>
      </c>
      <c r="K41" s="6">
        <f>INDEX(calcs!$E$42:$AI$83,MATCH($A41,calcs!$C$42:$C$83,0),MATCH(K$1,calcs!$E$41:$AI$41,0))</f>
        <v>3.4031098692173613E-2</v>
      </c>
      <c r="L41" s="6">
        <f>INDEX(calcs!$E$42:$AI$83,MATCH($A41,calcs!$C$42:$C$83,0),MATCH(L$1,calcs!$E$41:$AI$41,0))</f>
        <v>3.2911097872409846E-2</v>
      </c>
      <c r="M41" s="6">
        <f>INDEX(calcs!$E$42:$AI$83,MATCH($A41,calcs!$C$42:$C$83,0),MATCH(M$1,calcs!$E$41:$AI$41,0))</f>
        <v>3.1862469035525053E-2</v>
      </c>
      <c r="N41" s="6">
        <f>INDEX(calcs!$E$42:$AI$83,MATCH($A41,calcs!$C$42:$C$83,0),MATCH(N$1,calcs!$E$41:$AI$41,0))</f>
        <v>3.0878600580663322E-2</v>
      </c>
      <c r="O41" s="6">
        <f>INDEX(calcs!$E$42:$AI$83,MATCH($A41,calcs!$C$42:$C$83,0),MATCH(O$1,calcs!$E$41:$AI$41,0))</f>
        <v>2.9953673073878636E-2</v>
      </c>
      <c r="P41" s="6">
        <f>INDEX(calcs!$E$42:$AI$83,MATCH($A41,calcs!$C$42:$C$83,0),MATCH(P$1,calcs!$E$41:$AI$41,0))</f>
        <v>2.9082544057049346E-2</v>
      </c>
      <c r="Q41" s="6">
        <f>INDEX(calcs!$E$42:$AI$83,MATCH($A41,calcs!$C$42:$C$83,0),MATCH(Q$1,calcs!$E$41:$AI$41,0))</f>
        <v>2.8260652388869104E-2</v>
      </c>
      <c r="R41" s="6">
        <f>INDEX(calcs!$E$42:$AI$83,MATCH($A41,calcs!$C$42:$C$83,0),MATCH(R$1,calcs!$E$41:$AI$41,0))</f>
        <v>2.7483938360583549E-2</v>
      </c>
      <c r="S41" s="6">
        <f>INDEX(calcs!$E$42:$AI$83,MATCH($A41,calcs!$C$42:$C$83,0),MATCH(S$1,calcs!$E$41:$AI$41,0))</f>
        <v>2.6748776632397712E-2</v>
      </c>
      <c r="T41" s="6">
        <f>INDEX(calcs!$E$42:$AI$83,MATCH($A41,calcs!$C$42:$C$83,0),MATCH(T$1,calcs!$E$41:$AI$41,0))</f>
        <v>2.6051919652760842E-2</v>
      </c>
      <c r="U41" s="6">
        <f>INDEX(calcs!$E$42:$AI$83,MATCH($A41,calcs!$C$42:$C$83,0),MATCH(U$1,calcs!$E$41:$AI$41,0))</f>
        <v>2.5390449697299332E-2</v>
      </c>
      <c r="V41" s="6">
        <f>INDEX(calcs!$E$42:$AI$83,MATCH($A41,calcs!$C$42:$C$83,0),MATCH(V$1,calcs!$E$41:$AI$41,0))</f>
        <v>2.4761738033335839E-2</v>
      </c>
      <c r="W41" s="6">
        <f>INDEX(calcs!$E$42:$AI$83,MATCH($A41,calcs!$C$42:$C$83,0),MATCH(W$1,calcs!$E$41:$AI$41,0))</f>
        <v>2.4163410004814652E-2</v>
      </c>
      <c r="X41" s="6">
        <f>INDEX(calcs!$E$42:$AI$83,MATCH($A41,calcs!$C$42:$C$83,0),MATCH(X$1,calcs!$E$41:$AI$41,0))</f>
        <v>2.359331505965543E-2</v>
      </c>
      <c r="Y41" s="6">
        <f>INDEX(calcs!$E$42:$AI$83,MATCH($A41,calcs!$C$42:$C$83,0),MATCH(Y$1,calcs!$E$41:$AI$41,0))</f>
        <v>2.3049500922424842E-2</v>
      </c>
      <c r="Z41" s="6">
        <f>INDEX(calcs!$E$42:$AI$83,MATCH($A41,calcs!$C$42:$C$83,0),MATCH(Z$1,calcs!$E$41:$AI$41,0))</f>
        <v>2.2530191258235729E-2</v>
      </c>
      <c r="AA41" s="6">
        <f>INDEX(calcs!$E$42:$AI$83,MATCH($A41,calcs!$C$42:$C$83,0),MATCH(AA$1,calcs!$E$41:$AI$41,0))</f>
        <v>2.2033766289591954E-2</v>
      </c>
      <c r="AB41" s="6">
        <f>INDEX(calcs!$E$42:$AI$83,MATCH($A41,calcs!$C$42:$C$83,0),MATCH(AB$1,calcs!$E$41:$AI$41,0))</f>
        <v>2.155874592047452E-2</v>
      </c>
      <c r="AC41" s="6">
        <f>INDEX(calcs!$E$42:$AI$83,MATCH($A41,calcs!$C$42:$C$83,0),MATCH(AC$1,calcs!$E$41:$AI$41,0))</f>
        <v>2.1103774997352547E-2</v>
      </c>
      <c r="AD41" s="6">
        <f>INDEX(calcs!$E$42:$AI$83,MATCH($A41,calcs!$C$42:$C$83,0),MATCH(AD$1,calcs!$E$41:$AI$41,0))</f>
        <v>2.0667610397784753E-2</v>
      </c>
      <c r="AE41" s="6">
        <f>INDEX(calcs!$E$42:$AI$83,MATCH($A41,calcs!$C$42:$C$83,0),MATCH(AE$1,calcs!$E$41:$AI$41,0))</f>
        <v>2.0249109687854174E-2</v>
      </c>
      <c r="AF41" s="6">
        <f>INDEX(calcs!$E$42:$AI$83,MATCH($A41,calcs!$C$42:$C$83,0),MATCH(AF$1,calcs!$E$41:$AI$41,0))</f>
        <v>1.9847221130189861E-2</v>
      </c>
      <c r="AG41" s="6">
        <f>INDEX(calcs!$E$42:$AI$83,MATCH($A41,calcs!$C$42:$C$83,0),MATCH(AG$1,calcs!$E$41:$AI$41,0))</f>
        <v>1.9460974858759007E-2</v>
      </c>
    </row>
    <row r="42" spans="1:33" x14ac:dyDescent="0.25">
      <c r="A42" s="2" t="s">
        <v>30</v>
      </c>
      <c r="B42">
        <v>0</v>
      </c>
      <c r="C42">
        <v>0</v>
      </c>
      <c r="D42" s="6">
        <f>INDEX(calcs!$E$42:$AI$83,MATCH($A42,calcs!$C$42:$C$83,0),MATCH(D$1,calcs!$E$41:$AI$41,0))</f>
        <v>4.5472425467207173E-2</v>
      </c>
      <c r="E42" s="6">
        <f>INDEX(calcs!$E$42:$AI$83,MATCH($A42,calcs!$C$42:$C$83,0),MATCH(E$1,calcs!$E$41:$AI$41,0))</f>
        <v>4.3494619618385605E-2</v>
      </c>
      <c r="F42" s="6">
        <f>INDEX(calcs!$E$42:$AI$83,MATCH($A42,calcs!$C$42:$C$83,0),MATCH(F$1,calcs!$E$41:$AI$41,0))</f>
        <v>4.1681690351495958E-2</v>
      </c>
      <c r="G42" s="6">
        <f>INDEX(calcs!$E$42:$AI$83,MATCH($A42,calcs!$C$42:$C$83,0),MATCH(G$1,calcs!$E$41:$AI$41,0))</f>
        <v>4.0013845628230515E-2</v>
      </c>
      <c r="H42" s="6">
        <f>INDEX(calcs!$E$42:$AI$83,MATCH($A42,calcs!$C$42:$C$83,0),MATCH(H$1,calcs!$E$41:$AI$41,0))</f>
        <v>3.8474339352738196E-2</v>
      </c>
      <c r="I42" s="6">
        <f>INDEX(calcs!$E$42:$AI$83,MATCH($A42,calcs!$C$42:$C$83,0),MATCH(I$1,calcs!$E$41:$AI$41,0))</f>
        <v>3.7048907127275321E-2</v>
      </c>
      <c r="J42" s="6">
        <f>INDEX(calcs!$E$42:$AI$83,MATCH($A42,calcs!$C$42:$C$83,0),MATCH(J$1,calcs!$E$41:$AI$41,0))</f>
        <v>3.5725322955022766E-2</v>
      </c>
      <c r="K42" s="6">
        <f>INDEX(calcs!$E$42:$AI$83,MATCH($A42,calcs!$C$42:$C$83,0),MATCH(K$1,calcs!$E$41:$AI$41,0))</f>
        <v>3.4493047686711978E-2</v>
      </c>
      <c r="L42" s="6">
        <f>INDEX(calcs!$E$42:$AI$83,MATCH($A42,calcs!$C$42:$C$83,0),MATCH(L$1,calcs!$E$41:$AI$41,0))</f>
        <v>3.3342947798276436E-2</v>
      </c>
      <c r="M42" s="6">
        <f>INDEX(calcs!$E$42:$AI$83,MATCH($A42,calcs!$C$42:$C$83,0),MATCH(M$1,calcs!$E$41:$AI$41,0))</f>
        <v>3.2267068613893557E-2</v>
      </c>
      <c r="N42" s="6">
        <f>INDEX(calcs!$E$42:$AI$83,MATCH($A42,calcs!$C$42:$C$83,0),MATCH(N$1,calcs!$E$41:$AI$41,0))</f>
        <v>3.1258450061010953E-2</v>
      </c>
      <c r="O42" s="6">
        <f>INDEX(calcs!$E$42:$AI$83,MATCH($A42,calcs!$C$42:$C$83,0),MATCH(O$1,calcs!$E$41:$AI$41,0))</f>
        <v>3.0310975933493346E-2</v>
      </c>
      <c r="P42" s="6">
        <f>INDEX(calcs!$E$42:$AI$83,MATCH($A42,calcs!$C$42:$C$83,0),MATCH(P$1,calcs!$E$41:$AI$41,0))</f>
        <v>2.941924976197664E-2</v>
      </c>
      <c r="Q42" s="6">
        <f>INDEX(calcs!$E$42:$AI$83,MATCH($A42,calcs!$C$42:$C$83,0),MATCH(Q$1,calcs!$E$41:$AI$41,0))</f>
        <v>2.8578491968922273E-2</v>
      </c>
      <c r="R42" s="6">
        <f>INDEX(calcs!$E$42:$AI$83,MATCH($A42,calcs!$C$42:$C$83,0),MATCH(R$1,calcs!$E$41:$AI$41,0))</f>
        <v>2.7784454168592623E-2</v>
      </c>
      <c r="S42" s="6">
        <f>INDEX(calcs!$E$42:$AI$83,MATCH($A42,calcs!$C$42:$C$83,0),MATCH(S$1,calcs!$E$41:$AI$41,0))</f>
        <v>2.7033347367643987E-2</v>
      </c>
      <c r="T42" s="6">
        <f>INDEX(calcs!$E$42:$AI$83,MATCH($A42,calcs!$C$42:$C$83,0),MATCH(T$1,calcs!$E$41:$AI$41,0))</f>
        <v>2.6321781504887148E-2</v>
      </c>
      <c r="U42" s="6">
        <f>INDEX(calcs!$E$42:$AI$83,MATCH($A42,calcs!$C$42:$C$83,0),MATCH(U$1,calcs!$E$41:$AI$41,0))</f>
        <v>2.5646714294898561E-2</v>
      </c>
      <c r="V42" s="6">
        <f>INDEX(calcs!$E$42:$AI$83,MATCH($A42,calcs!$C$42:$C$83,0),MATCH(V$1,calcs!$E$41:$AI$41,0))</f>
        <v>2.5005407746594217E-2</v>
      </c>
      <c r="W42" s="6">
        <f>INDEX(calcs!$E$42:$AI$83,MATCH($A42,calcs!$C$42:$C$83,0),MATCH(W$1,calcs!$E$41:$AI$41,0))</f>
        <v>2.4395391046332867E-2</v>
      </c>
      <c r="X42" s="6">
        <f>INDEX(calcs!$E$42:$AI$83,MATCH($A42,calcs!$C$42:$C$83,0),MATCH(X$1,calcs!$E$41:$AI$41,0))</f>
        <v>2.3814428744573891E-2</v>
      </c>
      <c r="Y42" s="6">
        <f>INDEX(calcs!$E$42:$AI$83,MATCH($A42,calcs!$C$42:$C$83,0),MATCH(Y$1,calcs!$E$41:$AI$41,0))</f>
        <v>2.3260493382356136E-2</v>
      </c>
      <c r="Z42" s="6">
        <f>INDEX(calcs!$E$42:$AI$83,MATCH($A42,calcs!$C$42:$C$83,0),MATCH(Z$1,calcs!$E$41:$AI$41,0))</f>
        <v>2.2731741851451034E-2</v>
      </c>
      <c r="AA42" s="6">
        <f>INDEX(calcs!$E$42:$AI$83,MATCH($A42,calcs!$C$42:$C$83,0),MATCH(AA$1,calcs!$E$41:$AI$41,0))</f>
        <v>2.2226494906963351E-2</v>
      </c>
      <c r="AB42" s="6">
        <f>INDEX(calcs!$E$42:$AI$83,MATCH($A42,calcs!$C$42:$C$83,0),MATCH(AB$1,calcs!$E$41:$AI$41,0))</f>
        <v>2.1743219352758282E-2</v>
      </c>
      <c r="AC42" s="6">
        <f>INDEX(calcs!$E$42:$AI$83,MATCH($A42,calcs!$C$42:$C$83,0),MATCH(AC$1,calcs!$E$41:$AI$41,0))</f>
        <v>2.1280512501490406E-2</v>
      </c>
      <c r="AD42" s="6">
        <f>INDEX(calcs!$E$42:$AI$83,MATCH($A42,calcs!$C$42:$C$83,0),MATCH(AD$1,calcs!$E$41:$AI$41,0))</f>
        <v>2.0837088577530277E-2</v>
      </c>
      <c r="AE42" s="6">
        <f>INDEX(calcs!$E$42:$AI$83,MATCH($A42,calcs!$C$42:$C$83,0),MATCH(AE$1,calcs!$E$41:$AI$41,0))</f>
        <v>2.0411766785007193E-2</v>
      </c>
      <c r="AF42" s="6">
        <f>INDEX(calcs!$E$42:$AI$83,MATCH($A42,calcs!$C$42:$C$83,0),MATCH(AF$1,calcs!$E$41:$AI$41,0))</f>
        <v>2.0003460808099238E-2</v>
      </c>
      <c r="AG42" s="6">
        <f>INDEX(calcs!$E$42:$AI$83,MATCH($A42,calcs!$C$42:$C$83,0),MATCH(AG$1,calcs!$E$41:$AI$41,0))</f>
        <v>1.9611169546671407E-2</v>
      </c>
    </row>
    <row r="43" spans="1:33" x14ac:dyDescent="0.25">
      <c r="A43" s="2" t="s">
        <v>31</v>
      </c>
      <c r="B43">
        <v>0</v>
      </c>
      <c r="C43">
        <v>0</v>
      </c>
      <c r="D43" s="6">
        <f>INDEX(calcs!$E$42:$AI$83,MATCH($A43,calcs!$C$42:$C$83,0),MATCH(D$1,calcs!$E$41:$AI$41,0))</f>
        <v>4.2887388360451487E-2</v>
      </c>
      <c r="E43" s="6">
        <f>INDEX(calcs!$E$42:$AI$83,MATCH($A43,calcs!$C$42:$C$83,0),MATCH(E$1,calcs!$E$41:$AI$41,0))</f>
        <v>4.1123700256722628E-2</v>
      </c>
      <c r="F43" s="6">
        <f>INDEX(calcs!$E$42:$AI$83,MATCH($A43,calcs!$C$42:$C$83,0),MATCH(F$1,calcs!$E$41:$AI$41,0))</f>
        <v>3.9499341189301797E-2</v>
      </c>
      <c r="G43" s="6">
        <f>INDEX(calcs!$E$42:$AI$83,MATCH($A43,calcs!$C$42:$C$83,0),MATCH(G$1,calcs!$E$41:$AI$41,0))</f>
        <v>3.7998428305037316E-2</v>
      </c>
      <c r="H43" s="6">
        <f>INDEX(calcs!$E$42:$AI$83,MATCH($A43,calcs!$C$42:$C$83,0),MATCH(H$1,calcs!$E$41:$AI$41,0))</f>
        <v>3.6607404470819387E-2</v>
      </c>
      <c r="I43" s="6">
        <f>INDEX(calcs!$E$42:$AI$83,MATCH($A43,calcs!$C$42:$C$83,0),MATCH(I$1,calcs!$E$41:$AI$41,0))</f>
        <v>3.5314627614016707E-2</v>
      </c>
      <c r="J43" s="6">
        <f>INDEX(calcs!$E$42:$AI$83,MATCH($A43,calcs!$C$42:$C$83,0),MATCH(J$1,calcs!$E$41:$AI$41,0))</f>
        <v>3.4110044108429827E-2</v>
      </c>
      <c r="K43" s="6">
        <f>INDEX(calcs!$E$42:$AI$83,MATCH($A43,calcs!$C$42:$C$83,0),MATCH(K$1,calcs!$E$41:$AI$41,0))</f>
        <v>3.2984926800356341E-2</v>
      </c>
      <c r="L43" s="6">
        <f>INDEX(calcs!$E$42:$AI$83,MATCH($A43,calcs!$C$42:$C$83,0),MATCH(L$1,calcs!$E$41:$AI$41,0))</f>
        <v>3.1931663226225655E-2</v>
      </c>
      <c r="M43" s="6">
        <f>INDEX(calcs!$E$42:$AI$83,MATCH($A43,calcs!$C$42:$C$83,0),MATCH(M$1,calcs!$E$41:$AI$41,0))</f>
        <v>3.0943583150054559E-2</v>
      </c>
      <c r="N43" s="6">
        <f>INDEX(calcs!$E$42:$AI$83,MATCH($A43,calcs!$C$42:$C$83,0),MATCH(N$1,calcs!$E$41:$AI$41,0))</f>
        <v>3.0014817159554702E-2</v>
      </c>
      <c r="O43" s="6">
        <f>INDEX(calcs!$E$42:$AI$83,MATCH($A43,calcs!$C$42:$C$83,0),MATCH(O$1,calcs!$E$41:$AI$41,0))</f>
        <v>2.9140179985299424E-2</v>
      </c>
      <c r="P43" s="6">
        <f>INDEX(calcs!$E$42:$AI$83,MATCH($A43,calcs!$C$42:$C$83,0),MATCH(P$1,calcs!$E$41:$AI$41,0))</f>
        <v>2.8315073643044111E-2</v>
      </c>
      <c r="Q43" s="6">
        <f>INDEX(calcs!$E$42:$AI$83,MATCH($A43,calcs!$C$42:$C$83,0),MATCH(Q$1,calcs!$E$41:$AI$41,0))</f>
        <v>2.7535406577996965E-2</v>
      </c>
      <c r="R43" s="6">
        <f>INDEX(calcs!$E$42:$AI$83,MATCH($A43,calcs!$C$42:$C$83,0),MATCH(R$1,calcs!$E$41:$AI$41,0))</f>
        <v>2.6797525809546731E-2</v>
      </c>
      <c r="S43" s="6">
        <f>INDEX(calcs!$E$42:$AI$83,MATCH($A43,calcs!$C$42:$C$83,0),MATCH(S$1,calcs!$E$41:$AI$41,0))</f>
        <v>2.6098159701367658E-2</v>
      </c>
      <c r="T43" s="6">
        <f>INDEX(calcs!$E$42:$AI$83,MATCH($A43,calcs!$C$42:$C$83,0),MATCH(T$1,calcs!$E$41:$AI$41,0))</f>
        <v>2.5434369465162265E-2</v>
      </c>
      <c r="U43" s="6">
        <f>INDEX(calcs!$E$42:$AI$83,MATCH($A43,calcs!$C$42:$C$83,0),MATCH(U$1,calcs!$E$41:$AI$41,0))</f>
        <v>2.4803507881659435E-2</v>
      </c>
      <c r="V43" s="6">
        <f>INDEX(calcs!$E$42:$AI$83,MATCH($A43,calcs!$C$42:$C$83,0),MATCH(V$1,calcs!$E$41:$AI$41,0))</f>
        <v>2.4203184016161738E-2</v>
      </c>
      <c r="W43" s="6">
        <f>INDEX(calcs!$E$42:$AI$83,MATCH($A43,calcs!$C$42:$C$83,0),MATCH(W$1,calcs!$E$41:$AI$41,0))</f>
        <v>2.3631232936862083E-2</v>
      </c>
      <c r="X43" s="6">
        <f>INDEX(calcs!$E$42:$AI$83,MATCH($A43,calcs!$C$42:$C$83,0),MATCH(X$1,calcs!$E$41:$AI$41,0))</f>
        <v>2.3085689627760378E-2</v>
      </c>
      <c r="Y43" s="6">
        <f>INDEX(calcs!$E$42:$AI$83,MATCH($A43,calcs!$C$42:$C$83,0),MATCH(Y$1,calcs!$E$41:$AI$41,0))</f>
        <v>2.2564766433356993E-2</v>
      </c>
      <c r="Z43" s="6">
        <f>INDEX(calcs!$E$42:$AI$83,MATCH($A43,calcs!$C$42:$C$83,0),MATCH(Z$1,calcs!$E$41:$AI$41,0))</f>
        <v>2.206683348973729E-2</v>
      </c>
      <c r="AA43" s="6">
        <f>INDEX(calcs!$E$42:$AI$83,MATCH($A43,calcs!$C$42:$C$83,0),MATCH(AA$1,calcs!$E$41:$AI$41,0))</f>
        <v>2.1590401690653106E-2</v>
      </c>
      <c r="AB43" s="6">
        <f>INDEX(calcs!$E$42:$AI$83,MATCH($A43,calcs!$C$42:$C$83,0),MATCH(AB$1,calcs!$E$41:$AI$41,0))</f>
        <v>2.1134107813577073E-2</v>
      </c>
      <c r="AC43" s="6">
        <f>INDEX(calcs!$E$42:$AI$83,MATCH($A43,calcs!$C$42:$C$83,0),MATCH(AC$1,calcs!$E$41:$AI$41,0))</f>
        <v>2.0696701492848957E-2</v>
      </c>
      <c r="AD43" s="6">
        <f>INDEX(calcs!$E$42:$AI$83,MATCH($A43,calcs!$C$42:$C$83,0),MATCH(AD$1,calcs!$E$41:$AI$41,0))</f>
        <v>2.0277033777593687E-2</v>
      </c>
      <c r="AE43" s="6">
        <f>INDEX(calcs!$E$42:$AI$83,MATCH($A43,calcs!$C$42:$C$83,0),MATCH(AE$1,calcs!$E$41:$AI$41,0))</f>
        <v>1.9874047054178622E-2</v>
      </c>
      <c r="AF43" s="6">
        <f>INDEX(calcs!$E$42:$AI$83,MATCH($A43,calcs!$C$42:$C$83,0),MATCH(AF$1,calcs!$E$41:$AI$41,0))</f>
        <v>1.9486766146842499E-2</v>
      </c>
      <c r="AG43" s="6">
        <f>INDEX(calcs!$E$42:$AI$83,MATCH($A43,calcs!$C$42:$C$83,0),MATCH(AG$1,calcs!$E$41:$AI$41,0))</f>
        <v>1.9114290438994975E-2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OECD 2018</vt:lpstr>
      <vt:lpstr>calcs</vt:lpstr>
      <vt:lpstr>BPCiObIC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2019-12-02T22:49:06Z</dcterms:created>
  <dcterms:modified xsi:type="dcterms:W3CDTF">2023-03-28T21:47:47Z</dcterms:modified>
</cp:coreProperties>
</file>