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DC to AC" sheetId="2" r:id="rId5"/>
    <sheet state="visible" name="Solar - PV Dist. Comm 2021" sheetId="3" r:id="rId6"/>
    <sheet state="visible" name="Solar - PV Dist. Comm 2022" sheetId="4" r:id="rId7"/>
    <sheet state="visible" name="NREL calcs" sheetId="5" r:id="rId8"/>
    <sheet state="visible" name="NREL ATB" sheetId="6" r:id="rId9"/>
    <sheet state="visible" name="Soft Cost Data" sheetId="7" r:id="rId10"/>
    <sheet state="visible" name="CpUDSC-totalcost" sheetId="8" r:id="rId11"/>
    <sheet state="visible" name="CpUDSC-softcosts" sheetId="9" r:id="rId12"/>
  </sheets>
  <externalReferences>
    <externalReference r:id="rId13"/>
    <externalReference r:id="rId14"/>
  </externalReferences>
  <definedNames/>
  <calcPr/>
  <extLst>
    <ext uri="GoogleSheetsCustomDataVersion2">
      <go:sheetsCustomData xmlns:go="http://customooxmlschemas.google.com/" r:id="rId15" roundtripDataChecksum="PIQye8iApaQHxrXjBt+VO5kPhdv4+rRHN7foKzRxPEM="/>
    </ext>
  </extLst>
</workbook>
</file>

<file path=xl/sharedStrings.xml><?xml version="1.0" encoding="utf-8"?>
<sst xmlns="http://schemas.openxmlformats.org/spreadsheetml/2006/main" count="1183" uniqueCount="261">
  <si>
    <t>CpUDSC Cost per Unit Distributed Solar Capacity</t>
  </si>
  <si>
    <t>Sources:</t>
  </si>
  <si>
    <t>Price Trajectory</t>
  </si>
  <si>
    <t>NREL</t>
  </si>
  <si>
    <t>2020, 2022</t>
  </si>
  <si>
    <t>Annual Technology Baseline 2020, Annual Technology Baseline 2022</t>
  </si>
  <si>
    <t>https://atb.nrel.gov/</t>
  </si>
  <si>
    <t>"Solar - PV Dist. Res" tab</t>
  </si>
  <si>
    <t>"Solar - PV Dist. Comm" tab</t>
  </si>
  <si>
    <t>Solar DC to AC Derate Value</t>
  </si>
  <si>
    <t>Jens Schoene, EnerNex</t>
  </si>
  <si>
    <t>Production Levels of Utility-Scale and Residential-Scale PV Systems</t>
  </si>
  <si>
    <t>http://brattle.com/system/publications/pdfs/000/005/188/original/Comparative_Generation_Costs_of_Utility-Scale_and_Residential-Scale_PV_in_Xcel_Energy_Colorado's_Service_Area.pdf?1436797265</t>
  </si>
  <si>
    <t>This document is included as Appendix B of a report by Brattle Group.  It is on Page 10 of the EnerNex report, which is Page 70 of the PDF</t>
  </si>
  <si>
    <t>Share of Costs that are Soft Costs</t>
  </si>
  <si>
    <t>U.S. Solar Photovoltaic System Cost Benchmark: Q1 2018</t>
  </si>
  <si>
    <t>https://www.nrel.gov/docs/fy17osti/68925.pdf</t>
  </si>
  <si>
    <t>Page viii, Figure ES-2</t>
  </si>
  <si>
    <t>Notes</t>
  </si>
  <si>
    <t>We use the ATB "Moderate" case</t>
  </si>
  <si>
    <t>"Soft costs" (non-hardware costs, such as the cost of installation)</t>
  </si>
  <si>
    <t>are a subset of the total costs.  Soft costs are not subject to</t>
  </si>
  <si>
    <t>reductions from endogenous learning.</t>
  </si>
  <si>
    <t>2019 to 2012</t>
  </si>
  <si>
    <t>2020 to 2012</t>
  </si>
  <si>
    <t xml:space="preserve">Watts DC are lower than Watts AC, but AC is needed to either sell to the grid or to power devices in homes. </t>
  </si>
  <si>
    <t>Therefore, we convert to the cost per Watt AC using a derate factor:</t>
  </si>
  <si>
    <t>DC to AC derate factor</t>
  </si>
  <si>
    <t>TEST</t>
  </si>
  <si>
    <t>https://atb.nrel.gov/electricity/2021/commercial_pv</t>
  </si>
  <si>
    <t>Inputs</t>
  </si>
  <si>
    <t xml:space="preserve">Take me to: </t>
  </si>
  <si>
    <t>Calculated</t>
  </si>
  <si>
    <t>X</t>
  </si>
  <si>
    <t>Assumptions</t>
  </si>
  <si>
    <t>Technology</t>
  </si>
  <si>
    <t>Basis Year:</t>
  </si>
  <si>
    <t>All values are given in 2019 U.S. dollars, using the Consumer Price Index (BLS, 2020) for dollar year conversions. Projections use an inflation assumption of 2.5% per year.</t>
  </si>
  <si>
    <t>Commercial Solar Photovoltaic</t>
  </si>
  <si>
    <t>Representative Dist. Commercial system is fixed-tilt roof mounted with capacity of 300 kW</t>
  </si>
  <si>
    <t xml:space="preserve">Overnight Capital Cost, Capacity Factor, Fixed O&amp;M, and Variable O&amp;M costs </t>
  </si>
  <si>
    <t>represent $/kW DC;  however LCOE reflects $/MWh AC.</t>
  </si>
  <si>
    <t>Capacity factors chosen here to reflect range across the continental U.S. using NREL PVWATTS</t>
  </si>
  <si>
    <t>Available</t>
  </si>
  <si>
    <t>Capacity</t>
  </si>
  <si>
    <t>Generation</t>
  </si>
  <si>
    <t>(GW)</t>
  </si>
  <si>
    <t>(GWh)</t>
  </si>
  <si>
    <t>ATB values reflect annual average capacity factor over life of plant including estimated degradation, starting at  0.7% per year, reducing to 0.2%, 0.5%,  and 0.5% annual degradation by 2050 for the advanced, moderate, and conservative scenarios, respectively. Capacity factors also assume an energy yield gain at the module of 10%, 5%, and 2.5% for advanced, moderate, and conservatives scenarios.</t>
  </si>
  <si>
    <t>Finance</t>
  </si>
  <si>
    <t>Financial Assumptions:</t>
  </si>
  <si>
    <t>Inflation Rate</t>
  </si>
  <si>
    <t>Capital Recovery Period (Years)</t>
  </si>
  <si>
    <t>Interest Rate Nominal - Moderate</t>
  </si>
  <si>
    <t>Calculated Interest Rate Real - Moderate</t>
  </si>
  <si>
    <t>Interest During Construction  - Nominal</t>
  </si>
  <si>
    <t>Rate of Return on Equity Nominal - Moderate</t>
  </si>
  <si>
    <t xml:space="preserve"> </t>
  </si>
  <si>
    <t>Calculated Rate of Return on Equity Real - Moderate</t>
  </si>
  <si>
    <t>Debt Fraction - Moderate</t>
  </si>
  <si>
    <t>Tax Rate (Federal and State)</t>
  </si>
  <si>
    <t>WACC Nominal - Moderate</t>
  </si>
  <si>
    <t>WACC Real - Moderate</t>
  </si>
  <si>
    <t>Depreciation Period</t>
  </si>
  <si>
    <t>Construction Finance Factor</t>
  </si>
  <si>
    <t>Present Value of Depreciation</t>
  </si>
  <si>
    <t>Project Finance Factor</t>
  </si>
  <si>
    <t>Capital Recovery Factor (CRF) Nominal - Moderate</t>
  </si>
  <si>
    <t>Capital Recovery Factor (CRF) Real - Moderate</t>
  </si>
  <si>
    <t>Equity Premium During Construction</t>
  </si>
  <si>
    <t>Cost of equity during construction</t>
  </si>
  <si>
    <t>Construction Duration yrs</t>
  </si>
  <si>
    <t>Year</t>
  </si>
  <si>
    <t>Capital</t>
  </si>
  <si>
    <t>Accumulated</t>
  </si>
  <si>
    <t>Percent of Leverage During Construction</t>
  </si>
  <si>
    <t>Percent of Equity During Construction</t>
  </si>
  <si>
    <t>Accumulated Equity Cost</t>
  </si>
  <si>
    <t>Index</t>
  </si>
  <si>
    <t>Fraction</t>
  </si>
  <si>
    <t>Interest</t>
  </si>
  <si>
    <t>MACRS yr</t>
  </si>
  <si>
    <t>Depreciation</t>
  </si>
  <si>
    <t>Factor</t>
  </si>
  <si>
    <t>Base Year</t>
  </si>
  <si>
    <t>Interest Rate Nominal - Advanced</t>
  </si>
  <si>
    <t>Interest Rate Nominal - Conservative</t>
  </si>
  <si>
    <t>Calculated Interest Rate Real - Advanced</t>
  </si>
  <si>
    <t>Calculated Interest Rate Real - Conservative</t>
  </si>
  <si>
    <t>Rate of Return on Equity Nominal - Advanced</t>
  </si>
  <si>
    <t>Rate of Return on Equity Nominal - Conservative</t>
  </si>
  <si>
    <t>Calculated Rate of Return on Equity Real - Advanced</t>
  </si>
  <si>
    <t>Calculated Rate of Return on Equity Real - Conservative</t>
  </si>
  <si>
    <t>Debt Fraction - Advanced</t>
  </si>
  <si>
    <t>Debt Fraction - Conservative</t>
  </si>
  <si>
    <t>WACC Nominal - Advanced</t>
  </si>
  <si>
    <t>WACC Nominal - Conservative</t>
  </si>
  <si>
    <t>WACC Real - Advanced</t>
  </si>
  <si>
    <t>WACC Real - Conservative</t>
  </si>
  <si>
    <t>Capital Recovery Factor (CRF) Nominal - Advanced</t>
  </si>
  <si>
    <t>Capital Recovery Factor (CRF) Nominal - Conservative</t>
  </si>
  <si>
    <t>Capital Recovery Factor (CRF) Real - Advanced</t>
  </si>
  <si>
    <t>Capital Recovery Factor (CRF) Real - Conservative</t>
  </si>
  <si>
    <t>Future Projections</t>
  </si>
  <si>
    <t>Basis Year</t>
  </si>
  <si>
    <t>Techno-Economic Cost and Performance Parameters</t>
  </si>
  <si>
    <t>Net Capacity Factor (%)</t>
  </si>
  <si>
    <t>Commercial PV - Class 10 - Advanced</t>
  </si>
  <si>
    <t>Commercial PV - Class 10 - Moderate</t>
  </si>
  <si>
    <t>Commercial PV - Class 10 - Conservative</t>
  </si>
  <si>
    <t>Commercial PV - Class 9 - Advanced</t>
  </si>
  <si>
    <t>Commercial PV - Class 9 - Moderate</t>
  </si>
  <si>
    <t>Commercial PV - Class 9 - Conservative</t>
  </si>
  <si>
    <t>Commercial PV - Class 8 - Advanced</t>
  </si>
  <si>
    <t>Commercial PV - Class 8 - Moderate</t>
  </si>
  <si>
    <t>Commercial PV - Class 8 - Conservative</t>
  </si>
  <si>
    <t>Commercial PV - Class 7 - Advanced</t>
  </si>
  <si>
    <t>Commercial PV - Class 7 - Moderate</t>
  </si>
  <si>
    <t>Commercial PV - Class 7 - Conservative</t>
  </si>
  <si>
    <t>Commercial PV - Class 6 - Advanced</t>
  </si>
  <si>
    <t>Commercial PV - Class 6 - Moderate</t>
  </si>
  <si>
    <t>Commercial PV - Class 6 - Conservative</t>
  </si>
  <si>
    <t>Commercial PV - Class 5 - Advanced</t>
  </si>
  <si>
    <t>Commercial PV - Class 5 - Moderate</t>
  </si>
  <si>
    <t>Commercial PV - Class 5 - Conservative</t>
  </si>
  <si>
    <t>Commercial PV - Class 4 - Advanced</t>
  </si>
  <si>
    <t>Commercial PV - Class 4 - Moderate</t>
  </si>
  <si>
    <t>Commercial PV - Class 4 - Conservative</t>
  </si>
  <si>
    <t>Commercial PV - Class 3 - Advanced</t>
  </si>
  <si>
    <t>Commercial PV - Class 3 - Moderate</t>
  </si>
  <si>
    <t>Commercial PV - Class 3 - Conservative</t>
  </si>
  <si>
    <t>Commercial PV - Class 2 - Advanced</t>
  </si>
  <si>
    <t>Commercial PV - Class 2 - Moderate</t>
  </si>
  <si>
    <t>Commercial PV - Class 2 - Conservative</t>
  </si>
  <si>
    <t>Commercial PV - Class 1 - Advanced</t>
  </si>
  <si>
    <t>Commercial PV - Class 1 - Moderate</t>
  </si>
  <si>
    <t>Commercial PV - Class 1 - Conservative</t>
  </si>
  <si>
    <t>Annual Energy Production (kWh/kW)</t>
  </si>
  <si>
    <t>CAPEX ($/kW)</t>
  </si>
  <si>
    <t>Overnight Capital Cost ($/kW)</t>
  </si>
  <si>
    <t>Fixed Operation and Maintenance Expenses ($/kW-yr)</t>
  </si>
  <si>
    <t>Variable Operation and Maintenance Expenses ($/MWh)</t>
  </si>
  <si>
    <t>Weighted Average Cost of Capital (WACC) (Nominal) (%)</t>
  </si>
  <si>
    <t>Grid Connection Costs</t>
  </si>
  <si>
    <t>Grid Connection Costs (GCC) ($/kW)</t>
  </si>
  <si>
    <t>LCOE</t>
  </si>
  <si>
    <t>Levelized Cost of Energy ($/MWh)</t>
  </si>
  <si>
    <t>Additional Factors</t>
  </si>
  <si>
    <t>Tax Credit</t>
  </si>
  <si>
    <t>10 year CRF - Advanced</t>
  </si>
  <si>
    <t>10 year CRF - Moderate</t>
  </si>
  <si>
    <t>10 year CRF - Conservative</t>
  </si>
  <si>
    <t>ITC Schedule</t>
  </si>
  <si>
    <t>PVD - Advanced</t>
  </si>
  <si>
    <t>PVD - Moderate</t>
  </si>
  <si>
    <t>PVD - Conservative</t>
  </si>
  <si>
    <t>PFF - Advanced</t>
  </si>
  <si>
    <t>PFF - Moderate</t>
  </si>
  <si>
    <t>PFF - Conservative</t>
  </si>
  <si>
    <t>MACRS</t>
  </si>
  <si>
    <t>Year (Advanced)</t>
  </si>
  <si>
    <t>Depreciation Factor</t>
  </si>
  <si>
    <t>Year (Moderate)</t>
  </si>
  <si>
    <t>Year (Conservative)</t>
  </si>
  <si>
    <t>Tariff Schedule</t>
  </si>
  <si>
    <t>Tarriff Schedule ($/Wdc)</t>
  </si>
  <si>
    <t>Data Sources for Default Inputs</t>
  </si>
  <si>
    <t>Current Costs:</t>
  </si>
  <si>
    <t>Available Capacity (GW)</t>
  </si>
  <si>
    <t xml:space="preserve">Pieter Gagnon, Robert Margolis, Jennifer Melius, Caleb Phillips, Ryan Elmore. (2016). </t>
  </si>
  <si>
    <t>NREL. PVWATTS v5. Representative of national range of capacity factors.</t>
  </si>
  <si>
    <t>D.Feldman, Fu, R., A. Ramdas, J. Desai, and R. Margolis. 2021.</t>
  </si>
  <si>
    <t xml:space="preserve"> U.S. Solar Photovoltaic System and Energy Storage Cost Benchmark: Q1 2020. Golden, CO: National Renewable Energy Laboratory</t>
  </si>
  <si>
    <t>Fixed Operating Expenses ($/kW-yr)</t>
  </si>
  <si>
    <t xml:space="preserve">D.Feldman, Fu, R., A. Ramdas, J. Desai, and R. Margolis. 2021. </t>
  </si>
  <si>
    <t>U.S. Solar Photovoltaic System and Energy Storage Cost Benchmark: Q1 2020. Golden, CO: National Renewable Energy Laboratory</t>
  </si>
  <si>
    <t>Variable Operating Expenses ($/MWh)</t>
  </si>
  <si>
    <t>N/A</t>
  </si>
  <si>
    <t>Grid Feature Cost ($/kW)</t>
  </si>
  <si>
    <t>Spur Line Cost ($/kW)</t>
  </si>
  <si>
    <t>Future Projections Costs:</t>
  </si>
  <si>
    <t>NREL internal modeling taking into account improvements in degradation and increases in energy yield.  See accompanying ATB presentation for more information.</t>
  </si>
  <si>
    <t>NREL internal modeling  See accompanying ATB presentation for more information.</t>
  </si>
  <si>
    <t>Grid Connection Cost ($/kW)</t>
  </si>
  <si>
    <t xml:space="preserve">Solar Distributed Commercial PV </t>
  </si>
  <si>
    <t>https://atb.nrel.gov/electricity/2022/commercial_pv</t>
  </si>
  <si>
    <t>Input from other tab</t>
  </si>
  <si>
    <t>Base Year:</t>
  </si>
  <si>
    <t>All values are given in 2020 U.S. dollars, using the Consumer Price Index (BLS, 2021) for dollar year conversions where source dollar years don't match 2020.</t>
  </si>
  <si>
    <t>Representative Dist. Commercial system is fixed-tilt roof mounted with capacity of 200 kW</t>
  </si>
  <si>
    <t>Capacity factors chosen here to reflect range across the continental U.S. using NREL PVWATTS.</t>
  </si>
  <si>
    <t>Financial Case</t>
  </si>
  <si>
    <t>Capital Recovery Period</t>
  </si>
  <si>
    <t>*</t>
  </si>
  <si>
    <t>Interest Rate Nominal</t>
  </si>
  <si>
    <t>Advanced</t>
  </si>
  <si>
    <t>Moderate</t>
  </si>
  <si>
    <t>Conservative</t>
  </si>
  <si>
    <t>Calculated Interest Rate Real</t>
  </si>
  <si>
    <t>Interest During Construction - Nominal</t>
  </si>
  <si>
    <t>Rate of Return on Equity Nominal</t>
  </si>
  <si>
    <t>Calculated Rate of Return on Equity Real</t>
  </si>
  <si>
    <t>Debt Fraction</t>
  </si>
  <si>
    <t>WACC Nominal</t>
  </si>
  <si>
    <t>WACC Real</t>
  </si>
  <si>
    <t>Capital Recovery Factor (CRF) Nominal</t>
  </si>
  <si>
    <t>Capital Recovery Factor (CRF) Real</t>
  </si>
  <si>
    <t>Commercial PV - Class 10</t>
  </si>
  <si>
    <t>Commercial PV - Class 9</t>
  </si>
  <si>
    <t>Commercial PV - Class 8</t>
  </si>
  <si>
    <t>Commercial PV - Class 7</t>
  </si>
  <si>
    <t>Commercial PV - Class 6</t>
  </si>
  <si>
    <t>Commercial PV - Class 5</t>
  </si>
  <si>
    <t>Commercial PV - Class 4</t>
  </si>
  <si>
    <t>Commercial PV - Class 3</t>
  </si>
  <si>
    <t>Commercial PV - Class 2</t>
  </si>
  <si>
    <t>Commercial PV - Class 1</t>
  </si>
  <si>
    <t>10 year CRF</t>
  </si>
  <si>
    <t>PVD</t>
  </si>
  <si>
    <t>PFF</t>
  </si>
  <si>
    <t>CFF</t>
  </si>
  <si>
    <t>Accumulated Interest - Year 1</t>
  </si>
  <si>
    <t>Accumulated Interest - Year 2</t>
  </si>
  <si>
    <t>Accumulated Interest - Year 3</t>
  </si>
  <si>
    <t>Accumulated Equity Cost - Year 1</t>
  </si>
  <si>
    <t>Accumulated Equity Cost - Year 2</t>
  </si>
  <si>
    <t>Accumulated Equity Cost - Year 3</t>
  </si>
  <si>
    <t>V. Ramasamy, D. Feldman, J. Desai, and R. Margolis. 2021.</t>
  </si>
  <si>
    <t>U.S. Solar Photovoltaic System and Energy Storage Cost Benchmarks: Q1 2021. Golden, CO: National Renewable Energy Laboratory</t>
  </si>
  <si>
    <t>2019$/kw</t>
  </si>
  <si>
    <t>2012$/kw</t>
  </si>
  <si>
    <t>Tab Solar - PV Dist. Res</t>
  </si>
  <si>
    <t>Res PV - Seattle - Advanced</t>
  </si>
  <si>
    <t>Res PV - Seattle - Moderate</t>
  </si>
  <si>
    <t>Res PV - Seattle - Conservative</t>
  </si>
  <si>
    <t>Res PV - Chicago - Advanced</t>
  </si>
  <si>
    <t>Res PV - Chicago - Moderate</t>
  </si>
  <si>
    <t>Res PV - Chicago - Conservative</t>
  </si>
  <si>
    <t>Res PV - Kansas City - Advanced</t>
  </si>
  <si>
    <t>Res PV - Kansas City - Moderate</t>
  </si>
  <si>
    <t>Res PV - Kansas City - Conservative</t>
  </si>
  <si>
    <t>Res PV - Los Angeles - Advanced</t>
  </si>
  <si>
    <t>Res PV - Los Angeles - Moderate</t>
  </si>
  <si>
    <t>Res PV - Los Angeles - Conservative</t>
  </si>
  <si>
    <t>Res PV - Daggett, CA - Advanced</t>
  </si>
  <si>
    <t>Res PV - Daggett, CA - Moderate</t>
  </si>
  <si>
    <t>Res PV - Daggett, CA - Conservative</t>
  </si>
  <si>
    <t>Representative Dist. Res system is fixed-tilt roof mounted  with capacity of 5 kW</t>
  </si>
  <si>
    <t>Capacity factors chosen here to reflect range of across the continental U.S. using NREL PVWATTS</t>
  </si>
  <si>
    <t>Solar PV</t>
  </si>
  <si>
    <t>Solar PV Type</t>
  </si>
  <si>
    <t>Non-Hardware Cost %</t>
  </si>
  <si>
    <t>Residential</t>
  </si>
  <si>
    <t>Commercial</t>
  </si>
  <si>
    <t>Utility-Scale</t>
  </si>
  <si>
    <t>For distributed PV on buildings, we use the average</t>
  </si>
  <si>
    <t>of residential and commercial soft cost shares.</t>
  </si>
  <si>
    <t>Buildings</t>
  </si>
  <si>
    <t>Unit: $/MW</t>
  </si>
  <si>
    <t>Distributed Solar Total Cap Cost</t>
  </si>
  <si>
    <t>Distributed Solar Soft 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</si>
</sst>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0.000000000"/>
    <numFmt numFmtId="165" formatCode="&quot;$&quot;#,##0.00_);[Red]\(&quot;$&quot;#,##0.00\)"/>
    <numFmt numFmtId="166" formatCode="0.0%"/>
    <numFmt numFmtId="167" formatCode="0.000%"/>
    <numFmt numFmtId="168" formatCode="#,##0.000_);\(#,##0.000\)"/>
    <numFmt numFmtId="169" formatCode="#,##0.0000_);\(#,##0.0000\)"/>
    <numFmt numFmtId="170" formatCode="&quot;$&quot;#,##0_);\(&quot;$&quot;#,##0\)"/>
    <numFmt numFmtId="171" formatCode="&quot;$&quot;#,##0.00_);\(&quot;$&quot;#,##0.00\)"/>
    <numFmt numFmtId="172" formatCode="&quot;$&quot;#,##0"/>
    <numFmt numFmtId="173" formatCode="0.000"/>
    <numFmt numFmtId="174" formatCode="0.0000"/>
    <numFmt numFmtId="175" formatCode="#,##0.000"/>
  </numFmts>
  <fonts count="2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b/>
      <sz val="14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D8D8D8"/>
      <name val="Arial"/>
    </font>
    <font>
      <b/>
      <sz val="10.0"/>
      <color theme="0"/>
      <name val="Arial"/>
    </font>
    <font/>
    <font>
      <sz val="10.0"/>
      <color rgb="FFFFFFFF"/>
      <name val="Arial"/>
    </font>
    <font>
      <sz val="10.0"/>
      <color rgb="FFFF0000"/>
      <name val="Arial"/>
    </font>
    <font>
      <sz val="9.0"/>
      <color theme="1"/>
      <name val="Arial"/>
    </font>
    <font>
      <sz val="10.0"/>
      <color rgb="FF000000"/>
      <name val="Arial"/>
    </font>
    <font>
      <i/>
      <sz val="8.0"/>
      <color theme="1"/>
      <name val="Arial"/>
    </font>
    <font>
      <i/>
      <sz val="10.0"/>
      <color theme="1"/>
      <name val="Arial"/>
    </font>
    <font>
      <sz val="10.0"/>
      <color theme="0"/>
      <name val="Arial"/>
    </font>
    <font>
      <b/>
      <sz val="9.0"/>
      <color theme="1"/>
      <name val="Arial"/>
    </font>
    <font>
      <u/>
      <sz val="11.0"/>
      <color theme="10"/>
      <name val="Calibri"/>
    </font>
    <font>
      <u/>
      <sz val="11.0"/>
      <color theme="10"/>
      <name val="Calibri"/>
    </font>
    <font>
      <i/>
      <sz val="11.0"/>
      <color theme="1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6DDE8"/>
        <bgColor rgb="FFB6DDE8"/>
      </patternFill>
    </fill>
    <fill>
      <patternFill patternType="solid">
        <fgColor rgb="FFD8D8D8"/>
        <bgColor rgb="FFD8D8D8"/>
      </patternFill>
    </fill>
    <fill>
      <patternFill patternType="solid">
        <fgColor rgb="FF0070C0"/>
        <bgColor rgb="FF0070C0"/>
      </patternFill>
    </fill>
    <fill>
      <patternFill patternType="solid">
        <fgColor rgb="FF007BBD"/>
        <bgColor rgb="FF007BBD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rgb="FF002060"/>
        <bgColor rgb="FF00206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B7DEE8"/>
        <bgColor rgb="FFB7DEE8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rgb="FFE5B8B7"/>
        <bgColor rgb="FFE5B8B7"/>
      </patternFill>
    </fill>
    <fill>
      <patternFill patternType="solid">
        <fgColor theme="1"/>
        <bgColor theme="1"/>
      </patternFill>
    </fill>
    <fill>
      <patternFill patternType="solid">
        <fgColor rgb="FFB2A1C7"/>
        <bgColor rgb="FFB2A1C7"/>
      </patternFill>
    </fill>
    <fill>
      <patternFill patternType="solid">
        <fgColor rgb="FFA6A6A6"/>
        <bgColor rgb="FFA6A6A6"/>
      </patternFill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</fills>
  <borders count="113">
    <border/>
    <border>
      <left/>
      <right/>
      <top/>
      <bottom/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</border>
    <border>
      <left/>
      <top/>
      <bottom/>
    </border>
    <border>
      <top/>
      <bottom/>
    </border>
    <border>
      <right style="hair">
        <color rgb="FFBFBFBF"/>
      </right>
      <top/>
      <bottom/>
    </border>
    <border>
      <left style="hair">
        <color rgb="FFBFBFBF"/>
      </left>
    </border>
    <border>
      <left/>
      <right/>
      <top/>
    </border>
    <border>
      <left style="medium">
        <color rgb="FFBFBFBF"/>
      </left>
      <top style="medium">
        <color rgb="FFBFBFBF"/>
      </top>
      <bottom style="medium">
        <color rgb="FFBFBFBF"/>
      </bottom>
    </border>
    <border>
      <right style="medium">
        <color rgb="FFBFBFBF"/>
      </right>
      <top style="medium">
        <color rgb="FFBFBFBF"/>
      </top>
      <bottom style="medium">
        <color rgb="FFBFBFBF"/>
      </bottom>
    </border>
    <border>
      <left style="medium">
        <color rgb="FFBFBFBF"/>
      </left>
      <right/>
      <top style="medium">
        <color rgb="FFBFBFBF"/>
      </top>
      <bottom style="medium">
        <color rgb="FFBFBFBF"/>
      </bottom>
    </border>
    <border>
      <left/>
      <right/>
      <top style="medium">
        <color rgb="FFBFBFBF"/>
      </top>
      <bottom style="medium">
        <color rgb="FFBFBFBF"/>
      </bottom>
    </border>
    <border>
      <left/>
      <right style="medium">
        <color rgb="FFBFBFBF"/>
      </right>
      <top style="medium">
        <color rgb="FFBFBFBF"/>
      </top>
      <bottom style="medium">
        <color rgb="FFBFBFBF"/>
      </bottom>
    </border>
    <border>
      <left/>
      <right/>
    </border>
    <border>
      <right style="hair">
        <color rgb="FFBFBFBF"/>
      </right>
    </border>
    <border>
      <left style="medium">
        <color rgb="FFBFBFBF"/>
      </left>
      <right/>
      <top/>
      <bottom style="medium">
        <color rgb="FFBFBFBF"/>
      </bottom>
    </border>
    <border>
      <left/>
      <right/>
      <top/>
      <bottom style="medium">
        <color rgb="FFBFBFBF"/>
      </bottom>
    </border>
    <border>
      <left/>
      <right style="medium">
        <color rgb="FFBFBFBF"/>
      </right>
      <top/>
      <bottom style="medium">
        <color rgb="FFBFBFBF"/>
      </bottom>
    </border>
    <border>
      <left style="medium">
        <color rgb="FFBFBFBF"/>
      </left>
      <top style="medium">
        <color rgb="FFBFBFBF"/>
      </top>
    </border>
    <border>
      <top style="medium">
        <color rgb="FFBFBFBF"/>
      </top>
    </border>
    <border>
      <right style="medium">
        <color rgb="FFBFBFBF"/>
      </right>
      <top style="medium">
        <color rgb="FFBFBFBF"/>
      </top>
    </border>
    <border>
      <left style="medium">
        <color rgb="FFBFBFBF"/>
      </left>
    </border>
    <border>
      <right style="medium">
        <color rgb="FFBFBFBF"/>
      </right>
    </border>
    <border>
      <left style="medium">
        <color rgb="FFBFBFBF"/>
      </left>
      <bottom style="medium">
        <color rgb="FFBFBFBF"/>
      </bottom>
    </border>
    <border>
      <bottom style="medium">
        <color rgb="FFBFBFBF"/>
      </bottom>
    </border>
    <border>
      <right style="medium">
        <color rgb="FFBFBFBF"/>
      </right>
      <bottom style="medium">
        <color rgb="FFBFBFBF"/>
      </bottom>
    </border>
    <border>
      <left style="medium">
        <color rgb="FFBFBFBF"/>
      </left>
      <right style="medium">
        <color rgb="FFBFBFBF"/>
      </right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</border>
    <border>
      <left/>
      <right style="medium">
        <color rgb="FFBFBFBF"/>
      </right>
      <top/>
      <bottom/>
    </border>
    <border>
      <left/>
      <right/>
      <bottom/>
    </border>
    <border>
      <left style="medium">
        <color rgb="FFBFBFBF"/>
      </left>
      <top style="medium">
        <color rgb="FFBFBFBF"/>
      </top>
      <bottom style="thin">
        <color rgb="FF000000"/>
      </bottom>
    </border>
    <border>
      <top style="medium">
        <color rgb="FFBFBFBF"/>
      </top>
      <bottom style="thin">
        <color rgb="FF000000"/>
      </bottom>
    </border>
    <border>
      <right style="medium">
        <color rgb="FFBFBFBF"/>
      </right>
      <top style="medium">
        <color rgb="FFBFBFBF"/>
      </top>
      <bottom style="thin">
        <color rgb="FF000000"/>
      </bottom>
    </border>
    <border>
      <left/>
      <right style="hair">
        <color rgb="FFBFBFBF"/>
      </right>
      <top/>
      <bottom/>
    </border>
    <border>
      <left style="medium">
        <color rgb="FFBFBFBF"/>
      </left>
      <top style="thin">
        <color rgb="FF000000"/>
      </top>
      <bottom style="thin">
        <color rgb="FFD8D8D8"/>
      </bottom>
    </border>
    <border>
      <top style="thin">
        <color rgb="FF000000"/>
      </top>
      <bottom style="thin">
        <color rgb="FFD8D8D8"/>
      </bottom>
    </border>
    <border>
      <left/>
      <right style="medium">
        <color rgb="FFBFBFBF"/>
      </right>
      <top style="thin">
        <color rgb="FF000000"/>
      </top>
      <bottom style="thin">
        <color theme="0"/>
      </bottom>
    </border>
    <border>
      <left style="medium">
        <color rgb="FFBFBFBF"/>
      </lef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left/>
      <right style="medium">
        <color rgb="FFBFBFBF"/>
      </right>
      <top style="thin">
        <color theme="0"/>
      </top>
      <bottom style="thin">
        <color theme="0"/>
      </bottom>
    </border>
    <border>
      <left style="medium">
        <color rgb="FFBFBFBF"/>
      </left>
      <top style="thin">
        <color rgb="FFD8D8D8"/>
      </top>
      <bottom style="medium">
        <color rgb="FFBFBFBF"/>
      </bottom>
    </border>
    <border>
      <top style="thin">
        <color rgb="FFD8D8D8"/>
      </top>
      <bottom style="medium">
        <color rgb="FFBFBFBF"/>
      </bottom>
    </border>
    <border>
      <left/>
      <right style="medium">
        <color rgb="FFBFBFBF"/>
      </right>
      <top style="thin">
        <color theme="0"/>
      </top>
      <bottom style="medium">
        <color rgb="FFBFBFBF"/>
      </bottom>
    </border>
    <border>
      <left/>
      <right style="medium">
        <color rgb="FFBFBFBF"/>
      </right>
      <top style="medium">
        <color rgb="FFBFBFBF"/>
      </top>
      <bottom style="thin">
        <color rgb="FF000000"/>
      </bottom>
    </border>
    <border>
      <left style="medium">
        <color rgb="FFBFBFBF"/>
      </left>
      <top style="thin">
        <color rgb="FF000000"/>
      </top>
    </border>
    <border>
      <right style="medium">
        <color rgb="FFBFBFBF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BFBFBF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theme="0"/>
      </right>
      <top style="thin">
        <color rgb="FF000000"/>
      </top>
      <bottom/>
    </border>
    <border>
      <left style="thin">
        <color theme="0"/>
      </left>
      <right style="thin">
        <color theme="0"/>
      </right>
      <top style="thin">
        <color rgb="FF000000"/>
      </top>
      <bottom/>
    </border>
    <border>
      <left style="thin">
        <color theme="0"/>
      </left>
      <right style="medium">
        <color rgb="FFBFBFBF"/>
      </right>
      <top style="thin">
        <color rgb="FF000000"/>
      </top>
      <bottom/>
    </border>
    <border>
      <left/>
      <right/>
      <top style="thin">
        <color rgb="FF000000"/>
      </top>
      <bottom style="thin">
        <color theme="0"/>
      </bottom>
    </border>
    <border>
      <left/>
      <right style="thin">
        <color theme="0"/>
      </right>
      <top/>
      <bottom style="medium">
        <color rgb="FFBFBFBF"/>
      </bottom>
    </border>
    <border>
      <left style="thin">
        <color theme="0"/>
      </left>
      <right style="medium">
        <color rgb="FFBFBFBF"/>
      </right>
      <top/>
      <bottom style="medium">
        <color rgb="FFBFBFBF"/>
      </bottom>
    </border>
    <border>
      <left style="medium">
        <color rgb="FFBFBFBF"/>
      </left>
      <bottom style="thin">
        <color theme="0"/>
      </bottom>
    </border>
    <border>
      <left/>
      <right/>
      <top style="thin">
        <color theme="0"/>
      </top>
      <bottom style="thin">
        <color theme="0"/>
      </bottom>
    </border>
    <border>
      <left/>
      <right style="thin">
        <color theme="0"/>
      </right>
      <top style="medium">
        <color rgb="FFBFBFBF"/>
      </top>
      <bottom/>
    </border>
    <border>
      <left style="medium">
        <color rgb="FFBFBFBF"/>
      </left>
      <top style="thin">
        <color theme="0"/>
      </top>
      <bottom style="medium">
        <color rgb="FFBFBFBF"/>
      </bottom>
    </border>
    <border>
      <left/>
      <right/>
      <top style="thin">
        <color theme="0"/>
      </top>
      <bottom style="medium">
        <color rgb="FFBFBFBF"/>
      </bottom>
    </border>
    <border>
      <left style="hair">
        <color rgb="FFBFBFBF"/>
      </left>
      <bottom style="hair">
        <color rgb="FFBFBFBF"/>
      </bottom>
    </border>
    <border>
      <bottom style="hair">
        <color rgb="FFBFBFBF"/>
      </bottom>
    </border>
    <border>
      <right style="hair">
        <color rgb="FFBFBFBF"/>
      </right>
      <bottom style="hair">
        <color rgb="FFBFBFBF"/>
      </bottom>
    </border>
    <border>
      <left style="hair">
        <color rgb="FFBFBFBF"/>
      </left>
      <top style="hair">
        <color rgb="FFBFBFBF"/>
      </top>
    </border>
    <border>
      <top style="hair">
        <color rgb="FFBFBFBF"/>
      </top>
    </border>
    <border>
      <right/>
      <top/>
      <bottom/>
    </border>
    <border>
      <left style="thin">
        <color rgb="FFD8D8D8"/>
      </left>
      <right/>
      <top style="thin">
        <color rgb="FFD8D8D8"/>
      </top>
    </border>
    <border>
      <top style="thin">
        <color rgb="FFD8D8D8"/>
      </top>
    </border>
    <border>
      <left/>
      <right/>
      <top style="thin">
        <color rgb="FFD8D8D8"/>
      </top>
      <bottom style="thin">
        <color theme="0"/>
      </bottom>
    </border>
    <border>
      <left/>
      <right style="hair">
        <color rgb="FFBFBFBF"/>
      </right>
      <top style="thin">
        <color rgb="FFD8D8D8"/>
      </top>
      <bottom style="thin">
        <color theme="0"/>
      </bottom>
    </border>
    <border>
      <left style="thin">
        <color rgb="FFD8D8D8"/>
      </left>
      <right/>
    </border>
    <border>
      <left/>
      <right style="hair">
        <color rgb="FFBFBFBF"/>
      </right>
      <top style="thin">
        <color theme="0"/>
      </top>
      <bottom style="thin">
        <color theme="0"/>
      </bottom>
    </border>
    <border>
      <bottom style="thin">
        <color rgb="FFD8D8D8"/>
      </bottom>
    </border>
    <border>
      <left/>
      <right/>
      <top style="thin">
        <color theme="0"/>
      </top>
      <bottom style="thick">
        <color theme="0"/>
      </bottom>
    </border>
    <border>
      <left/>
      <right style="hair">
        <color rgb="FFBFBFBF"/>
      </right>
      <top style="thin">
        <color theme="0"/>
      </top>
      <bottom style="thick">
        <color theme="0"/>
      </bottom>
    </border>
    <border>
      <left style="thin">
        <color rgb="FFD8D8D8"/>
      </left>
      <right/>
      <bottom style="thin">
        <color rgb="FFD8D8D8"/>
      </bottom>
    </border>
    <border>
      <left/>
      <right/>
      <top style="thick">
        <color theme="0"/>
      </top>
      <bottom style="thin">
        <color theme="0"/>
      </bottom>
    </border>
    <border>
      <left/>
      <right/>
      <top style="thin">
        <color theme="0"/>
      </top>
      <bottom style="thin">
        <color rgb="FFD8D8D8"/>
      </bottom>
    </border>
    <border>
      <top style="thin">
        <color theme="0"/>
      </top>
      <bottom style="thick">
        <color theme="0"/>
      </bottom>
    </border>
    <border>
      <left style="hair">
        <color rgb="FFBFBFBF"/>
      </left>
      <right/>
      <top/>
      <bottom/>
    </border>
    <border>
      <top style="thick">
        <color theme="0"/>
      </top>
      <bottom style="thin">
        <color theme="0"/>
      </bottom>
    </border>
    <border>
      <top style="thin">
        <color rgb="FFD8D8D8"/>
      </top>
      <bottom style="thin">
        <color theme="0"/>
      </bottom>
    </border>
    <border>
      <bottom style="dotted">
        <color rgb="FFBFBFBF"/>
      </bottom>
    </border>
    <border>
      <top style="dotted">
        <color rgb="FFBFBFBF"/>
      </top>
    </border>
    <border>
      <left style="thin">
        <color rgb="FFD8D8D8"/>
      </left>
      <right/>
      <bottom/>
    </border>
    <border>
      <left/>
      <right/>
      <bottom style="hair">
        <color rgb="FFBFBFBF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theme="0"/>
      </bottom>
    </border>
    <border>
      <top style="medium">
        <color rgb="FFBFBFBF"/>
      </top>
      <bottom style="medium">
        <color rgb="FFBFBFBF"/>
      </bottom>
    </border>
    <border>
      <left style="medium">
        <color rgb="FFBFBFBF"/>
      </left>
      <right style="medium">
        <color rgb="FFBFBFBF"/>
      </right>
      <top style="thin">
        <color rgb="FF000000"/>
      </top>
    </border>
    <border>
      <left style="medium">
        <color rgb="FFBFBFBF"/>
      </left>
      <right style="medium">
        <color rgb="FFBFBFBF"/>
      </right>
      <bottom style="thin">
        <color rgb="FF000000"/>
      </bottom>
    </border>
    <border>
      <right style="medium">
        <color rgb="FFBFBFBF"/>
      </right>
      <bottom style="thin">
        <color rgb="FF000000"/>
      </bottom>
    </border>
    <border>
      <right style="hair">
        <color rgb="FFA6A6A6"/>
      </right>
    </border>
    <border>
      <left style="thin">
        <color rgb="FFD8D8D8"/>
      </left>
    </border>
  </borders>
  <cellStyleXfs count="1">
    <xf borderId="0" fillId="0" fontId="0" numFmtId="0" applyAlignment="1" applyFont="1"/>
  </cellStyleXfs>
  <cellXfs count="2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horizontal="left"/>
    </xf>
    <xf borderId="1" fillId="2" fontId="1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3" numFmtId="164" xfId="0" applyFont="1" applyNumberFormat="1"/>
    <xf borderId="0" fillId="0" fontId="3" numFmtId="165" xfId="0" applyFont="1" applyNumberFormat="1"/>
    <xf borderId="2" fillId="0" fontId="6" numFmtId="0" xfId="0" applyBorder="1" applyFont="1"/>
    <xf borderId="0" fillId="0" fontId="7" numFmtId="0" xfId="0" applyFont="1"/>
    <xf borderId="3" fillId="0" fontId="7" numFmtId="0" xfId="0" applyBorder="1" applyFont="1"/>
    <xf borderId="4" fillId="3" fontId="7" numFmtId="0" xfId="0" applyAlignment="1" applyBorder="1" applyFill="1" applyFont="1">
      <alignment horizontal="center"/>
    </xf>
    <xf borderId="0" fillId="0" fontId="8" numFmtId="0" xfId="0" applyFont="1"/>
    <xf borderId="5" fillId="4" fontId="7" numFmtId="0" xfId="0" applyAlignment="1" applyBorder="1" applyFill="1" applyFont="1">
      <alignment horizontal="center"/>
    </xf>
    <xf borderId="0" fillId="0" fontId="9" numFmtId="0" xfId="0" applyFont="1"/>
    <xf borderId="6" fillId="5" fontId="10" numFmtId="0" xfId="0" applyAlignment="1" applyBorder="1" applyFill="1" applyFont="1">
      <alignment horizontal="center"/>
    </xf>
    <xf borderId="7" fillId="0" fontId="11" numFmtId="0" xfId="0" applyBorder="1" applyFont="1"/>
    <xf borderId="8" fillId="0" fontId="11" numFmtId="0" xfId="0" applyBorder="1" applyFont="1"/>
    <xf borderId="9" fillId="0" fontId="7" numFmtId="0" xfId="0" applyBorder="1" applyFont="1"/>
    <xf borderId="10" fillId="6" fontId="10" numFmtId="0" xfId="0" applyAlignment="1" applyBorder="1" applyFill="1" applyFont="1">
      <alignment horizontal="center" shrinkToFit="0" textRotation="90" vertical="center" wrapText="1"/>
    </xf>
    <xf borderId="11" fillId="0" fontId="7" numFmtId="0" xfId="0" applyBorder="1" applyFont="1"/>
    <xf borderId="12" fillId="0" fontId="7" numFmtId="0" xfId="0" applyBorder="1" applyFont="1"/>
    <xf borderId="13" fillId="5" fontId="12" numFmtId="0" xfId="0" applyAlignment="1" applyBorder="1" applyFont="1">
      <alignment horizontal="center"/>
    </xf>
    <xf borderId="14" fillId="5" fontId="12" numFmtId="0" xfId="0" applyAlignment="1" applyBorder="1" applyFont="1">
      <alignment horizontal="center"/>
    </xf>
    <xf borderId="15" fillId="5" fontId="12" numFmtId="0" xfId="0" applyAlignment="1" applyBorder="1" applyFont="1">
      <alignment horizontal="center"/>
    </xf>
    <xf borderId="16" fillId="0" fontId="11" numFmtId="0" xfId="0" applyBorder="1" applyFont="1"/>
    <xf borderId="17" fillId="0" fontId="7" numFmtId="0" xfId="0" applyBorder="1" applyFont="1"/>
    <xf borderId="18" fillId="4" fontId="8" numFmtId="0" xfId="0" applyAlignment="1" applyBorder="1" applyFont="1">
      <alignment horizontal="left"/>
    </xf>
    <xf borderId="19" fillId="4" fontId="8" numFmtId="0" xfId="0" applyAlignment="1" applyBorder="1" applyFont="1">
      <alignment horizontal="center"/>
    </xf>
    <xf borderId="20" fillId="4" fontId="8" numFmtId="0" xfId="0" applyAlignment="1" applyBorder="1" applyFont="1">
      <alignment horizontal="center"/>
    </xf>
    <xf borderId="0" fillId="0" fontId="13" numFmtId="49" xfId="0" applyAlignment="1" applyFont="1" applyNumberFormat="1">
      <alignment shrinkToFit="0" wrapText="1"/>
    </xf>
    <xf borderId="0" fillId="0" fontId="3" numFmtId="49" xfId="0" applyAlignment="1" applyFont="1" applyNumberFormat="1">
      <alignment shrinkToFit="0" wrapText="1"/>
    </xf>
    <xf borderId="18" fillId="4" fontId="8" numFmtId="0" xfId="0" applyAlignment="1" applyBorder="1" applyFont="1">
      <alignment horizontal="center"/>
    </xf>
    <xf borderId="0" fillId="0" fontId="3" numFmtId="166" xfId="0" applyFont="1" applyNumberFormat="1"/>
    <xf borderId="21" fillId="0" fontId="7" numFmtId="0" xfId="0" applyAlignment="1" applyBorder="1" applyFont="1">
      <alignment horizontal="left" shrinkToFit="0" wrapText="1"/>
    </xf>
    <xf borderId="22" fillId="0" fontId="11" numFmtId="0" xfId="0" applyBorder="1" applyFont="1"/>
    <xf borderId="23" fillId="0" fontId="11" numFmtId="0" xfId="0" applyBorder="1" applyFont="1"/>
    <xf borderId="24" fillId="0" fontId="7" numFmtId="0" xfId="0" applyAlignment="1" applyBorder="1" applyFont="1">
      <alignment horizontal="left"/>
    </xf>
    <xf borderId="25" fillId="0" fontId="11" numFmtId="0" xfId="0" applyBorder="1" applyFont="1"/>
    <xf borderId="24" fillId="0" fontId="7" numFmtId="0" xfId="0" applyAlignment="1" applyBorder="1" applyFont="1">
      <alignment horizontal="left" shrinkToFit="0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left" shrinkToFit="0" wrapText="1"/>
    </xf>
    <xf borderId="25" fillId="0" fontId="7" numFmtId="0" xfId="0" applyAlignment="1" applyBorder="1" applyFont="1">
      <alignment horizontal="left" shrinkToFit="0" wrapText="1"/>
    </xf>
    <xf borderId="26" fillId="0" fontId="7" numFmtId="0" xfId="0" applyAlignment="1" applyBorder="1" applyFont="1">
      <alignment horizontal="left" shrinkToFit="0" wrapText="1"/>
    </xf>
    <xf borderId="27" fillId="0" fontId="7" numFmtId="0" xfId="0" applyAlignment="1" applyBorder="1" applyFont="1">
      <alignment horizontal="left" shrinkToFit="0" wrapText="1"/>
    </xf>
    <xf borderId="28" fillId="0" fontId="7" numFmtId="0" xfId="0" applyAlignment="1" applyBorder="1" applyFont="1">
      <alignment horizontal="left" shrinkToFit="0" wrapText="1"/>
    </xf>
    <xf borderId="21" fillId="0" fontId="8" numFmtId="0" xfId="0" applyAlignment="1" applyBorder="1" applyFont="1">
      <alignment horizontal="center" shrinkToFit="0" wrapText="1"/>
    </xf>
    <xf borderId="22" fillId="0" fontId="8" numFmtId="0" xfId="0" applyAlignment="1" applyBorder="1" applyFont="1">
      <alignment horizontal="center" shrinkToFit="0" wrapText="1"/>
    </xf>
    <xf borderId="23" fillId="0" fontId="8" numFmtId="0" xfId="0" applyAlignment="1" applyBorder="1" applyFont="1">
      <alignment horizontal="center" shrinkToFit="0" wrapText="1"/>
    </xf>
    <xf borderId="29" fillId="0" fontId="8" numFmtId="0" xfId="0" applyAlignment="1" applyBorder="1" applyFont="1">
      <alignment horizontal="center"/>
    </xf>
    <xf borderId="24" fillId="0" fontId="8" numFmtId="0" xfId="0" applyAlignment="1" applyBorder="1" applyFont="1">
      <alignment horizontal="center" shrinkToFit="0" wrapText="1"/>
    </xf>
    <xf borderId="0" fillId="0" fontId="8" numFmtId="0" xfId="0" applyAlignment="1" applyFont="1">
      <alignment horizontal="center" shrinkToFit="0" wrapText="1"/>
    </xf>
    <xf borderId="25" fillId="0" fontId="8" numFmtId="0" xfId="0" applyAlignment="1" applyBorder="1" applyFont="1">
      <alignment horizontal="center" shrinkToFit="0" wrapText="1"/>
    </xf>
    <xf borderId="24" fillId="0" fontId="8" numFmtId="0" xfId="0" applyAlignment="1" applyBorder="1" applyFont="1">
      <alignment horizontal="left"/>
    </xf>
    <xf borderId="0" fillId="0" fontId="8" numFmtId="0" xfId="0" applyAlignment="1" applyFont="1">
      <alignment horizontal="left"/>
    </xf>
    <xf borderId="25" fillId="0" fontId="8" numFmtId="0" xfId="0" applyAlignment="1" applyBorder="1" applyFont="1">
      <alignment horizontal="left"/>
    </xf>
    <xf borderId="25" fillId="0" fontId="8" numFmtId="0" xfId="0" applyAlignment="1" applyBorder="1" applyFont="1">
      <alignment horizontal="center"/>
    </xf>
    <xf borderId="26" fillId="0" fontId="8" numFmtId="0" xfId="0" applyAlignment="1" applyBorder="1" applyFont="1">
      <alignment horizontal="left"/>
    </xf>
    <xf borderId="27" fillId="0" fontId="8" numFmtId="0" xfId="0" applyAlignment="1" applyBorder="1" applyFont="1">
      <alignment horizontal="left"/>
    </xf>
    <xf borderId="28" fillId="0" fontId="8" numFmtId="0" xfId="0" applyAlignment="1" applyBorder="1" applyFont="1">
      <alignment horizontal="left"/>
    </xf>
    <xf borderId="30" fillId="7" fontId="8" numFmtId="3" xfId="0" applyAlignment="1" applyBorder="1" applyFill="1" applyFont="1" applyNumberFormat="1">
      <alignment horizontal="center"/>
    </xf>
    <xf borderId="1" fillId="7" fontId="8" numFmtId="3" xfId="0" applyAlignment="1" applyBorder="1" applyFont="1" applyNumberFormat="1">
      <alignment horizontal="center"/>
    </xf>
    <xf borderId="31" fillId="7" fontId="8" numFmtId="3" xfId="0" applyAlignment="1" applyBorder="1" applyFont="1" applyNumberFormat="1">
      <alignment horizontal="center"/>
    </xf>
    <xf borderId="21" fillId="0" fontId="7" numFmtId="0" xfId="0" applyBorder="1" applyFont="1"/>
    <xf borderId="22" fillId="0" fontId="7" numFmtId="0" xfId="0" applyBorder="1" applyFont="1"/>
    <xf borderId="21" fillId="0" fontId="14" numFmtId="0" xfId="0" applyAlignment="1" applyBorder="1" applyFont="1">
      <alignment horizontal="center" shrinkToFit="0" vertical="top" wrapText="1"/>
    </xf>
    <xf borderId="24" fillId="0" fontId="7" numFmtId="0" xfId="0" applyBorder="1" applyFont="1"/>
    <xf borderId="24" fillId="0" fontId="11" numFmtId="0" xfId="0" applyBorder="1" applyFont="1"/>
    <xf borderId="32" fillId="0" fontId="11" numFmtId="0" xfId="0" applyBorder="1" applyFont="1"/>
    <xf borderId="26" fillId="0" fontId="7" numFmtId="0" xfId="0" applyBorder="1" applyFont="1"/>
    <xf borderId="27" fillId="0" fontId="7" numFmtId="0" xfId="0" applyBorder="1" applyFont="1"/>
    <xf borderId="26" fillId="0" fontId="11" numFmtId="0" xfId="0" applyBorder="1" applyFont="1"/>
    <xf borderId="27" fillId="0" fontId="11" numFmtId="0" xfId="0" applyBorder="1" applyFont="1"/>
    <xf borderId="28" fillId="0" fontId="11" numFmtId="0" xfId="0" applyBorder="1" applyFont="1"/>
    <xf borderId="10" fillId="8" fontId="10" numFmtId="0" xfId="0" applyAlignment="1" applyBorder="1" applyFill="1" applyFont="1">
      <alignment horizontal="center" textRotation="90" vertical="center"/>
    </xf>
    <xf borderId="33" fillId="0" fontId="8" numFmtId="0" xfId="0" applyAlignment="1" applyBorder="1" applyFont="1">
      <alignment horizontal="center"/>
    </xf>
    <xf borderId="34" fillId="0" fontId="8" numFmtId="0" xfId="0" applyAlignment="1" applyBorder="1" applyFont="1">
      <alignment horizontal="center"/>
    </xf>
    <xf borderId="35" fillId="0" fontId="8" numFmtId="0" xfId="0" applyAlignment="1" applyBorder="1" applyFont="1">
      <alignment horizontal="center"/>
    </xf>
    <xf borderId="36" fillId="7" fontId="7" numFmtId="0" xfId="0" applyBorder="1" applyFont="1"/>
    <xf borderId="37" fillId="0" fontId="7" numFmtId="0" xfId="0" applyBorder="1" applyFont="1"/>
    <xf borderId="38" fillId="0" fontId="7" numFmtId="0" xfId="0" applyBorder="1" applyFont="1"/>
    <xf borderId="39" fillId="3" fontId="7" numFmtId="166" xfId="0" applyBorder="1" applyFont="1" applyNumberFormat="1"/>
    <xf borderId="40" fillId="0" fontId="7" numFmtId="0" xfId="0" applyBorder="1" applyFont="1"/>
    <xf borderId="41" fillId="0" fontId="7" numFmtId="0" xfId="0" applyBorder="1" applyFont="1"/>
    <xf borderId="42" fillId="4" fontId="7" numFmtId="37" xfId="0" applyAlignment="1" applyBorder="1" applyFont="1" applyNumberFormat="1">
      <alignment horizontal="right"/>
    </xf>
    <xf borderId="42" fillId="3" fontId="7" numFmtId="166" xfId="0" applyBorder="1" applyFont="1" applyNumberFormat="1"/>
    <xf borderId="42" fillId="4" fontId="7" numFmtId="166" xfId="0" applyBorder="1" applyFont="1" applyNumberFormat="1"/>
    <xf borderId="0" fillId="0" fontId="7" numFmtId="0" xfId="0" applyAlignment="1" applyFont="1">
      <alignment horizontal="center"/>
    </xf>
    <xf borderId="42" fillId="4" fontId="7" numFmtId="167" xfId="0" applyBorder="1" applyFont="1" applyNumberFormat="1"/>
    <xf borderId="0" fillId="0" fontId="7" numFmtId="166" xfId="0" applyFont="1" applyNumberFormat="1"/>
    <xf borderId="40" fillId="0" fontId="15" numFmtId="0" xfId="0" applyBorder="1" applyFont="1"/>
    <xf borderId="41" fillId="0" fontId="15" numFmtId="0" xfId="0" applyBorder="1" applyFont="1"/>
    <xf borderId="42" fillId="3" fontId="7" numFmtId="37" xfId="0" applyAlignment="1" applyBorder="1" applyFont="1" applyNumberFormat="1">
      <alignment horizontal="right"/>
    </xf>
    <xf borderId="40" fillId="0" fontId="7" numFmtId="2" xfId="0" applyBorder="1" applyFont="1" applyNumberFormat="1"/>
    <xf borderId="41" fillId="0" fontId="7" numFmtId="2" xfId="0" applyBorder="1" applyFont="1" applyNumberFormat="1"/>
    <xf borderId="42" fillId="4" fontId="7" numFmtId="168" xfId="0" applyBorder="1" applyFont="1" applyNumberFormat="1"/>
    <xf borderId="0" fillId="0" fontId="16" numFmtId="0" xfId="0" applyFont="1"/>
    <xf borderId="43" fillId="0" fontId="7" numFmtId="2" xfId="0" applyBorder="1" applyFont="1" applyNumberFormat="1"/>
    <xf borderId="44" fillId="0" fontId="7" numFmtId="2" xfId="0" applyBorder="1" applyFont="1" applyNumberFormat="1"/>
    <xf borderId="45" fillId="4" fontId="7" numFmtId="166" xfId="0" applyBorder="1" applyFont="1" applyNumberFormat="1"/>
    <xf borderId="33" fillId="0" fontId="8" numFmtId="0" xfId="0" applyAlignment="1" applyBorder="1" applyFont="1">
      <alignment horizontal="left"/>
    </xf>
    <xf borderId="34" fillId="0" fontId="8" numFmtId="0" xfId="0" applyAlignment="1" applyBorder="1" applyFont="1">
      <alignment horizontal="left"/>
    </xf>
    <xf borderId="46" fillId="3" fontId="8" numFmtId="0" xfId="0" applyAlignment="1" applyBorder="1" applyFont="1">
      <alignment horizontal="center"/>
    </xf>
    <xf borderId="47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48" fillId="0" fontId="7" numFmtId="0" xfId="0" applyAlignment="1" applyBorder="1" applyFont="1">
      <alignment horizontal="center"/>
    </xf>
    <xf borderId="47" fillId="0" fontId="7" numFmtId="2" xfId="0" applyAlignment="1" applyBorder="1" applyFont="1" applyNumberFormat="1">
      <alignment horizontal="center" shrinkToFit="0" wrapText="1"/>
    </xf>
    <xf borderId="3" fillId="0" fontId="7" numFmtId="166" xfId="0" applyAlignment="1" applyBorder="1" applyFont="1" applyNumberFormat="1">
      <alignment horizontal="center" shrinkToFit="0" wrapText="1"/>
    </xf>
    <xf borderId="49" fillId="0" fontId="7" numFmtId="0" xfId="0" applyAlignment="1" applyBorder="1" applyFont="1">
      <alignment shrinkToFit="0" vertical="center" wrapText="1"/>
    </xf>
    <xf borderId="24" fillId="0" fontId="7" numFmtId="0" xfId="0" applyAlignment="1" applyBorder="1" applyFont="1">
      <alignment horizontal="center"/>
    </xf>
    <xf borderId="25" fillId="0" fontId="7" numFmtId="0" xfId="0" applyAlignment="1" applyBorder="1" applyFont="1">
      <alignment horizontal="center"/>
    </xf>
    <xf borderId="50" fillId="0" fontId="11" numFmtId="0" xfId="0" applyBorder="1" applyFont="1"/>
    <xf borderId="25" fillId="0" fontId="7" numFmtId="0" xfId="0" applyBorder="1" applyFont="1"/>
    <xf borderId="21" fillId="0" fontId="17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7" numFmtId="0" xfId="0" applyAlignment="1" applyBorder="1" applyFont="1">
      <alignment horizontal="center"/>
    </xf>
    <xf borderId="51" fillId="0" fontId="11" numFmtId="0" xfId="0" applyBorder="1" applyFont="1"/>
    <xf borderId="2" fillId="0" fontId="11" numFmtId="0" xfId="0" applyBorder="1" applyFont="1"/>
    <xf borderId="52" fillId="0" fontId="11" numFmtId="0" xfId="0" applyBorder="1" applyFont="1"/>
    <xf borderId="53" fillId="3" fontId="7" numFmtId="169" xfId="0" applyBorder="1" applyFont="1" applyNumberFormat="1"/>
    <xf borderId="54" fillId="3" fontId="7" numFmtId="169" xfId="0" applyBorder="1" applyFont="1" applyNumberFormat="1"/>
    <xf borderId="55" fillId="3" fontId="7" numFmtId="169" xfId="0" applyBorder="1" applyFont="1" applyNumberFormat="1"/>
    <xf borderId="47" fillId="0" fontId="7" numFmtId="37" xfId="0" applyAlignment="1" applyBorder="1" applyFont="1" applyNumberFormat="1">
      <alignment horizontal="center"/>
    </xf>
    <xf borderId="56" fillId="3" fontId="7" numFmtId="9" xfId="0" applyBorder="1" applyFont="1" applyNumberFormat="1"/>
    <xf borderId="56" fillId="4" fontId="7" numFmtId="168" xfId="0" applyBorder="1" applyFont="1" applyNumberFormat="1"/>
    <xf borderId="56" fillId="4" fontId="7" numFmtId="9" xfId="0" applyBorder="1" applyFont="1" applyNumberFormat="1"/>
    <xf borderId="26" fillId="0" fontId="7" numFmtId="0" xfId="0" applyAlignment="1" applyBorder="1" applyFont="1">
      <alignment horizontal="center"/>
    </xf>
    <xf borderId="57" fillId="3" fontId="7" numFmtId="169" xfId="0" applyBorder="1" applyFont="1" applyNumberFormat="1"/>
    <xf borderId="58" fillId="3" fontId="7" numFmtId="169" xfId="0" applyBorder="1" applyFont="1" applyNumberFormat="1"/>
    <xf borderId="59" fillId="0" fontId="7" numFmtId="37" xfId="0" applyAlignment="1" applyBorder="1" applyFont="1" applyNumberFormat="1">
      <alignment horizontal="center"/>
    </xf>
    <xf borderId="60" fillId="3" fontId="7" numFmtId="9" xfId="0" applyBorder="1" applyFont="1" applyNumberFormat="1"/>
    <xf borderId="60" fillId="4" fontId="7" numFmtId="168" xfId="0" applyBorder="1" applyFont="1" applyNumberFormat="1"/>
    <xf borderId="60" fillId="4" fontId="7" numFmtId="9" xfId="0" applyBorder="1" applyFont="1" applyNumberFormat="1"/>
    <xf borderId="21" fillId="0" fontId="7" numFmtId="0" xfId="0" applyAlignment="1" applyBorder="1" applyFont="1">
      <alignment horizontal="center" shrinkToFit="0" vertical="center" wrapText="1"/>
    </xf>
    <xf borderId="61" fillId="4" fontId="7" numFmtId="169" xfId="0" applyBorder="1" applyFont="1" applyNumberFormat="1"/>
    <xf borderId="62" fillId="0" fontId="7" numFmtId="37" xfId="0" applyAlignment="1" applyBorder="1" applyFont="1" applyNumberFormat="1">
      <alignment horizontal="center"/>
    </xf>
    <xf borderId="63" fillId="3" fontId="7" numFmtId="9" xfId="0" applyBorder="1" applyFont="1" applyNumberFormat="1"/>
    <xf borderId="63" fillId="4" fontId="7" numFmtId="168" xfId="0" applyBorder="1" applyFont="1" applyNumberFormat="1"/>
    <xf borderId="63" fillId="4" fontId="7" numFmtId="9" xfId="0" applyBorder="1" applyFont="1" applyNumberFormat="1"/>
    <xf borderId="26" fillId="0" fontId="7" numFmtId="0" xfId="0" applyAlignment="1" applyBorder="1" applyFont="1">
      <alignment horizontal="center" shrinkToFit="0" vertical="center" wrapText="1"/>
    </xf>
    <xf borderId="57" fillId="4" fontId="7" numFmtId="169" xfId="0" applyAlignment="1" applyBorder="1" applyFont="1" applyNumberFormat="1">
      <alignment horizontal="center" vertical="center"/>
    </xf>
    <xf borderId="58" fillId="4" fontId="7" numFmtId="169" xfId="0" applyAlignment="1" applyBorder="1" applyFont="1" applyNumberFormat="1">
      <alignment horizontal="center" vertical="center"/>
    </xf>
    <xf borderId="1" fillId="7" fontId="7" numFmtId="0" xfId="0" applyBorder="1" applyFont="1"/>
    <xf borderId="0" fillId="0" fontId="8" numFmtId="0" xfId="0" applyAlignment="1" applyFont="1">
      <alignment horizontal="center" vertical="top"/>
    </xf>
    <xf borderId="10" fillId="9" fontId="10" numFmtId="0" xfId="0" applyAlignment="1" applyBorder="1" applyFill="1" applyFont="1">
      <alignment horizontal="center" shrinkToFit="0" vertical="center" wrapText="1"/>
    </xf>
    <xf borderId="0" fillId="0" fontId="8" numFmtId="166" xfId="0" applyFont="1" applyNumberFormat="1"/>
    <xf borderId="1" fillId="4" fontId="7" numFmtId="166" xfId="0" applyBorder="1" applyFont="1" applyNumberFormat="1"/>
    <xf borderId="0" fillId="0" fontId="8" numFmtId="2" xfId="0" applyFont="1" applyNumberFormat="1"/>
    <xf borderId="1" fillId="9" fontId="10" numFmtId="0" xfId="0" applyAlignment="1" applyBorder="1" applyFont="1">
      <alignment horizontal="center" shrinkToFit="0" vertical="center" wrapText="1"/>
    </xf>
    <xf borderId="64" fillId="0" fontId="7" numFmtId="0" xfId="0" applyBorder="1" applyFont="1"/>
    <xf borderId="65" fillId="0" fontId="7" numFmtId="0" xfId="0" applyBorder="1" applyFont="1"/>
    <xf borderId="66" fillId="0" fontId="7" numFmtId="0" xfId="0" applyBorder="1" applyFont="1"/>
    <xf borderId="67" fillId="0" fontId="7" numFmtId="0" xfId="0" applyBorder="1" applyFont="1"/>
    <xf borderId="68" fillId="0" fontId="7" numFmtId="0" xfId="0" applyBorder="1" applyFont="1"/>
    <xf borderId="69" fillId="0" fontId="11" numFmtId="0" xfId="0" applyBorder="1" applyFont="1"/>
    <xf borderId="1" fillId="5" fontId="10" numFmtId="0" xfId="0" applyAlignment="1" applyBorder="1" applyFont="1">
      <alignment horizontal="center"/>
    </xf>
    <xf borderId="1" fillId="5" fontId="18" numFmtId="0" xfId="0" applyAlignment="1" applyBorder="1" applyFont="1">
      <alignment horizontal="center"/>
    </xf>
    <xf borderId="10" fillId="10" fontId="8" numFmtId="0" xfId="0" applyAlignment="1" applyBorder="1" applyFill="1" applyFont="1">
      <alignment horizontal="center" shrinkToFit="0" textRotation="90" vertical="center" wrapText="1"/>
    </xf>
    <xf borderId="70" fillId="9" fontId="10" numFmtId="0" xfId="0" applyAlignment="1" applyBorder="1" applyFont="1">
      <alignment horizontal="center" shrinkToFit="0" vertical="center" wrapText="1"/>
    </xf>
    <xf borderId="71" fillId="0" fontId="8" numFmtId="0" xfId="0" applyBorder="1" applyFont="1"/>
    <xf borderId="72" fillId="3" fontId="7" numFmtId="166" xfId="0" applyBorder="1" applyFont="1" applyNumberFormat="1"/>
    <xf borderId="73" fillId="3" fontId="7" numFmtId="166" xfId="0" applyBorder="1" applyFont="1" applyNumberFormat="1"/>
    <xf borderId="74" fillId="0" fontId="11" numFmtId="0" xfId="0" applyBorder="1" applyFont="1"/>
    <xf borderId="75" fillId="3" fontId="7" numFmtId="166" xfId="0" applyBorder="1" applyFont="1" applyNumberFormat="1"/>
    <xf borderId="76" fillId="0" fontId="8" numFmtId="0" xfId="0" applyBorder="1" applyFont="1"/>
    <xf borderId="77" fillId="3" fontId="7" numFmtId="166" xfId="0" applyBorder="1" applyFont="1" applyNumberFormat="1"/>
    <xf borderId="78" fillId="3" fontId="7" numFmtId="166" xfId="0" applyBorder="1" applyFont="1" applyNumberFormat="1"/>
    <xf borderId="79" fillId="0" fontId="11" numFmtId="0" xfId="0" applyBorder="1" applyFont="1"/>
    <xf borderId="0" fillId="0" fontId="10" numFmtId="0" xfId="0" applyAlignment="1" applyFont="1">
      <alignment horizontal="center" shrinkToFit="0" vertical="center" wrapText="1"/>
    </xf>
    <xf borderId="72" fillId="4" fontId="7" numFmtId="37" xfId="0" applyBorder="1" applyFont="1" applyNumberFormat="1"/>
    <xf borderId="60" fillId="4" fontId="7" numFmtId="37" xfId="0" applyBorder="1" applyFont="1" applyNumberFormat="1"/>
    <xf borderId="77" fillId="4" fontId="7" numFmtId="37" xfId="0" applyBorder="1" applyFont="1" applyNumberFormat="1"/>
    <xf borderId="80" fillId="4" fontId="7" numFmtId="37" xfId="0" applyBorder="1" applyFont="1" applyNumberFormat="1"/>
    <xf borderId="81" fillId="4" fontId="7" numFmtId="37" xfId="0" applyBorder="1" applyFont="1" applyNumberFormat="1"/>
    <xf borderId="82" fillId="0" fontId="7" numFmtId="0" xfId="0" applyBorder="1" applyFont="1"/>
    <xf borderId="0" fillId="0" fontId="7" numFmtId="37" xfId="0" applyFont="1" applyNumberFormat="1"/>
    <xf borderId="1" fillId="11" fontId="7" numFmtId="0" xfId="0" applyBorder="1" applyFill="1" applyFont="1"/>
    <xf borderId="83" fillId="11" fontId="7" numFmtId="0" xfId="0" applyBorder="1" applyFont="1"/>
    <xf borderId="1" fillId="11" fontId="8" numFmtId="0" xfId="0" applyBorder="1" applyFont="1"/>
    <xf borderId="60" fillId="11" fontId="7" numFmtId="37" xfId="0" applyBorder="1" applyFont="1" applyNumberFormat="1"/>
    <xf borderId="84" fillId="0" fontId="7" numFmtId="0" xfId="0" applyBorder="1" applyFont="1"/>
    <xf borderId="82" fillId="0" fontId="7" numFmtId="170" xfId="0" applyBorder="1" applyFont="1" applyNumberFormat="1"/>
    <xf borderId="72" fillId="12" fontId="7" numFmtId="170" xfId="0" applyBorder="1" applyFill="1" applyFont="1" applyNumberFormat="1"/>
    <xf borderId="60" fillId="12" fontId="7" numFmtId="170" xfId="0" applyBorder="1" applyFont="1" applyNumberFormat="1"/>
    <xf borderId="77" fillId="12" fontId="7" numFmtId="170" xfId="0" applyBorder="1" applyFont="1" applyNumberFormat="1"/>
    <xf borderId="72" fillId="3" fontId="7" numFmtId="170" xfId="0" applyBorder="1" applyFont="1" applyNumberFormat="1"/>
    <xf borderId="60" fillId="3" fontId="7" numFmtId="170" xfId="0" applyBorder="1" applyFont="1" applyNumberFormat="1"/>
    <xf borderId="77" fillId="3" fontId="7" numFmtId="170" xfId="0" applyBorder="1" applyFont="1" applyNumberFormat="1"/>
    <xf borderId="85" fillId="0" fontId="7" numFmtId="170" xfId="0" applyBorder="1" applyFont="1" applyNumberFormat="1"/>
    <xf borderId="0" fillId="0" fontId="7" numFmtId="171" xfId="0" applyFont="1" applyNumberFormat="1"/>
    <xf borderId="72" fillId="3" fontId="7" numFmtId="172" xfId="0" applyBorder="1" applyFont="1" applyNumberFormat="1"/>
    <xf borderId="60" fillId="3" fontId="7" numFmtId="172" xfId="0" applyBorder="1" applyFont="1" applyNumberFormat="1"/>
    <xf borderId="77" fillId="3" fontId="7" numFmtId="172" xfId="0" applyBorder="1" applyFont="1" applyNumberFormat="1"/>
    <xf borderId="80" fillId="3" fontId="7" numFmtId="172" xfId="0" applyBorder="1" applyFont="1" applyNumberFormat="1"/>
    <xf borderId="81" fillId="3" fontId="7" numFmtId="172" xfId="0" applyBorder="1" applyFont="1" applyNumberFormat="1"/>
    <xf borderId="86" fillId="0" fontId="7" numFmtId="0" xfId="0" applyBorder="1" applyFont="1"/>
    <xf borderId="87" fillId="0" fontId="7" numFmtId="0" xfId="0" applyBorder="1" applyFont="1"/>
    <xf borderId="10" fillId="8" fontId="8" numFmtId="0" xfId="0" applyAlignment="1" applyBorder="1" applyFont="1">
      <alignment horizontal="center" textRotation="90" vertical="center"/>
    </xf>
    <xf borderId="72" fillId="4" fontId="7" numFmtId="166" xfId="0" applyBorder="1" applyFont="1" applyNumberFormat="1"/>
    <xf borderId="60" fillId="4" fontId="7" numFmtId="166" xfId="0" applyBorder="1" applyFont="1" applyNumberFormat="1"/>
    <xf borderId="77" fillId="4" fontId="7" numFmtId="166" xfId="0" applyBorder="1" applyFont="1" applyNumberFormat="1"/>
    <xf borderId="10" fillId="13" fontId="19" numFmtId="0" xfId="0" applyAlignment="1" applyBorder="1" applyFill="1" applyFont="1">
      <alignment horizontal="center" textRotation="90" vertical="center"/>
    </xf>
    <xf borderId="10" fillId="14" fontId="8" numFmtId="0" xfId="0" applyAlignment="1" applyBorder="1" applyFill="1" applyFont="1">
      <alignment horizontal="center" textRotation="90" vertical="center"/>
    </xf>
    <xf borderId="72" fillId="4" fontId="7" numFmtId="170" xfId="0" applyBorder="1" applyFont="1" applyNumberFormat="1"/>
    <xf borderId="60" fillId="4" fontId="7" numFmtId="170" xfId="0" applyBorder="1" applyFont="1" applyNumberFormat="1"/>
    <xf borderId="77" fillId="4" fontId="7" numFmtId="170" xfId="0" applyBorder="1" applyFont="1" applyNumberFormat="1"/>
    <xf borderId="10" fillId="15" fontId="8" numFmtId="0" xfId="0" applyAlignment="1" applyBorder="1" applyFill="1" applyFont="1">
      <alignment horizontal="center" shrinkToFit="0" textRotation="90" vertical="center" wrapText="1"/>
    </xf>
    <xf borderId="0" fillId="0" fontId="7" numFmtId="10" xfId="0" applyAlignment="1" applyFont="1" applyNumberFormat="1">
      <alignment horizontal="center" vertical="top"/>
    </xf>
    <xf borderId="0" fillId="0" fontId="7" numFmtId="173" xfId="0" applyAlignment="1" applyFont="1" applyNumberFormat="1">
      <alignment horizontal="center" vertical="top"/>
    </xf>
    <xf borderId="88" fillId="0" fontId="11" numFmtId="0" xfId="0" applyBorder="1" applyFont="1"/>
    <xf borderId="1" fillId="15" fontId="8" numFmtId="0" xfId="0" applyAlignment="1" applyBorder="1" applyFont="1">
      <alignment horizontal="center" shrinkToFit="0" textRotation="90" vertical="center" wrapText="1"/>
    </xf>
    <xf borderId="0" fillId="0" fontId="7" numFmtId="0" xfId="0" applyAlignment="1" applyFont="1">
      <alignment horizontal="left"/>
    </xf>
    <xf borderId="1" fillId="14" fontId="10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/>
    </xf>
    <xf borderId="10" fillId="14" fontId="10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7" numFmtId="174" xfId="0" applyAlignment="1" applyFont="1" applyNumberFormat="1">
      <alignment horizontal="center" vertical="top"/>
    </xf>
    <xf borderId="89" fillId="0" fontId="11" numFmtId="0" xfId="0" applyBorder="1" applyFont="1"/>
    <xf borderId="1" fillId="16" fontId="10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8" numFmtId="0" xfId="0" applyAlignment="1" applyFont="1">
      <alignment horizontal="left" vertical="center"/>
    </xf>
    <xf borderId="90" fillId="0" fontId="8" numFmtId="0" xfId="0" applyAlignment="1" applyBorder="1" applyFont="1">
      <alignment horizontal="left" vertical="center"/>
    </xf>
    <xf borderId="91" fillId="0" fontId="11" numFmtId="0" xfId="0" applyBorder="1" applyFont="1"/>
    <xf borderId="92" fillId="0" fontId="11" numFmtId="0" xfId="0" applyBorder="1" applyFont="1"/>
    <xf borderId="93" fillId="0" fontId="7" numFmtId="0" xfId="0" applyAlignment="1" applyBorder="1" applyFont="1">
      <alignment horizontal="center"/>
    </xf>
    <xf borderId="94" fillId="0" fontId="11" numFmtId="0" xfId="0" applyBorder="1" applyFont="1"/>
    <xf borderId="95" fillId="0" fontId="7" numFmtId="0" xfId="0" applyBorder="1" applyFont="1"/>
    <xf borderId="96" fillId="0" fontId="11" numFmtId="0" xfId="0" applyBorder="1" applyFont="1"/>
    <xf borderId="97" fillId="0" fontId="11" numFmtId="0" xfId="0" applyBorder="1" applyFont="1"/>
    <xf borderId="98" fillId="0" fontId="20" numFmtId="0" xfId="0" applyAlignment="1" applyBorder="1" applyFont="1">
      <alignment vertical="top"/>
    </xf>
    <xf borderId="96" fillId="0" fontId="7" numFmtId="0" xfId="0" applyAlignment="1" applyBorder="1" applyFont="1">
      <alignment vertical="top"/>
    </xf>
    <xf borderId="99" fillId="0" fontId="7" numFmtId="0" xfId="0" applyAlignment="1" applyBorder="1" applyFont="1">
      <alignment vertical="top"/>
    </xf>
    <xf borderId="99" fillId="0" fontId="11" numFmtId="0" xfId="0" applyBorder="1" applyFont="1"/>
    <xf borderId="98" fillId="0" fontId="21" numFmtId="0" xfId="0" applyAlignment="1" applyBorder="1" applyFont="1">
      <alignment shrinkToFit="0" vertical="top" wrapText="1"/>
    </xf>
    <xf borderId="96" fillId="0" fontId="7" numFmtId="0" xfId="0" applyAlignment="1" applyBorder="1" applyFont="1">
      <alignment shrinkToFit="0" vertical="top" wrapText="1"/>
    </xf>
    <xf borderId="99" fillId="0" fontId="7" numFmtId="0" xfId="0" applyAlignment="1" applyBorder="1" applyFont="1">
      <alignment shrinkToFit="0" vertical="top" wrapText="1"/>
    </xf>
    <xf borderId="98" fillId="0" fontId="7" numFmtId="0" xfId="0" applyAlignment="1" applyBorder="1" applyFont="1">
      <alignment vertical="top"/>
    </xf>
    <xf borderId="100" fillId="0" fontId="7" numFmtId="0" xfId="0" applyBorder="1" applyFont="1"/>
    <xf borderId="101" fillId="0" fontId="11" numFmtId="0" xfId="0" applyBorder="1" applyFont="1"/>
    <xf borderId="102" fillId="0" fontId="11" numFmtId="0" xfId="0" applyBorder="1" applyFont="1"/>
    <xf borderId="103" fillId="0" fontId="7" numFmtId="0" xfId="0" applyAlignment="1" applyBorder="1" applyFont="1">
      <alignment vertical="top"/>
    </xf>
    <xf borderId="104" fillId="0" fontId="11" numFmtId="0" xfId="0" applyBorder="1" applyFont="1"/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vertical="top"/>
    </xf>
    <xf borderId="93" fillId="0" fontId="7" numFmtId="0" xfId="0" applyAlignment="1" applyBorder="1" applyFont="1">
      <alignment vertical="top"/>
    </xf>
    <xf borderId="105" fillId="17" fontId="7" numFmtId="0" xfId="0" applyAlignment="1" applyBorder="1" applyFill="1" applyFont="1">
      <alignment horizontal="center" shrinkToFit="0" wrapText="1"/>
    </xf>
    <xf borderId="106" fillId="0" fontId="11" numFmtId="0" xfId="0" applyBorder="1" applyFont="1"/>
    <xf borderId="11" fillId="0" fontId="7" numFmtId="0" xfId="0" applyAlignment="1" applyBorder="1" applyFont="1">
      <alignment horizontal="center"/>
    </xf>
    <xf borderId="107" fillId="0" fontId="11" numFmtId="0" xfId="0" applyBorder="1" applyFont="1"/>
    <xf borderId="12" fillId="0" fontId="11" numFmtId="0" xfId="0" applyBorder="1" applyFont="1"/>
    <xf borderId="1" fillId="18" fontId="7" numFmtId="37" xfId="0" applyAlignment="1" applyBorder="1" applyFill="1" applyFont="1" applyNumberFormat="1">
      <alignment horizontal="right"/>
    </xf>
    <xf borderId="1" fillId="18" fontId="7" numFmtId="37" xfId="0" applyBorder="1" applyFont="1" applyNumberFormat="1"/>
    <xf borderId="108" fillId="0" fontId="7" numFmtId="2" xfId="0" applyAlignment="1" applyBorder="1" applyFont="1" applyNumberFormat="1">
      <alignment horizontal="center" shrinkToFit="0" wrapText="1"/>
    </xf>
    <xf borderId="48" fillId="0" fontId="7" numFmtId="166" xfId="0" applyAlignment="1" applyBorder="1" applyFont="1" applyNumberFormat="1">
      <alignment horizontal="center" shrinkToFit="0" wrapText="1"/>
    </xf>
    <xf borderId="47" fillId="0" fontId="7" numFmtId="0" xfId="0" applyBorder="1" applyFont="1"/>
    <xf borderId="29" fillId="0" fontId="11" numFmtId="0" xfId="0" applyBorder="1" applyFont="1"/>
    <xf borderId="109" fillId="0" fontId="11" numFmtId="0" xfId="0" applyBorder="1" applyFont="1"/>
    <xf borderId="110" fillId="0" fontId="11" numFmtId="0" xfId="0" applyBorder="1" applyFont="1"/>
    <xf borderId="39" fillId="4" fontId="7" numFmtId="9" xfId="0" applyBorder="1" applyFont="1" applyNumberFormat="1"/>
    <xf borderId="42" fillId="4" fontId="7" numFmtId="9" xfId="0" applyBorder="1" applyFont="1" applyNumberFormat="1"/>
    <xf borderId="45" fillId="4" fontId="7" numFmtId="9" xfId="0" applyBorder="1" applyFont="1" applyNumberFormat="1"/>
    <xf borderId="1" fillId="17" fontId="7" numFmtId="166" xfId="0" applyBorder="1" applyFont="1" applyNumberFormat="1"/>
    <xf borderId="1" fillId="4" fontId="3" numFmtId="166" xfId="0" applyBorder="1" applyFont="1" applyNumberFormat="1"/>
    <xf borderId="1" fillId="11" fontId="8" numFmtId="166" xfId="0" applyBorder="1" applyFont="1" applyNumberFormat="1"/>
    <xf borderId="60" fillId="11" fontId="7" numFmtId="170" xfId="0" applyBorder="1" applyFont="1" applyNumberFormat="1"/>
    <xf borderId="1" fillId="17" fontId="7" numFmtId="10" xfId="0" applyAlignment="1" applyBorder="1" applyFont="1" applyNumberFormat="1">
      <alignment horizontal="center" vertical="top"/>
    </xf>
    <xf borderId="111" fillId="0" fontId="7" numFmtId="0" xfId="0" applyBorder="1" applyFont="1"/>
    <xf borderId="80" fillId="4" fontId="7" numFmtId="175" xfId="0" applyBorder="1" applyFont="1" applyNumberFormat="1"/>
    <xf borderId="112" fillId="0" fontId="10" numFmtId="0" xfId="0" applyAlignment="1" applyBorder="1" applyFont="1">
      <alignment shrinkToFit="0" vertical="center" wrapText="1"/>
    </xf>
    <xf borderId="1" fillId="14" fontId="10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1" fillId="11" fontId="3" numFmtId="0" xfId="0" applyBorder="1" applyFont="1"/>
    <xf borderId="26" fillId="0" fontId="7" numFmtId="0" xfId="0" applyAlignment="1" applyBorder="1" applyFont="1">
      <alignment horizontal="left"/>
    </xf>
    <xf borderId="1" fillId="19" fontId="1" numFmtId="0" xfId="0" applyBorder="1" applyFill="1" applyFont="1"/>
    <xf borderId="0" fillId="0" fontId="1" numFmtId="0" xfId="0" applyAlignment="1" applyFont="1">
      <alignment horizontal="right"/>
    </xf>
    <xf borderId="0" fillId="0" fontId="3" numFmtId="9" xfId="0" applyFont="1" applyNumberFormat="1"/>
    <xf borderId="1" fillId="20" fontId="3" numFmtId="9" xfId="0" applyBorder="1" applyFill="1" applyFont="1" applyNumberFormat="1"/>
    <xf borderId="0" fillId="0" fontId="22" numFmtId="0" xfId="0" applyFon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externalLink" Target="externalLinks/externalLink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210</xdr:row>
      <xdr:rowOff>9525</xdr:rowOff>
    </xdr:from>
    <xdr:ext cx="152400" cy="152400"/>
    <xdr:sp>
      <xdr:nvSpPr>
        <xdr:cNvPr id="3" name="Shape 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339</xdr:row>
      <xdr:rowOff>9525</xdr:rowOff>
    </xdr:from>
    <xdr:ext cx="152400" cy="152400"/>
    <xdr:sp>
      <xdr:nvSpPr>
        <xdr:cNvPr id="4" name="Shape 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242</xdr:row>
      <xdr:rowOff>9525</xdr:rowOff>
    </xdr:from>
    <xdr:ext cx="152400" cy="152400"/>
    <xdr:sp>
      <xdr:nvSpPr>
        <xdr:cNvPr id="5" name="Shape 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114</xdr:row>
      <xdr:rowOff>9525</xdr:rowOff>
    </xdr:from>
    <xdr:ext cx="152400" cy="152400"/>
    <xdr:sp>
      <xdr:nvSpPr>
        <xdr:cNvPr id="6" name="Shape 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146</xdr:row>
      <xdr:rowOff>9525</xdr:rowOff>
    </xdr:from>
    <xdr:ext cx="152400" cy="152400"/>
    <xdr:sp>
      <xdr:nvSpPr>
        <xdr:cNvPr id="7" name="Shape 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307</xdr:row>
      <xdr:rowOff>9525</xdr:rowOff>
    </xdr:from>
    <xdr:ext cx="152400" cy="152400"/>
    <xdr:sp>
      <xdr:nvSpPr>
        <xdr:cNvPr id="8" name="Shape 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371</xdr:row>
      <xdr:rowOff>9525</xdr:rowOff>
    </xdr:from>
    <xdr:ext cx="152400" cy="152400"/>
    <xdr:sp>
      <xdr:nvSpPr>
        <xdr:cNvPr id="9" name="Shape 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114</xdr:row>
      <xdr:rowOff>9525</xdr:rowOff>
    </xdr:from>
    <xdr:ext cx="152400" cy="152400"/>
    <xdr:sp>
      <xdr:nvSpPr>
        <xdr:cNvPr id="10" name="Shape 1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114</xdr:row>
      <xdr:rowOff>9525</xdr:rowOff>
    </xdr:from>
    <xdr:ext cx="152400" cy="152400"/>
    <xdr:sp>
      <xdr:nvSpPr>
        <xdr:cNvPr id="11" name="Shape 1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146</xdr:row>
      <xdr:rowOff>9525</xdr:rowOff>
    </xdr:from>
    <xdr:ext cx="152400" cy="152400"/>
    <xdr:sp>
      <xdr:nvSpPr>
        <xdr:cNvPr id="12" name="Shape 1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307</xdr:row>
      <xdr:rowOff>9525</xdr:rowOff>
    </xdr:from>
    <xdr:ext cx="152400" cy="152400"/>
    <xdr:sp>
      <xdr:nvSpPr>
        <xdr:cNvPr id="13" name="Shape 1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307</xdr:row>
      <xdr:rowOff>9525</xdr:rowOff>
    </xdr:from>
    <xdr:ext cx="152400" cy="152400"/>
    <xdr:sp>
      <xdr:nvSpPr>
        <xdr:cNvPr id="14" name="Shape 1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15" name="Shape 1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16" name="Shape 1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17" name="Shape 1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18" name="Shape 1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19" name="Shape 1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274</xdr:row>
      <xdr:rowOff>9525</xdr:rowOff>
    </xdr:from>
    <xdr:ext cx="152400" cy="152400"/>
    <xdr:sp>
      <xdr:nvSpPr>
        <xdr:cNvPr id="20" name="Shape 2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12</xdr:col>
      <xdr:colOff>619125</xdr:colOff>
      <xdr:row>41</xdr:row>
      <xdr:rowOff>9525</xdr:rowOff>
    </xdr:from>
    <xdr:ext cx="152400" cy="161925"/>
    <xdr:sp>
      <xdr:nvSpPr>
        <xdr:cNvPr id="21" name="Shape 21"/>
        <xdr:cNvSpPr/>
      </xdr:nvSpPr>
      <xdr:spPr>
        <a:xfrm>
          <a:off x="5279325" y="3708563"/>
          <a:ext cx="133350" cy="142875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210</xdr:row>
      <xdr:rowOff>9525</xdr:rowOff>
    </xdr:from>
    <xdr:ext cx="152400" cy="152400"/>
    <xdr:sp>
      <xdr:nvSpPr>
        <xdr:cNvPr id="22" name="Shape 2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339</xdr:row>
      <xdr:rowOff>9525</xdr:rowOff>
    </xdr:from>
    <xdr:ext cx="152400" cy="152400"/>
    <xdr:sp>
      <xdr:nvSpPr>
        <xdr:cNvPr id="23" name="Shape 2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242</xdr:row>
      <xdr:rowOff>9525</xdr:rowOff>
    </xdr:from>
    <xdr:ext cx="152400" cy="152400"/>
    <xdr:sp>
      <xdr:nvSpPr>
        <xdr:cNvPr id="24" name="Shape 2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114</xdr:row>
      <xdr:rowOff>9525</xdr:rowOff>
    </xdr:from>
    <xdr:ext cx="152400" cy="152400"/>
    <xdr:sp>
      <xdr:nvSpPr>
        <xdr:cNvPr id="25" name="Shape 2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146</xdr:row>
      <xdr:rowOff>9525</xdr:rowOff>
    </xdr:from>
    <xdr:ext cx="152400" cy="152400"/>
    <xdr:sp>
      <xdr:nvSpPr>
        <xdr:cNvPr id="26" name="Shape 2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307</xdr:row>
      <xdr:rowOff>9525</xdr:rowOff>
    </xdr:from>
    <xdr:ext cx="152400" cy="152400"/>
    <xdr:sp>
      <xdr:nvSpPr>
        <xdr:cNvPr id="27" name="Shape 2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371</xdr:row>
      <xdr:rowOff>9525</xdr:rowOff>
    </xdr:from>
    <xdr:ext cx="152400" cy="152400"/>
    <xdr:sp>
      <xdr:nvSpPr>
        <xdr:cNvPr id="28" name="Shape 2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114</xdr:row>
      <xdr:rowOff>9525</xdr:rowOff>
    </xdr:from>
    <xdr:ext cx="152400" cy="152400"/>
    <xdr:sp>
      <xdr:nvSpPr>
        <xdr:cNvPr id="29" name="Shape 2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114</xdr:row>
      <xdr:rowOff>9525</xdr:rowOff>
    </xdr:from>
    <xdr:ext cx="152400" cy="152400"/>
    <xdr:sp>
      <xdr:nvSpPr>
        <xdr:cNvPr id="30" name="Shape 3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146</xdr:row>
      <xdr:rowOff>9525</xdr:rowOff>
    </xdr:from>
    <xdr:ext cx="152400" cy="152400"/>
    <xdr:sp>
      <xdr:nvSpPr>
        <xdr:cNvPr id="31" name="Shape 3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307</xdr:row>
      <xdr:rowOff>9525</xdr:rowOff>
    </xdr:from>
    <xdr:ext cx="152400" cy="152400"/>
    <xdr:sp>
      <xdr:nvSpPr>
        <xdr:cNvPr id="32" name="Shape 3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307</xdr:row>
      <xdr:rowOff>9525</xdr:rowOff>
    </xdr:from>
    <xdr:ext cx="152400" cy="152400"/>
    <xdr:sp>
      <xdr:nvSpPr>
        <xdr:cNvPr id="33" name="Shape 3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34" name="Shape 3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35" name="Shape 3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36" name="Shape 3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37" name="Shape 3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38" name="Shape 3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274</xdr:row>
      <xdr:rowOff>9525</xdr:rowOff>
    </xdr:from>
    <xdr:ext cx="152400" cy="152400"/>
    <xdr:sp>
      <xdr:nvSpPr>
        <xdr:cNvPr id="39" name="Shape 3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12</xdr:col>
      <xdr:colOff>619125</xdr:colOff>
      <xdr:row>41</xdr:row>
      <xdr:rowOff>9525</xdr:rowOff>
    </xdr:from>
    <xdr:ext cx="152400" cy="161925"/>
    <xdr:sp>
      <xdr:nvSpPr>
        <xdr:cNvPr id="40" name="Shape 40"/>
        <xdr:cNvSpPr/>
      </xdr:nvSpPr>
      <xdr:spPr>
        <a:xfrm>
          <a:off x="5279325" y="3708563"/>
          <a:ext cx="133350" cy="142875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210</xdr:row>
      <xdr:rowOff>9525</xdr:rowOff>
    </xdr:from>
    <xdr:ext cx="152400" cy="152400"/>
    <xdr:sp>
      <xdr:nvSpPr>
        <xdr:cNvPr id="41" name="Shape 4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339</xdr:row>
      <xdr:rowOff>9525</xdr:rowOff>
    </xdr:from>
    <xdr:ext cx="152400" cy="152400"/>
    <xdr:sp>
      <xdr:nvSpPr>
        <xdr:cNvPr id="42" name="Shape 4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242</xdr:row>
      <xdr:rowOff>9525</xdr:rowOff>
    </xdr:from>
    <xdr:ext cx="152400" cy="152400"/>
    <xdr:sp>
      <xdr:nvSpPr>
        <xdr:cNvPr id="43" name="Shape 4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114</xdr:row>
      <xdr:rowOff>9525</xdr:rowOff>
    </xdr:from>
    <xdr:ext cx="152400" cy="152400"/>
    <xdr:sp>
      <xdr:nvSpPr>
        <xdr:cNvPr id="44" name="Shape 4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146</xdr:row>
      <xdr:rowOff>9525</xdr:rowOff>
    </xdr:from>
    <xdr:ext cx="152400" cy="152400"/>
    <xdr:sp>
      <xdr:nvSpPr>
        <xdr:cNvPr id="45" name="Shape 4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307</xdr:row>
      <xdr:rowOff>9525</xdr:rowOff>
    </xdr:from>
    <xdr:ext cx="152400" cy="152400"/>
    <xdr:sp>
      <xdr:nvSpPr>
        <xdr:cNvPr id="46" name="Shape 4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371</xdr:row>
      <xdr:rowOff>9525</xdr:rowOff>
    </xdr:from>
    <xdr:ext cx="152400" cy="152400"/>
    <xdr:sp>
      <xdr:nvSpPr>
        <xdr:cNvPr id="47" name="Shape 4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114</xdr:row>
      <xdr:rowOff>9525</xdr:rowOff>
    </xdr:from>
    <xdr:ext cx="152400" cy="152400"/>
    <xdr:sp>
      <xdr:nvSpPr>
        <xdr:cNvPr id="48" name="Shape 4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114</xdr:row>
      <xdr:rowOff>9525</xdr:rowOff>
    </xdr:from>
    <xdr:ext cx="152400" cy="152400"/>
    <xdr:sp>
      <xdr:nvSpPr>
        <xdr:cNvPr id="49" name="Shape 4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146</xdr:row>
      <xdr:rowOff>9525</xdr:rowOff>
    </xdr:from>
    <xdr:ext cx="152400" cy="152400"/>
    <xdr:sp>
      <xdr:nvSpPr>
        <xdr:cNvPr id="50" name="Shape 5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307</xdr:row>
      <xdr:rowOff>9525</xdr:rowOff>
    </xdr:from>
    <xdr:ext cx="152400" cy="152400"/>
    <xdr:sp>
      <xdr:nvSpPr>
        <xdr:cNvPr id="51" name="Shape 5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307</xdr:row>
      <xdr:rowOff>9525</xdr:rowOff>
    </xdr:from>
    <xdr:ext cx="152400" cy="152400"/>
    <xdr:sp>
      <xdr:nvSpPr>
        <xdr:cNvPr id="52" name="Shape 5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53" name="Shape 5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54" name="Shape 5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55" name="Shape 5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56" name="Shape 5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57" name="Shape 5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274</xdr:row>
      <xdr:rowOff>9525</xdr:rowOff>
    </xdr:from>
    <xdr:ext cx="152400" cy="152400"/>
    <xdr:sp>
      <xdr:nvSpPr>
        <xdr:cNvPr id="58" name="Shape 5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8</xdr:col>
      <xdr:colOff>381000</xdr:colOff>
      <xdr:row>41</xdr:row>
      <xdr:rowOff>38100</xdr:rowOff>
    </xdr:from>
    <xdr:ext cx="152400" cy="180975"/>
    <xdr:sp>
      <xdr:nvSpPr>
        <xdr:cNvPr id="59" name="Shape 59"/>
        <xdr:cNvSpPr/>
      </xdr:nvSpPr>
      <xdr:spPr>
        <a:xfrm>
          <a:off x="5279325" y="3694275"/>
          <a:ext cx="133350" cy="1714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210</xdr:row>
      <xdr:rowOff>9525</xdr:rowOff>
    </xdr:from>
    <xdr:ext cx="152400" cy="152400"/>
    <xdr:sp>
      <xdr:nvSpPr>
        <xdr:cNvPr id="60" name="Shape 6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339</xdr:row>
      <xdr:rowOff>9525</xdr:rowOff>
    </xdr:from>
    <xdr:ext cx="152400" cy="152400"/>
    <xdr:sp>
      <xdr:nvSpPr>
        <xdr:cNvPr id="61" name="Shape 6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242</xdr:row>
      <xdr:rowOff>9525</xdr:rowOff>
    </xdr:from>
    <xdr:ext cx="152400" cy="152400"/>
    <xdr:sp>
      <xdr:nvSpPr>
        <xdr:cNvPr id="62" name="Shape 6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114</xdr:row>
      <xdr:rowOff>9525</xdr:rowOff>
    </xdr:from>
    <xdr:ext cx="152400" cy="152400"/>
    <xdr:sp>
      <xdr:nvSpPr>
        <xdr:cNvPr id="63" name="Shape 6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146</xdr:row>
      <xdr:rowOff>9525</xdr:rowOff>
    </xdr:from>
    <xdr:ext cx="152400" cy="152400"/>
    <xdr:sp>
      <xdr:nvSpPr>
        <xdr:cNvPr id="64" name="Shape 6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307</xdr:row>
      <xdr:rowOff>9525</xdr:rowOff>
    </xdr:from>
    <xdr:ext cx="152400" cy="152400"/>
    <xdr:sp>
      <xdr:nvSpPr>
        <xdr:cNvPr id="65" name="Shape 6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371</xdr:row>
      <xdr:rowOff>9525</xdr:rowOff>
    </xdr:from>
    <xdr:ext cx="152400" cy="152400"/>
    <xdr:sp>
      <xdr:nvSpPr>
        <xdr:cNvPr id="66" name="Shape 6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114</xdr:row>
      <xdr:rowOff>9525</xdr:rowOff>
    </xdr:from>
    <xdr:ext cx="152400" cy="152400"/>
    <xdr:sp>
      <xdr:nvSpPr>
        <xdr:cNvPr id="67" name="Shape 6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114</xdr:row>
      <xdr:rowOff>9525</xdr:rowOff>
    </xdr:from>
    <xdr:ext cx="152400" cy="152400"/>
    <xdr:sp>
      <xdr:nvSpPr>
        <xdr:cNvPr id="68" name="Shape 6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146</xdr:row>
      <xdr:rowOff>9525</xdr:rowOff>
    </xdr:from>
    <xdr:ext cx="152400" cy="152400"/>
    <xdr:sp>
      <xdr:nvSpPr>
        <xdr:cNvPr id="69" name="Shape 6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307</xdr:row>
      <xdr:rowOff>9525</xdr:rowOff>
    </xdr:from>
    <xdr:ext cx="152400" cy="152400"/>
    <xdr:sp>
      <xdr:nvSpPr>
        <xdr:cNvPr id="70" name="Shape 7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307</xdr:row>
      <xdr:rowOff>9525</xdr:rowOff>
    </xdr:from>
    <xdr:ext cx="152400" cy="152400"/>
    <xdr:sp>
      <xdr:nvSpPr>
        <xdr:cNvPr id="71" name="Shape 7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72" name="Shape 7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73" name="Shape 7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74" name="Shape 7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75" name="Shape 7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178</xdr:row>
      <xdr:rowOff>9525</xdr:rowOff>
    </xdr:from>
    <xdr:ext cx="152400" cy="152400"/>
    <xdr:sp>
      <xdr:nvSpPr>
        <xdr:cNvPr id="76" name="Shape 7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274</xdr:row>
      <xdr:rowOff>9525</xdr:rowOff>
    </xdr:from>
    <xdr:ext cx="152400" cy="152400"/>
    <xdr:sp>
      <xdr:nvSpPr>
        <xdr:cNvPr id="77" name="Shape 7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12</xdr:col>
      <xdr:colOff>619125</xdr:colOff>
      <xdr:row>41</xdr:row>
      <xdr:rowOff>9525</xdr:rowOff>
    </xdr:from>
    <xdr:ext cx="152400" cy="161925"/>
    <xdr:sp>
      <xdr:nvSpPr>
        <xdr:cNvPr id="78" name="Shape 78"/>
        <xdr:cNvSpPr/>
      </xdr:nvSpPr>
      <xdr:spPr>
        <a:xfrm>
          <a:off x="5279325" y="3708563"/>
          <a:ext cx="133350" cy="142875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14</xdr:col>
      <xdr:colOff>133350</xdr:colOff>
      <xdr:row>32</xdr:row>
      <xdr:rowOff>133350</xdr:rowOff>
    </xdr:from>
    <xdr:ext cx="2438400" cy="981075"/>
    <xdr:grpSp>
      <xdr:nvGrpSpPr>
        <xdr:cNvPr id="2" name="Shape 2"/>
        <xdr:cNvGrpSpPr/>
      </xdr:nvGrpSpPr>
      <xdr:grpSpPr>
        <a:xfrm>
          <a:off x="4126800" y="3289463"/>
          <a:ext cx="2438386" cy="981075"/>
          <a:chOff x="4126800" y="3289463"/>
          <a:chExt cx="2438386" cy="981075"/>
        </a:xfrm>
      </xdr:grpSpPr>
      <xdr:grpSp>
        <xdr:nvGrpSpPr>
          <xdr:cNvPr id="79" name="Shape 79"/>
          <xdr:cNvGrpSpPr/>
        </xdr:nvGrpSpPr>
        <xdr:grpSpPr>
          <a:xfrm>
            <a:off x="4126800" y="3289463"/>
            <a:ext cx="2438386" cy="981075"/>
            <a:chOff x="13134975" y="5422174"/>
            <a:chExt cx="2699650" cy="1597751"/>
          </a:xfrm>
        </xdr:grpSpPr>
        <xdr:sp>
          <xdr:nvSpPr>
            <xdr:cNvPr id="80" name="Shape 80"/>
            <xdr:cNvSpPr/>
          </xdr:nvSpPr>
          <xdr:spPr>
            <a:xfrm>
              <a:off x="13134975" y="5422174"/>
              <a:ext cx="2699650" cy="15977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81" name="Shape 81"/>
            <xdr:cNvGrpSpPr/>
          </xdr:nvGrpSpPr>
          <xdr:grpSpPr>
            <a:xfrm>
              <a:off x="13134975" y="5422174"/>
              <a:ext cx="2471057" cy="1597751"/>
              <a:chOff x="13335000" y="6497121"/>
              <a:chExt cx="2471057" cy="1765136"/>
            </a:xfrm>
          </xdr:grpSpPr>
          <xdr:sp>
            <xdr:nvSpPr>
              <xdr:cNvPr id="82" name="Shape 82"/>
              <xdr:cNvSpPr/>
            </xdr:nvSpPr>
            <xdr:spPr>
              <a:xfrm>
                <a:off x="13335000" y="6945086"/>
                <a:ext cx="2471057" cy="1317171"/>
              </a:xfrm>
              <a:prstGeom prst="rect">
                <a:avLst/>
              </a:prstGeom>
              <a:noFill/>
              <a:ln cap="flat" cmpd="sng" w="25400">
                <a:solidFill>
                  <a:srgbClr val="395E89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3" name="Shape 83"/>
              <xdr:cNvSpPr txBox="1"/>
            </xdr:nvSpPr>
            <xdr:spPr>
              <a:xfrm>
                <a:off x="13350053" y="6497121"/>
                <a:ext cx="2431794" cy="452699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1" lang="en-US" sz="12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Financial Assumption</a:t>
                </a:r>
                <a:endParaRPr sz="1400"/>
              </a:p>
            </xdr:txBody>
          </xdr:sp>
        </xdr:grpSp>
      </xdr:grpSp>
    </xdr:grpSp>
    <xdr:clientData fLocksWithSheet="0"/>
  </xdr:oneCellAnchor>
  <xdr:oneCellAnchor>
    <xdr:from>
      <xdr:col>14</xdr:col>
      <xdr:colOff>57150</xdr:colOff>
      <xdr:row>39</xdr:row>
      <xdr:rowOff>161925</xdr:rowOff>
    </xdr:from>
    <xdr:ext cx="2562225" cy="1276350"/>
    <xdr:grpSp>
      <xdr:nvGrpSpPr>
        <xdr:cNvPr id="2" name="Shape 2"/>
        <xdr:cNvGrpSpPr/>
      </xdr:nvGrpSpPr>
      <xdr:grpSpPr>
        <a:xfrm>
          <a:off x="4064888" y="3141825"/>
          <a:ext cx="2562219" cy="1276341"/>
          <a:chOff x="4064888" y="3141825"/>
          <a:chExt cx="2562219" cy="1276341"/>
        </a:xfrm>
      </xdr:grpSpPr>
      <xdr:grpSp>
        <xdr:nvGrpSpPr>
          <xdr:cNvPr id="84" name="Shape 84"/>
          <xdr:cNvGrpSpPr/>
        </xdr:nvGrpSpPr>
        <xdr:grpSpPr>
          <a:xfrm>
            <a:off x="4064888" y="3141825"/>
            <a:ext cx="2562219" cy="1276341"/>
            <a:chOff x="13939878" y="8803238"/>
            <a:chExt cx="2907500" cy="1766875"/>
          </a:xfrm>
        </xdr:grpSpPr>
        <xdr:sp>
          <xdr:nvSpPr>
            <xdr:cNvPr id="80" name="Shape 80"/>
            <xdr:cNvSpPr/>
          </xdr:nvSpPr>
          <xdr:spPr>
            <a:xfrm>
              <a:off x="13939878" y="8803238"/>
              <a:ext cx="2907500" cy="17668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85" name="Shape 85"/>
            <xdr:cNvGrpSpPr/>
          </xdr:nvGrpSpPr>
          <xdr:grpSpPr>
            <a:xfrm>
              <a:off x="13998120" y="8850657"/>
              <a:ext cx="2813767" cy="1594031"/>
              <a:chOff x="13075540" y="6520998"/>
              <a:chExt cx="2805809" cy="1664150"/>
            </a:xfrm>
          </xdr:grpSpPr>
          <xdr:sp>
            <xdr:nvSpPr>
              <xdr:cNvPr id="86" name="Shape 86"/>
              <xdr:cNvSpPr/>
            </xdr:nvSpPr>
            <xdr:spPr>
              <a:xfrm>
                <a:off x="13083116" y="6986657"/>
                <a:ext cx="2798233" cy="1198491"/>
              </a:xfrm>
              <a:prstGeom prst="rect">
                <a:avLst/>
              </a:prstGeom>
              <a:noFill/>
              <a:ln cap="flat" cmpd="sng" w="25400">
                <a:solidFill>
                  <a:schemeClr val="accent2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7" name="Shape 87"/>
              <xdr:cNvSpPr txBox="1"/>
            </xdr:nvSpPr>
            <xdr:spPr>
              <a:xfrm>
                <a:off x="13075540" y="6520998"/>
                <a:ext cx="2697313" cy="277092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b="1" lang="en-US" sz="12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Choose</a:t>
                </a:r>
                <a:r>
                  <a:rPr b="1" lang="en-US" sz="12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 a Capital Recovery Period (CRP)</a:t>
                </a:r>
                <a:endParaRPr b="1" sz="1200"/>
              </a:p>
            </xdr:txBody>
          </xdr:sp>
        </xdr:grpSp>
      </xdr:grpSp>
    </xdr:grp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88" name="Shape 8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89" name="Shape 8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90" name="Shape 9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91" name="Shape 9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92" name="Shape 9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93" name="Shape 9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94" name="Shape 9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95" name="Shape 9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96" name="Shape 9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97" name="Shape 9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98" name="Shape 9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99" name="Shape 9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100" name="Shape 10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101" name="Shape 10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102" name="Shape 10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103" name="Shape 10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104" name="Shape 10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105" name="Shape 10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106" name="Shape 10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107" name="Shape 10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108" name="Shape 10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109" name="Shape 10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110" name="Shape 11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99</xdr:row>
      <xdr:rowOff>9525</xdr:rowOff>
    </xdr:from>
    <xdr:ext cx="152400" cy="152400"/>
    <xdr:sp>
      <xdr:nvSpPr>
        <xdr:cNvPr id="111" name="Shape 11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131</xdr:row>
      <xdr:rowOff>9525</xdr:rowOff>
    </xdr:from>
    <xdr:ext cx="152400" cy="152400"/>
    <xdr:sp>
      <xdr:nvSpPr>
        <xdr:cNvPr id="112" name="Shape 11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131</xdr:row>
      <xdr:rowOff>9525</xdr:rowOff>
    </xdr:from>
    <xdr:ext cx="152400" cy="152400"/>
    <xdr:sp>
      <xdr:nvSpPr>
        <xdr:cNvPr id="113" name="Shape 11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131</xdr:row>
      <xdr:rowOff>9525</xdr:rowOff>
    </xdr:from>
    <xdr:ext cx="152400" cy="152400"/>
    <xdr:sp>
      <xdr:nvSpPr>
        <xdr:cNvPr id="114" name="Shape 11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131</xdr:row>
      <xdr:rowOff>9525</xdr:rowOff>
    </xdr:from>
    <xdr:ext cx="152400" cy="152400"/>
    <xdr:sp>
      <xdr:nvSpPr>
        <xdr:cNvPr id="115" name="Shape 11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131</xdr:row>
      <xdr:rowOff>9525</xdr:rowOff>
    </xdr:from>
    <xdr:ext cx="152400" cy="152400"/>
    <xdr:sp>
      <xdr:nvSpPr>
        <xdr:cNvPr id="116" name="Shape 11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131</xdr:row>
      <xdr:rowOff>9525</xdr:rowOff>
    </xdr:from>
    <xdr:ext cx="152400" cy="152400"/>
    <xdr:sp>
      <xdr:nvSpPr>
        <xdr:cNvPr id="117" name="Shape 11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131</xdr:row>
      <xdr:rowOff>9525</xdr:rowOff>
    </xdr:from>
    <xdr:ext cx="152400" cy="152400"/>
    <xdr:sp>
      <xdr:nvSpPr>
        <xdr:cNvPr id="118" name="Shape 11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131</xdr:row>
      <xdr:rowOff>9525</xdr:rowOff>
    </xdr:from>
    <xdr:ext cx="152400" cy="152400"/>
    <xdr:sp>
      <xdr:nvSpPr>
        <xdr:cNvPr id="119" name="Shape 11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131</xdr:row>
      <xdr:rowOff>9525</xdr:rowOff>
    </xdr:from>
    <xdr:ext cx="152400" cy="152400"/>
    <xdr:sp>
      <xdr:nvSpPr>
        <xdr:cNvPr id="120" name="Shape 12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131</xdr:row>
      <xdr:rowOff>9525</xdr:rowOff>
    </xdr:from>
    <xdr:ext cx="152400" cy="152400"/>
    <xdr:sp>
      <xdr:nvSpPr>
        <xdr:cNvPr id="121" name="Shape 12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131</xdr:row>
      <xdr:rowOff>9525</xdr:rowOff>
    </xdr:from>
    <xdr:ext cx="152400" cy="152400"/>
    <xdr:sp>
      <xdr:nvSpPr>
        <xdr:cNvPr id="122" name="Shape 12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131</xdr:row>
      <xdr:rowOff>9525</xdr:rowOff>
    </xdr:from>
    <xdr:ext cx="152400" cy="152400"/>
    <xdr:sp>
      <xdr:nvSpPr>
        <xdr:cNvPr id="123" name="Shape 12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131</xdr:row>
      <xdr:rowOff>9525</xdr:rowOff>
    </xdr:from>
    <xdr:ext cx="152400" cy="152400"/>
    <xdr:sp>
      <xdr:nvSpPr>
        <xdr:cNvPr id="124" name="Shape 12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131</xdr:row>
      <xdr:rowOff>9525</xdr:rowOff>
    </xdr:from>
    <xdr:ext cx="152400" cy="152400"/>
    <xdr:sp>
      <xdr:nvSpPr>
        <xdr:cNvPr id="125" name="Shape 12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131</xdr:row>
      <xdr:rowOff>9525</xdr:rowOff>
    </xdr:from>
    <xdr:ext cx="152400" cy="152400"/>
    <xdr:sp>
      <xdr:nvSpPr>
        <xdr:cNvPr id="126" name="Shape 12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131</xdr:row>
      <xdr:rowOff>9525</xdr:rowOff>
    </xdr:from>
    <xdr:ext cx="152400" cy="152400"/>
    <xdr:sp>
      <xdr:nvSpPr>
        <xdr:cNvPr id="127" name="Shape 12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195</xdr:row>
      <xdr:rowOff>9525</xdr:rowOff>
    </xdr:from>
    <xdr:ext cx="152400" cy="152400"/>
    <xdr:sp>
      <xdr:nvSpPr>
        <xdr:cNvPr id="128" name="Shape 12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195</xdr:row>
      <xdr:rowOff>9525</xdr:rowOff>
    </xdr:from>
    <xdr:ext cx="152400" cy="152400"/>
    <xdr:sp>
      <xdr:nvSpPr>
        <xdr:cNvPr id="129" name="Shape 12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195</xdr:row>
      <xdr:rowOff>9525</xdr:rowOff>
    </xdr:from>
    <xdr:ext cx="152400" cy="152400"/>
    <xdr:sp>
      <xdr:nvSpPr>
        <xdr:cNvPr id="130" name="Shape 13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195</xdr:row>
      <xdr:rowOff>9525</xdr:rowOff>
    </xdr:from>
    <xdr:ext cx="152400" cy="152400"/>
    <xdr:sp>
      <xdr:nvSpPr>
        <xdr:cNvPr id="131" name="Shape 13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195</xdr:row>
      <xdr:rowOff>9525</xdr:rowOff>
    </xdr:from>
    <xdr:ext cx="152400" cy="152400"/>
    <xdr:sp>
      <xdr:nvSpPr>
        <xdr:cNvPr id="132" name="Shape 13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195</xdr:row>
      <xdr:rowOff>9525</xdr:rowOff>
    </xdr:from>
    <xdr:ext cx="152400" cy="152400"/>
    <xdr:sp>
      <xdr:nvSpPr>
        <xdr:cNvPr id="133" name="Shape 13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195</xdr:row>
      <xdr:rowOff>9525</xdr:rowOff>
    </xdr:from>
    <xdr:ext cx="152400" cy="152400"/>
    <xdr:sp>
      <xdr:nvSpPr>
        <xdr:cNvPr id="134" name="Shape 13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195</xdr:row>
      <xdr:rowOff>9525</xdr:rowOff>
    </xdr:from>
    <xdr:ext cx="152400" cy="152400"/>
    <xdr:sp>
      <xdr:nvSpPr>
        <xdr:cNvPr id="135" name="Shape 13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36" name="Shape 13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37" name="Shape 13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38" name="Shape 13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39" name="Shape 13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40" name="Shape 14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41" name="Shape 14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42" name="Shape 14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43" name="Shape 14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44" name="Shape 14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45" name="Shape 14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46" name="Shape 14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47" name="Shape 14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48" name="Shape 14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49" name="Shape 14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50" name="Shape 15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51" name="Shape 15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52" name="Shape 15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53" name="Shape 15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54" name="Shape 15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55" name="Shape 15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56" name="Shape 15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57" name="Shape 15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58" name="Shape 15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59" name="Shape 15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60" name="Shape 16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61" name="Shape 16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62" name="Shape 16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63" name="Shape 16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64" name="Shape 16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65" name="Shape 16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66" name="Shape 16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67" name="Shape 16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68" name="Shape 16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69" name="Shape 16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70" name="Shape 17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71" name="Shape 17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72" name="Shape 17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73" name="Shape 17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74" name="Shape 17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163</xdr:row>
      <xdr:rowOff>9525</xdr:rowOff>
    </xdr:from>
    <xdr:ext cx="152400" cy="152400"/>
    <xdr:sp>
      <xdr:nvSpPr>
        <xdr:cNvPr id="175" name="Shape 17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227</xdr:row>
      <xdr:rowOff>9525</xdr:rowOff>
    </xdr:from>
    <xdr:ext cx="152400" cy="152400"/>
    <xdr:sp>
      <xdr:nvSpPr>
        <xdr:cNvPr id="176" name="Shape 17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227</xdr:row>
      <xdr:rowOff>9525</xdr:rowOff>
    </xdr:from>
    <xdr:ext cx="152400" cy="152400"/>
    <xdr:sp>
      <xdr:nvSpPr>
        <xdr:cNvPr id="177" name="Shape 17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227</xdr:row>
      <xdr:rowOff>9525</xdr:rowOff>
    </xdr:from>
    <xdr:ext cx="152400" cy="152400"/>
    <xdr:sp>
      <xdr:nvSpPr>
        <xdr:cNvPr id="178" name="Shape 17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227</xdr:row>
      <xdr:rowOff>9525</xdr:rowOff>
    </xdr:from>
    <xdr:ext cx="152400" cy="152400"/>
    <xdr:sp>
      <xdr:nvSpPr>
        <xdr:cNvPr id="179" name="Shape 17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227</xdr:row>
      <xdr:rowOff>9525</xdr:rowOff>
    </xdr:from>
    <xdr:ext cx="152400" cy="152400"/>
    <xdr:sp>
      <xdr:nvSpPr>
        <xdr:cNvPr id="180" name="Shape 18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227</xdr:row>
      <xdr:rowOff>9525</xdr:rowOff>
    </xdr:from>
    <xdr:ext cx="152400" cy="152400"/>
    <xdr:sp>
      <xdr:nvSpPr>
        <xdr:cNvPr id="181" name="Shape 18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227</xdr:row>
      <xdr:rowOff>9525</xdr:rowOff>
    </xdr:from>
    <xdr:ext cx="152400" cy="152400"/>
    <xdr:sp>
      <xdr:nvSpPr>
        <xdr:cNvPr id="182" name="Shape 18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227</xdr:row>
      <xdr:rowOff>9525</xdr:rowOff>
    </xdr:from>
    <xdr:ext cx="152400" cy="152400"/>
    <xdr:sp>
      <xdr:nvSpPr>
        <xdr:cNvPr id="183" name="Shape 18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259</xdr:row>
      <xdr:rowOff>9525</xdr:rowOff>
    </xdr:from>
    <xdr:ext cx="152400" cy="152400"/>
    <xdr:sp>
      <xdr:nvSpPr>
        <xdr:cNvPr id="184" name="Shape 18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259</xdr:row>
      <xdr:rowOff>9525</xdr:rowOff>
    </xdr:from>
    <xdr:ext cx="152400" cy="152400"/>
    <xdr:sp>
      <xdr:nvSpPr>
        <xdr:cNvPr id="185" name="Shape 18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259</xdr:row>
      <xdr:rowOff>9525</xdr:rowOff>
    </xdr:from>
    <xdr:ext cx="152400" cy="152400"/>
    <xdr:sp>
      <xdr:nvSpPr>
        <xdr:cNvPr id="186" name="Shape 18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259</xdr:row>
      <xdr:rowOff>9525</xdr:rowOff>
    </xdr:from>
    <xdr:ext cx="152400" cy="152400"/>
    <xdr:sp>
      <xdr:nvSpPr>
        <xdr:cNvPr id="187" name="Shape 18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259</xdr:row>
      <xdr:rowOff>9525</xdr:rowOff>
    </xdr:from>
    <xdr:ext cx="152400" cy="152400"/>
    <xdr:sp>
      <xdr:nvSpPr>
        <xdr:cNvPr id="188" name="Shape 18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259</xdr:row>
      <xdr:rowOff>9525</xdr:rowOff>
    </xdr:from>
    <xdr:ext cx="152400" cy="152400"/>
    <xdr:sp>
      <xdr:nvSpPr>
        <xdr:cNvPr id="189" name="Shape 18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259</xdr:row>
      <xdr:rowOff>9525</xdr:rowOff>
    </xdr:from>
    <xdr:ext cx="152400" cy="152400"/>
    <xdr:sp>
      <xdr:nvSpPr>
        <xdr:cNvPr id="190" name="Shape 19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259</xdr:row>
      <xdr:rowOff>9525</xdr:rowOff>
    </xdr:from>
    <xdr:ext cx="152400" cy="152400"/>
    <xdr:sp>
      <xdr:nvSpPr>
        <xdr:cNvPr id="191" name="Shape 19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192" name="Shape 19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193" name="Shape 19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194" name="Shape 19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195" name="Shape 19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196" name="Shape 19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197" name="Shape 19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198" name="Shape 19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199" name="Shape 19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200" name="Shape 20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201" name="Shape 20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202" name="Shape 20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203" name="Shape 20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204" name="Shape 20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205" name="Shape 20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206" name="Shape 20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207" name="Shape 20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208" name="Shape 20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209" name="Shape 20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210" name="Shape 21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211" name="Shape 21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212" name="Shape 21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213" name="Shape 21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214" name="Shape 21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292</xdr:row>
      <xdr:rowOff>9525</xdr:rowOff>
    </xdr:from>
    <xdr:ext cx="152400" cy="152400"/>
    <xdr:sp>
      <xdr:nvSpPr>
        <xdr:cNvPr id="215" name="Shape 21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324</xdr:row>
      <xdr:rowOff>9525</xdr:rowOff>
    </xdr:from>
    <xdr:ext cx="152400" cy="152400"/>
    <xdr:sp>
      <xdr:nvSpPr>
        <xdr:cNvPr id="216" name="Shape 21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324</xdr:row>
      <xdr:rowOff>9525</xdr:rowOff>
    </xdr:from>
    <xdr:ext cx="152400" cy="152400"/>
    <xdr:sp>
      <xdr:nvSpPr>
        <xdr:cNvPr id="217" name="Shape 21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324</xdr:row>
      <xdr:rowOff>9525</xdr:rowOff>
    </xdr:from>
    <xdr:ext cx="152400" cy="152400"/>
    <xdr:sp>
      <xdr:nvSpPr>
        <xdr:cNvPr id="218" name="Shape 21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324</xdr:row>
      <xdr:rowOff>9525</xdr:rowOff>
    </xdr:from>
    <xdr:ext cx="152400" cy="152400"/>
    <xdr:sp>
      <xdr:nvSpPr>
        <xdr:cNvPr id="219" name="Shape 21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324</xdr:row>
      <xdr:rowOff>9525</xdr:rowOff>
    </xdr:from>
    <xdr:ext cx="152400" cy="152400"/>
    <xdr:sp>
      <xdr:nvSpPr>
        <xdr:cNvPr id="220" name="Shape 22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324</xdr:row>
      <xdr:rowOff>9525</xdr:rowOff>
    </xdr:from>
    <xdr:ext cx="152400" cy="152400"/>
    <xdr:sp>
      <xdr:nvSpPr>
        <xdr:cNvPr id="221" name="Shape 22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324</xdr:row>
      <xdr:rowOff>9525</xdr:rowOff>
    </xdr:from>
    <xdr:ext cx="152400" cy="152400"/>
    <xdr:sp>
      <xdr:nvSpPr>
        <xdr:cNvPr id="222" name="Shape 222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324</xdr:row>
      <xdr:rowOff>9525</xdr:rowOff>
    </xdr:from>
    <xdr:ext cx="152400" cy="152400"/>
    <xdr:sp>
      <xdr:nvSpPr>
        <xdr:cNvPr id="223" name="Shape 223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356</xdr:row>
      <xdr:rowOff>9525</xdr:rowOff>
    </xdr:from>
    <xdr:ext cx="152400" cy="152400"/>
    <xdr:sp>
      <xdr:nvSpPr>
        <xdr:cNvPr id="224" name="Shape 224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356</xdr:row>
      <xdr:rowOff>9525</xdr:rowOff>
    </xdr:from>
    <xdr:ext cx="152400" cy="152400"/>
    <xdr:sp>
      <xdr:nvSpPr>
        <xdr:cNvPr id="225" name="Shape 225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356</xdr:row>
      <xdr:rowOff>9525</xdr:rowOff>
    </xdr:from>
    <xdr:ext cx="152400" cy="152400"/>
    <xdr:sp>
      <xdr:nvSpPr>
        <xdr:cNvPr id="226" name="Shape 226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356</xdr:row>
      <xdr:rowOff>9525</xdr:rowOff>
    </xdr:from>
    <xdr:ext cx="152400" cy="152400"/>
    <xdr:sp>
      <xdr:nvSpPr>
        <xdr:cNvPr id="227" name="Shape 227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356</xdr:row>
      <xdr:rowOff>9525</xdr:rowOff>
    </xdr:from>
    <xdr:ext cx="152400" cy="152400"/>
    <xdr:sp>
      <xdr:nvSpPr>
        <xdr:cNvPr id="228" name="Shape 228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356</xdr:row>
      <xdr:rowOff>9525</xdr:rowOff>
    </xdr:from>
    <xdr:ext cx="152400" cy="152400"/>
    <xdr:sp>
      <xdr:nvSpPr>
        <xdr:cNvPr id="229" name="Shape 229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356</xdr:row>
      <xdr:rowOff>9525</xdr:rowOff>
    </xdr:from>
    <xdr:ext cx="152400" cy="152400"/>
    <xdr:sp>
      <xdr:nvSpPr>
        <xdr:cNvPr id="230" name="Shape 230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356</xdr:row>
      <xdr:rowOff>9525</xdr:rowOff>
    </xdr:from>
    <xdr:ext cx="152400" cy="152400"/>
    <xdr:sp>
      <xdr:nvSpPr>
        <xdr:cNvPr id="231" name="Shape 231"/>
        <xdr:cNvSpPr/>
      </xdr:nvSpPr>
      <xdr:spPr>
        <a:xfrm>
          <a:off x="5279325" y="3713325"/>
          <a:ext cx="133350" cy="133350"/>
        </a:xfrm>
        <a:prstGeom prst="ellipse">
          <a:avLst/>
        </a:prstGeom>
        <a:noFill/>
        <a:ln cap="flat" cmpd="sng" w="19050">
          <a:solidFill>
            <a:schemeClr val="accent1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9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?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/Users/olivia/Downloads/2021-ATB-Data_Master%20(1).xlsm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/Users/shelley/Dropbox%20(Energy%20Innovation)/PC%20(2)/Desktop/Ongoing%20Work/NREL%20ATB%20Updates/2022%20Data/2022%20v1%20Annual%20Technology%20Baseline%20Workbook%20Original%206-14-2022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Nuclear"/>
      <sheetName val="Biopower"/>
      <sheetName val="Utility-Scale PV-Plus-Battery"/>
      <sheetName val="Coal_FE"/>
      <sheetName val="Natural Gas_FE"/>
      <sheetName val="Utility-Scale Battery Storage"/>
      <sheetName val="Commercial Battery Storage"/>
      <sheetName val="Residential Battery Storage"/>
      <sheetName val="Pumped Storage Hydropower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LCOE Range"/>
      <sheetName val="PV OCC"/>
      <sheetName val="Program Goals"/>
      <sheetName val="2021-ATB-Data_Master (1)"/>
    </sheetNames>
    <definedNames>
      <definedName name="AnnualEnergyProductionDefinition"/>
      <definedName name="CapacityFactorDefinition"/>
      <definedName name="CapitalCostDefinition"/>
      <definedName name="ConstructionFinanceDefinition"/>
      <definedName name="CurrentCostsJump"/>
      <definedName name="DPV_Market"/>
      <definedName name="DPV_RD"/>
      <definedName name="FixedChargeRateDefinition"/>
      <definedName name="FutureProjectionsJump"/>
      <definedName name="HistoricTrendsJump"/>
      <definedName name="InterconnectionCostDefinition"/>
      <definedName name="LCOEDefinition"/>
      <definedName name="Module4.CurrentCostsJump"/>
      <definedName name="Module4.FutureProjectionsJump"/>
      <definedName name="Module4.HistoricTrendsJump"/>
      <definedName name="OperatingExpensesDefinition"/>
      <definedName name="OvernightCapitalCostDefinition"/>
      <definedName name="ThisWorkbook.ApplyAll"/>
      <definedName name="ThisWorkbook.ApplyAllFinances"/>
      <definedName name="ThisWorkbook.CustomLifeButton_Click"/>
      <definedName name="ThisWorkbook.TechLifeButton_Click"/>
      <definedName name="ThisWorkbook.ThirtyYearButton_Click"/>
      <definedName name="ThisWorkbook.TwentyYearButton_Click"/>
      <definedName name="WACCDefinition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reface and Contents"/>
      <sheetName val="Financial Definitions"/>
      <sheetName val="Financial and CRP Inputs"/>
      <sheetName val="Offshore Wind"/>
      <sheetName val="Land-Based Wind"/>
      <sheetName val="Distributed Wind"/>
      <sheetName val="Solar - Utility PV"/>
      <sheetName val="Solar - PV Dist. Comm"/>
      <sheetName val="Solar - PV Dist. Res"/>
      <sheetName val="Solar - CSP"/>
      <sheetName val="Geothermal"/>
      <sheetName val="Hydropower"/>
      <sheetName val="Nuclear"/>
      <sheetName val="Biopower"/>
      <sheetName val="Utility-Scale PV-Plus-Battery"/>
      <sheetName val="Coal_FE"/>
      <sheetName val="Natural Gas_FE"/>
      <sheetName val="Utility-Scale Battery Storage"/>
      <sheetName val="Commercial Battery Storage"/>
      <sheetName val="Residential Battery Storage"/>
      <sheetName val="Pumped Storage Hydropower"/>
      <sheetName val="WACC Calc"/>
      <sheetName val="Tax Credits"/>
      <sheetName val="Summary"/>
      <sheetName val="Summary_CAPEX"/>
      <sheetName val="Summary_CF"/>
      <sheetName val="Summary_FCR"/>
      <sheetName val="Summary_LCOE"/>
      <sheetName val="Summary_FOM"/>
      <sheetName val="Summary_VOM"/>
      <sheetName val="Summary_Fuel"/>
      <sheetName val="LCOE Range"/>
      <sheetName val="PV OCC"/>
      <sheetName val="Program Goa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rel.gov/docs/fy17osti/68925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tb.nrel.gov/electricity/2021/commercial_pv" TargetMode="External"/><Relationship Id="rId2" Type="http://schemas.openxmlformats.org/officeDocument/2006/relationships/hyperlink" Target="https://atb-stage.nrel.gov/electricity/2021/commercial_pv" TargetMode="External"/><Relationship Id="rId3" Type="http://schemas.openxmlformats.org/officeDocument/2006/relationships/hyperlink" Target="https://atb-stage.nrel.gov/electricity/2021/commercial_pv" TargetMode="External"/><Relationship Id="rId4" Type="http://schemas.openxmlformats.org/officeDocument/2006/relationships/hyperlink" Target="https://atb-stage.nrel.gov/electricity/2021/commercial_pv" TargetMode="External"/><Relationship Id="rId5" Type="http://schemas.openxmlformats.org/officeDocument/2006/relationships/hyperlink" Target="https://atb-stage.nrel.gov/electricity/2021/commercial_pv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tb.nrel.gov/electricity/2022/commercial_pv" TargetMode="External"/><Relationship Id="rId2" Type="http://schemas.openxmlformats.org/officeDocument/2006/relationships/hyperlink" Target="https://atb-stage.nrel.gov/electricity/2021/commercial_pv" TargetMode="External"/><Relationship Id="rId3" Type="http://schemas.openxmlformats.org/officeDocument/2006/relationships/hyperlink" Target="https://www.nrel.gov/docs/fy22osti/80694.pdf" TargetMode="External"/><Relationship Id="rId4" Type="http://schemas.openxmlformats.org/officeDocument/2006/relationships/hyperlink" Target="https://www.nrel.gov/docs/fy22osti/80694.pdf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50.14"/>
    <col customWidth="1" min="3" max="26" width="8.86"/>
  </cols>
  <sheetData>
    <row r="1">
      <c r="A1" s="1" t="s">
        <v>0</v>
      </c>
    </row>
    <row r="3">
      <c r="A3" s="1" t="s">
        <v>1</v>
      </c>
      <c r="B3" s="2" t="s">
        <v>2</v>
      </c>
    </row>
    <row r="4">
      <c r="B4" s="3" t="s">
        <v>3</v>
      </c>
    </row>
    <row r="5">
      <c r="B5" s="4" t="s">
        <v>4</v>
      </c>
    </row>
    <row r="6">
      <c r="B6" s="3" t="s">
        <v>5</v>
      </c>
    </row>
    <row r="7">
      <c r="B7" s="3" t="s">
        <v>6</v>
      </c>
    </row>
    <row r="8">
      <c r="B8" s="3" t="s">
        <v>7</v>
      </c>
    </row>
    <row r="9">
      <c r="B9" s="3" t="s">
        <v>8</v>
      </c>
    </row>
    <row r="11">
      <c r="B11" s="5" t="s">
        <v>9</v>
      </c>
      <c r="C11" s="4"/>
    </row>
    <row r="12">
      <c r="B12" s="4" t="s">
        <v>10</v>
      </c>
      <c r="C12" s="4"/>
    </row>
    <row r="13">
      <c r="B13" s="4">
        <v>2015.0</v>
      </c>
      <c r="C13" s="4"/>
    </row>
    <row r="14">
      <c r="B14" s="4" t="s">
        <v>11</v>
      </c>
      <c r="C14" s="4"/>
    </row>
    <row r="15">
      <c r="B15" s="6" t="s">
        <v>12</v>
      </c>
      <c r="C15" s="4"/>
    </row>
    <row r="16">
      <c r="B16" s="4" t="s">
        <v>13</v>
      </c>
    </row>
    <row r="18">
      <c r="B18" s="5" t="s">
        <v>14</v>
      </c>
    </row>
    <row r="19">
      <c r="B19" s="3" t="s">
        <v>3</v>
      </c>
    </row>
    <row r="20">
      <c r="B20" s="4">
        <v>2018.0</v>
      </c>
    </row>
    <row r="21" ht="15.75" customHeight="1">
      <c r="B21" s="3" t="s">
        <v>15</v>
      </c>
    </row>
    <row r="22" ht="15.75" customHeight="1">
      <c r="B22" s="7" t="s">
        <v>16</v>
      </c>
    </row>
    <row r="23" ht="15.75" customHeight="1">
      <c r="B23" s="3" t="s">
        <v>17</v>
      </c>
    </row>
    <row r="24" ht="15.75" customHeight="1"/>
    <row r="25" ht="15.75" customHeight="1">
      <c r="A25" s="1" t="s">
        <v>18</v>
      </c>
    </row>
    <row r="26" ht="15.75" customHeight="1">
      <c r="A26" s="3" t="s">
        <v>19</v>
      </c>
    </row>
    <row r="27" ht="15.75" customHeight="1"/>
    <row r="28" ht="15.75" customHeight="1">
      <c r="A28" s="3" t="s">
        <v>20</v>
      </c>
    </row>
    <row r="29" ht="15.75" customHeight="1">
      <c r="A29" s="3" t="s">
        <v>21</v>
      </c>
    </row>
    <row r="30" ht="15.75" customHeight="1">
      <c r="A30" s="3" t="s">
        <v>22</v>
      </c>
    </row>
    <row r="31" ht="15.75" customHeight="1"/>
    <row r="32" ht="15.75" customHeight="1">
      <c r="A32" s="3" t="s">
        <v>23</v>
      </c>
      <c r="B32" s="3">
        <v>0.8980548156318817</v>
      </c>
    </row>
    <row r="33" ht="15.75" customHeight="1">
      <c r="A33" s="3" t="s">
        <v>24</v>
      </c>
      <c r="B33" s="8">
        <v>0.8871106714938701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2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3" t="s">
        <v>25</v>
      </c>
    </row>
    <row r="2">
      <c r="A2" s="3" t="s">
        <v>26</v>
      </c>
    </row>
    <row r="3">
      <c r="A3" s="3">
        <v>0.859</v>
      </c>
      <c r="B3" s="3" t="s">
        <v>27</v>
      </c>
    </row>
    <row r="8">
      <c r="A8" s="1"/>
    </row>
    <row r="9">
      <c r="A9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A01A"/>
    <pageSetUpPr/>
  </sheetPr>
  <sheetViews>
    <sheetView showGridLines="0"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9.43"/>
    <col customWidth="1" min="2" max="7" width="1.43"/>
    <col customWidth="1" min="8" max="8" width="5.43"/>
    <col customWidth="1" min="9" max="9" width="8.43"/>
    <col customWidth="1" min="10" max="10" width="20.43"/>
    <col customWidth="1" min="11" max="11" width="57.43"/>
    <col customWidth="1" min="12" max="14" width="11.43"/>
    <col customWidth="1" min="15" max="15" width="13.43"/>
    <col customWidth="1" min="16" max="16" width="12.43"/>
    <col customWidth="1" min="17" max="19" width="11.43"/>
    <col customWidth="1" min="20" max="20" width="18.43"/>
    <col customWidth="1" min="21" max="23" width="11.43"/>
    <col customWidth="1" min="24" max="24" width="13.0"/>
    <col customWidth="1" min="25" max="45" width="11.43"/>
    <col customWidth="1" min="46" max="66" width="9.43"/>
  </cols>
  <sheetData>
    <row r="1" ht="14.25" customHeight="1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1"/>
      <c r="L1" s="7" t="s">
        <v>29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</row>
    <row r="2" ht="14.25" customHeight="1"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 ht="14.25" customHeight="1"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3" t="s">
        <v>30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</row>
    <row r="4" ht="14.25" customHeight="1">
      <c r="A4" s="11"/>
      <c r="B4" s="11"/>
      <c r="C4" s="11"/>
      <c r="D4" s="11"/>
      <c r="E4" s="11"/>
      <c r="F4" s="11"/>
      <c r="G4" s="11"/>
      <c r="H4" s="11"/>
      <c r="I4" s="11"/>
      <c r="J4" s="14" t="s">
        <v>31</v>
      </c>
      <c r="K4" s="11"/>
      <c r="L4" s="11"/>
      <c r="M4" s="11"/>
      <c r="N4" s="11"/>
      <c r="O4" s="11"/>
      <c r="P4" s="11"/>
      <c r="Q4" s="11"/>
      <c r="R4" s="11"/>
      <c r="S4" s="11"/>
      <c r="T4" s="15" t="s">
        <v>32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ht="14.2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</row>
    <row r="6" ht="14.2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</row>
    <row r="7" ht="14.25" customHeight="1">
      <c r="A7" s="11"/>
      <c r="B7" s="16" t="s">
        <v>33</v>
      </c>
      <c r="C7" s="11"/>
      <c r="D7" s="11"/>
      <c r="E7" s="11"/>
      <c r="F7" s="11"/>
      <c r="G7" s="17" t="s">
        <v>34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9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</row>
    <row r="8" ht="14.25" customHeight="1">
      <c r="A8" s="11"/>
      <c r="B8" s="11"/>
      <c r="C8" s="11"/>
      <c r="D8" s="11"/>
      <c r="E8" s="11"/>
      <c r="F8" s="11"/>
      <c r="G8" s="2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</row>
    <row r="9" ht="14.25" customHeight="1">
      <c r="B9" s="11"/>
      <c r="C9" s="11"/>
      <c r="D9" s="11"/>
      <c r="E9" s="11"/>
      <c r="F9" s="11"/>
      <c r="G9" s="20"/>
      <c r="H9" s="21" t="s">
        <v>35</v>
      </c>
      <c r="I9" s="11"/>
      <c r="J9" s="22" t="s">
        <v>36</v>
      </c>
      <c r="K9" s="23"/>
      <c r="L9" s="24">
        <v>2019.0</v>
      </c>
      <c r="M9" s="25"/>
      <c r="N9" s="25"/>
      <c r="O9" s="26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</row>
    <row r="10" ht="14.25" customHeight="1">
      <c r="A10" s="11"/>
      <c r="B10" s="11"/>
      <c r="C10" s="11"/>
      <c r="D10" s="11"/>
      <c r="E10" s="11"/>
      <c r="F10" s="11"/>
      <c r="G10" s="20"/>
      <c r="H10" s="27"/>
      <c r="I10" s="11"/>
      <c r="J10" s="22" t="s">
        <v>37</v>
      </c>
      <c r="K10" s="11"/>
      <c r="L10" s="11"/>
      <c r="M10" s="11"/>
      <c r="N10" s="11"/>
      <c r="O10" s="28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 ht="14.25" customHeight="1">
      <c r="A11" s="11"/>
      <c r="B11" s="11"/>
      <c r="C11" s="11"/>
      <c r="D11" s="11"/>
      <c r="E11" s="11"/>
      <c r="F11" s="11"/>
      <c r="G11" s="20"/>
      <c r="H11" s="27"/>
      <c r="I11" s="11"/>
      <c r="J11" s="29" t="s">
        <v>38</v>
      </c>
      <c r="K11" s="30"/>
      <c r="L11" s="30"/>
      <c r="M11" s="30"/>
      <c r="N11" s="30"/>
      <c r="O11" s="31"/>
      <c r="P11" s="11"/>
      <c r="Q11" s="11"/>
      <c r="R11" s="11"/>
      <c r="S11" s="11"/>
      <c r="T11" s="11"/>
      <c r="U11" s="11"/>
      <c r="V11" s="32"/>
      <c r="W11" s="33"/>
      <c r="X11" s="33"/>
      <c r="Y11" s="33"/>
      <c r="Z11" s="33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</row>
    <row r="12" ht="14.25" customHeight="1">
      <c r="H12" s="27"/>
      <c r="J12" s="34"/>
      <c r="K12" s="30"/>
      <c r="L12" s="30"/>
      <c r="M12" s="30"/>
      <c r="N12" s="30"/>
      <c r="O12" s="31"/>
      <c r="P12" s="35"/>
      <c r="Q12" s="35"/>
      <c r="R12" s="35"/>
      <c r="S12" s="35"/>
      <c r="T12" s="35"/>
      <c r="V12" s="32"/>
      <c r="W12" s="33"/>
      <c r="X12" s="33"/>
      <c r="Y12" s="33"/>
      <c r="Z12" s="33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</row>
    <row r="13" ht="14.25" customHeight="1">
      <c r="H13" s="27"/>
      <c r="J13" s="34"/>
      <c r="K13" s="30"/>
      <c r="L13" s="30"/>
      <c r="M13" s="30"/>
      <c r="N13" s="30"/>
      <c r="O13" s="31"/>
      <c r="P13" s="35"/>
      <c r="Q13" s="35"/>
      <c r="R13" s="35"/>
      <c r="S13" s="35"/>
      <c r="T13" s="35"/>
      <c r="V13" s="32"/>
      <c r="W13" s="33"/>
      <c r="X13" s="33"/>
      <c r="Y13" s="33"/>
      <c r="Z13" s="33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</row>
    <row r="14" ht="14.25" customHeight="1">
      <c r="A14" s="11"/>
      <c r="B14" s="11"/>
      <c r="C14" s="11"/>
      <c r="D14" s="11"/>
      <c r="E14" s="11"/>
      <c r="F14" s="11"/>
      <c r="G14" s="20"/>
      <c r="H14" s="27"/>
      <c r="I14" s="11"/>
      <c r="J14" s="36" t="s">
        <v>39</v>
      </c>
      <c r="K14" s="37"/>
      <c r="L14" s="37"/>
      <c r="M14" s="37"/>
      <c r="N14" s="37"/>
      <c r="O14" s="38"/>
      <c r="P14" s="11"/>
      <c r="Q14" s="11"/>
      <c r="R14" s="11"/>
      <c r="S14" s="11"/>
      <c r="T14" s="11"/>
      <c r="U14" s="11"/>
      <c r="V14" s="33"/>
      <c r="W14" s="33"/>
      <c r="X14" s="33"/>
      <c r="Y14" s="33"/>
      <c r="Z14" s="33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</row>
    <row r="15" ht="14.25" customHeight="1">
      <c r="A15" s="11"/>
      <c r="B15" s="11"/>
      <c r="C15" s="11"/>
      <c r="D15" s="11"/>
      <c r="E15" s="11"/>
      <c r="F15" s="11"/>
      <c r="G15" s="20"/>
      <c r="H15" s="27"/>
      <c r="I15" s="11"/>
      <c r="J15" s="39" t="s">
        <v>40</v>
      </c>
      <c r="O15" s="40"/>
      <c r="P15" s="11"/>
      <c r="Q15" s="11"/>
      <c r="R15" s="11"/>
      <c r="S15" s="11"/>
      <c r="T15" s="11"/>
      <c r="U15" s="11"/>
      <c r="V15" s="33"/>
      <c r="W15" s="33"/>
      <c r="X15" s="33"/>
      <c r="Y15" s="33"/>
      <c r="Z15" s="33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</row>
    <row r="16" ht="14.25" customHeight="1">
      <c r="A16" s="11"/>
      <c r="B16" s="11"/>
      <c r="C16" s="11"/>
      <c r="D16" s="11"/>
      <c r="E16" s="11"/>
      <c r="F16" s="11"/>
      <c r="G16" s="20"/>
      <c r="H16" s="27"/>
      <c r="I16" s="11"/>
      <c r="J16" s="39" t="s">
        <v>41</v>
      </c>
      <c r="O16" s="40"/>
      <c r="P16" s="11"/>
      <c r="Q16" s="11"/>
      <c r="R16" s="11"/>
      <c r="S16" s="11"/>
      <c r="T16" s="11"/>
      <c r="U16" s="11"/>
      <c r="V16" s="33"/>
      <c r="W16" s="33"/>
      <c r="X16" s="33"/>
      <c r="Y16" s="33"/>
      <c r="Z16" s="33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</row>
    <row r="17" ht="14.25" customHeight="1">
      <c r="A17" s="11"/>
      <c r="B17" s="11"/>
      <c r="C17" s="11"/>
      <c r="D17" s="11"/>
      <c r="E17" s="11"/>
      <c r="F17" s="11"/>
      <c r="G17" s="20"/>
      <c r="H17" s="27"/>
      <c r="I17" s="11"/>
      <c r="J17" s="41" t="s">
        <v>42</v>
      </c>
      <c r="O17" s="40"/>
      <c r="P17" s="11"/>
      <c r="Q17" s="11"/>
      <c r="R17" s="11"/>
      <c r="S17" s="11"/>
      <c r="T17" s="11"/>
      <c r="U17" s="42"/>
      <c r="V17" s="33"/>
      <c r="W17" s="33"/>
      <c r="X17" s="33"/>
      <c r="Y17" s="33"/>
      <c r="Z17" s="33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</row>
    <row r="18" ht="14.25" customHeight="1">
      <c r="A18" s="11"/>
      <c r="B18" s="11"/>
      <c r="C18" s="11"/>
      <c r="D18" s="11"/>
      <c r="E18" s="11"/>
      <c r="F18" s="11"/>
      <c r="G18" s="20"/>
      <c r="H18" s="27"/>
      <c r="I18" s="11"/>
      <c r="J18" s="41"/>
      <c r="K18" s="43"/>
      <c r="L18" s="43"/>
      <c r="M18" s="43"/>
      <c r="N18" s="43"/>
      <c r="O18" s="44"/>
      <c r="P18" s="11"/>
      <c r="Q18" s="11"/>
      <c r="R18" s="11"/>
      <c r="S18" s="11"/>
      <c r="T18" s="11"/>
      <c r="U18" s="43"/>
      <c r="V18" s="33"/>
      <c r="W18" s="33"/>
      <c r="X18" s="33"/>
      <c r="Y18" s="33"/>
      <c r="Z18" s="33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</row>
    <row r="19" ht="14.25" customHeight="1">
      <c r="A19" s="11"/>
      <c r="B19" s="11"/>
      <c r="C19" s="11"/>
      <c r="D19" s="11"/>
      <c r="E19" s="11"/>
      <c r="F19" s="11"/>
      <c r="G19" s="20"/>
      <c r="H19" s="27"/>
      <c r="I19" s="11"/>
      <c r="J19" s="45"/>
      <c r="K19" s="46"/>
      <c r="L19" s="46"/>
      <c r="M19" s="46"/>
      <c r="N19" s="46"/>
      <c r="O19" s="47"/>
      <c r="P19" s="11"/>
      <c r="Q19" s="11"/>
      <c r="R19" s="11"/>
      <c r="S19" s="11"/>
      <c r="T19" s="11"/>
      <c r="U19" s="43"/>
      <c r="V19" s="33"/>
      <c r="W19" s="33"/>
      <c r="X19" s="33"/>
      <c r="Y19" s="33"/>
      <c r="Z19" s="33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</row>
    <row r="20" ht="14.25" customHeight="1">
      <c r="A20" s="11"/>
      <c r="B20" s="11"/>
      <c r="C20" s="11"/>
      <c r="D20" s="11"/>
      <c r="E20" s="11"/>
      <c r="F20" s="11"/>
      <c r="G20" s="20"/>
      <c r="H20" s="27"/>
      <c r="I20" s="11"/>
      <c r="J20" s="48"/>
      <c r="K20" s="49"/>
      <c r="L20" s="49"/>
      <c r="M20" s="50"/>
      <c r="N20" s="51" t="s">
        <v>43</v>
      </c>
      <c r="O20" s="51" t="s">
        <v>43</v>
      </c>
      <c r="P20" s="11"/>
      <c r="Q20" s="11"/>
      <c r="R20" s="11"/>
      <c r="S20" s="11"/>
      <c r="T20" s="11"/>
      <c r="U20" s="11"/>
      <c r="V20" s="33"/>
      <c r="W20" s="33"/>
      <c r="X20" s="33"/>
      <c r="Y20" s="33"/>
      <c r="Z20" s="33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</row>
    <row r="21" ht="14.25" customHeight="1">
      <c r="A21" s="11"/>
      <c r="B21" s="11"/>
      <c r="C21" s="11"/>
      <c r="D21" s="11"/>
      <c r="E21" s="11"/>
      <c r="F21" s="11"/>
      <c r="G21" s="20"/>
      <c r="H21" s="27"/>
      <c r="I21" s="11"/>
      <c r="J21" s="52"/>
      <c r="K21" s="53"/>
      <c r="L21" s="53"/>
      <c r="M21" s="54"/>
      <c r="N21" s="51" t="s">
        <v>44</v>
      </c>
      <c r="O21" s="51" t="s">
        <v>45</v>
      </c>
      <c r="P21" s="11"/>
      <c r="Q21" s="11"/>
      <c r="R21" s="11"/>
      <c r="S21" s="11"/>
      <c r="T21" s="11"/>
      <c r="U21" s="11"/>
      <c r="V21" s="33"/>
      <c r="W21" s="33"/>
      <c r="X21" s="33"/>
      <c r="Y21" s="33"/>
      <c r="Z21" s="33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</row>
    <row r="22" ht="14.25" customHeight="1">
      <c r="A22" s="11"/>
      <c r="B22" s="11"/>
      <c r="C22" s="11"/>
      <c r="D22" s="11"/>
      <c r="E22" s="11"/>
      <c r="F22" s="11"/>
      <c r="G22" s="20"/>
      <c r="H22" s="27"/>
      <c r="I22" s="11"/>
      <c r="J22" s="55"/>
      <c r="K22" s="56"/>
      <c r="L22" s="56"/>
      <c r="M22" s="57"/>
      <c r="N22" s="51" t="s">
        <v>46</v>
      </c>
      <c r="O22" s="58" t="s">
        <v>47</v>
      </c>
      <c r="P22" s="11"/>
      <c r="Q22" s="11"/>
      <c r="R22" s="11"/>
      <c r="S22" s="11"/>
      <c r="T22" s="11"/>
      <c r="U22" s="11"/>
      <c r="V22" s="33"/>
      <c r="W22" s="33"/>
      <c r="X22" s="33"/>
      <c r="Y22" s="33"/>
      <c r="Z22" s="33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</row>
    <row r="23" ht="14.25" customHeight="1">
      <c r="A23" s="11"/>
      <c r="B23" s="11"/>
      <c r="C23" s="11"/>
      <c r="D23" s="11"/>
      <c r="E23" s="11"/>
      <c r="F23" s="11"/>
      <c r="G23" s="20"/>
      <c r="H23" s="27"/>
      <c r="I23" s="11"/>
      <c r="J23" s="59"/>
      <c r="K23" s="60"/>
      <c r="L23" s="60"/>
      <c r="M23" s="61"/>
      <c r="N23" s="62">
        <v>386.0</v>
      </c>
      <c r="O23" s="62">
        <v>506000.0</v>
      </c>
      <c r="P23" s="11"/>
      <c r="Q23" s="11"/>
      <c r="R23" s="11"/>
      <c r="S23" s="11"/>
      <c r="T23" s="11"/>
      <c r="U23" s="11"/>
      <c r="V23" s="33"/>
      <c r="W23" s="33"/>
      <c r="X23" s="33"/>
      <c r="Y23" s="33"/>
      <c r="Z23" s="33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</row>
    <row r="24" ht="14.25" customHeight="1">
      <c r="A24" s="11"/>
      <c r="B24" s="11"/>
      <c r="C24" s="11"/>
      <c r="D24" s="11"/>
      <c r="E24" s="11"/>
      <c r="F24" s="11"/>
      <c r="G24" s="20"/>
      <c r="H24" s="27"/>
      <c r="I24" s="11"/>
      <c r="J24" s="55"/>
      <c r="K24" s="56"/>
      <c r="L24" s="56"/>
      <c r="M24" s="56"/>
      <c r="N24" s="63"/>
      <c r="O24" s="64"/>
      <c r="P24" s="11"/>
      <c r="Q24" s="11"/>
      <c r="R24" s="11"/>
      <c r="S24" s="11"/>
      <c r="T24" s="11"/>
      <c r="U24" s="11"/>
      <c r="V24" s="33"/>
      <c r="W24" s="33"/>
      <c r="X24" s="33"/>
      <c r="Y24" s="33"/>
      <c r="Z24" s="33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</row>
    <row r="25" ht="14.25" customHeight="1">
      <c r="A25" s="11"/>
      <c r="B25" s="11"/>
      <c r="C25" s="11"/>
      <c r="D25" s="11"/>
      <c r="E25" s="11"/>
      <c r="F25" s="11"/>
      <c r="G25" s="20"/>
      <c r="H25" s="27"/>
      <c r="I25" s="11"/>
      <c r="J25" s="55"/>
      <c r="K25" s="56"/>
      <c r="L25" s="56"/>
      <c r="M25" s="56"/>
      <c r="N25" s="63"/>
      <c r="O25" s="64"/>
      <c r="P25" s="11"/>
      <c r="Q25" s="11"/>
      <c r="R25" s="11"/>
      <c r="S25" s="11"/>
      <c r="T25" s="11"/>
      <c r="U25" s="11"/>
      <c r="V25" s="33"/>
      <c r="W25" s="33"/>
      <c r="X25" s="33"/>
      <c r="Y25" s="33"/>
      <c r="Z25" s="33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</row>
    <row r="26" ht="14.25" customHeight="1">
      <c r="A26" s="11"/>
      <c r="B26" s="11"/>
      <c r="C26" s="11"/>
      <c r="D26" s="11"/>
      <c r="E26" s="11"/>
      <c r="F26" s="11"/>
      <c r="G26" s="20"/>
      <c r="H26" s="27"/>
      <c r="I26" s="11"/>
      <c r="J26" s="65"/>
      <c r="K26" s="66"/>
      <c r="L26" s="67" t="s">
        <v>48</v>
      </c>
      <c r="M26" s="37"/>
      <c r="N26" s="37"/>
      <c r="O26" s="37"/>
      <c r="P26" s="37"/>
      <c r="Q26" s="38"/>
      <c r="R26" s="11"/>
      <c r="S26" s="11"/>
      <c r="T26" s="11"/>
      <c r="U26" s="11"/>
      <c r="V26" s="33"/>
      <c r="W26" s="33"/>
      <c r="X26" s="33"/>
      <c r="Y26" s="33"/>
      <c r="Z26" s="33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</row>
    <row r="27" ht="14.25" customHeight="1">
      <c r="A27" s="11"/>
      <c r="B27" s="11"/>
      <c r="C27" s="11"/>
      <c r="D27" s="11"/>
      <c r="E27" s="11"/>
      <c r="F27" s="11"/>
      <c r="G27" s="20"/>
      <c r="H27" s="27"/>
      <c r="I27" s="11"/>
      <c r="J27" s="68"/>
      <c r="K27" s="11"/>
      <c r="L27" s="69"/>
      <c r="Q27" s="40"/>
      <c r="R27" s="11"/>
      <c r="S27" s="11"/>
      <c r="T27" s="11"/>
      <c r="U27" s="11"/>
      <c r="V27" s="33"/>
      <c r="W27" s="33"/>
      <c r="X27" s="33"/>
      <c r="Y27" s="33"/>
      <c r="Z27" s="33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</row>
    <row r="28" ht="14.25" customHeight="1">
      <c r="A28" s="11"/>
      <c r="B28" s="11"/>
      <c r="C28" s="11"/>
      <c r="D28" s="11"/>
      <c r="E28" s="11"/>
      <c r="F28" s="11"/>
      <c r="G28" s="20"/>
      <c r="H28" s="27"/>
      <c r="I28" s="11"/>
      <c r="J28" s="68"/>
      <c r="K28" s="11"/>
      <c r="L28" s="69"/>
      <c r="Q28" s="40"/>
      <c r="R28" s="11"/>
      <c r="S28" s="11"/>
      <c r="T28" s="11"/>
      <c r="U28" s="11"/>
      <c r="V28" s="33"/>
      <c r="W28" s="33"/>
      <c r="X28" s="33"/>
      <c r="Y28" s="33"/>
      <c r="Z28" s="33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</row>
    <row r="29" ht="14.25" customHeight="1">
      <c r="A29" s="11"/>
      <c r="B29" s="11"/>
      <c r="C29" s="11"/>
      <c r="D29" s="11"/>
      <c r="E29" s="11"/>
      <c r="F29" s="11"/>
      <c r="G29" s="20"/>
      <c r="H29" s="27"/>
      <c r="I29" s="11"/>
      <c r="J29" s="68"/>
      <c r="K29" s="11"/>
      <c r="L29" s="69"/>
      <c r="Q29" s="40"/>
      <c r="R29" s="11"/>
      <c r="S29" s="11"/>
      <c r="T29" s="11"/>
      <c r="U29" s="11"/>
      <c r="V29" s="33"/>
      <c r="W29" s="33"/>
      <c r="X29" s="33"/>
      <c r="Y29" s="33"/>
      <c r="Z29" s="33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</row>
    <row r="30" ht="14.25" customHeight="1">
      <c r="A30" s="11"/>
      <c r="B30" s="11"/>
      <c r="C30" s="11"/>
      <c r="D30" s="11"/>
      <c r="E30" s="11"/>
      <c r="F30" s="11"/>
      <c r="G30" s="20"/>
      <c r="H30" s="70"/>
      <c r="I30" s="11"/>
      <c r="J30" s="71"/>
      <c r="K30" s="72"/>
      <c r="L30" s="73"/>
      <c r="M30" s="74"/>
      <c r="N30" s="74"/>
      <c r="O30" s="74"/>
      <c r="P30" s="74"/>
      <c r="Q30" s="75"/>
      <c r="R30" s="11"/>
      <c r="S30" s="11"/>
      <c r="T30" s="11"/>
      <c r="U30" s="11"/>
      <c r="V30" s="33"/>
      <c r="W30" s="33"/>
      <c r="X30" s="33"/>
      <c r="Y30" s="33"/>
      <c r="Z30" s="33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</row>
    <row r="31" ht="14.25" customHeight="1">
      <c r="A31" s="11"/>
      <c r="B31" s="11"/>
      <c r="C31" s="11"/>
      <c r="D31" s="11"/>
      <c r="E31" s="11"/>
      <c r="F31" s="11"/>
      <c r="G31" s="20"/>
      <c r="H31" s="11"/>
      <c r="I31" s="11"/>
      <c r="J31" s="11"/>
      <c r="K31" s="11"/>
      <c r="L31" s="11"/>
      <c r="M31" s="11"/>
      <c r="N31" s="11"/>
      <c r="O31" s="28"/>
      <c r="P31" s="11"/>
      <c r="Q31" s="11"/>
      <c r="R31" s="11"/>
      <c r="S31" s="11"/>
      <c r="T31" s="11"/>
      <c r="U31" s="11"/>
      <c r="V31" s="33"/>
      <c r="W31" s="33"/>
      <c r="X31" s="33"/>
      <c r="Y31" s="33"/>
      <c r="Z31" s="33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</row>
    <row r="32" ht="14.25" customHeight="1">
      <c r="A32" s="11"/>
      <c r="B32" s="11"/>
      <c r="C32" s="11"/>
      <c r="D32" s="11"/>
      <c r="E32" s="11"/>
      <c r="F32" s="11"/>
      <c r="G32" s="20"/>
      <c r="H32" s="76" t="s">
        <v>49</v>
      </c>
      <c r="I32" s="11"/>
      <c r="J32" s="77" t="s">
        <v>50</v>
      </c>
      <c r="K32" s="78"/>
      <c r="L32" s="78"/>
      <c r="M32" s="78"/>
      <c r="N32" s="79"/>
      <c r="O32" s="80"/>
      <c r="P32" s="11"/>
      <c r="Q32" s="11"/>
      <c r="R32" s="11"/>
      <c r="S32" s="11"/>
      <c r="T32" s="11"/>
      <c r="U32" s="11"/>
      <c r="V32" s="33"/>
      <c r="W32" s="33"/>
      <c r="X32" s="33"/>
      <c r="Y32" s="33"/>
      <c r="Z32" s="33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</row>
    <row r="33" ht="14.25" customHeight="1">
      <c r="A33" s="11"/>
      <c r="B33" s="11"/>
      <c r="C33" s="11"/>
      <c r="D33" s="11"/>
      <c r="E33" s="11"/>
      <c r="F33" s="11"/>
      <c r="G33" s="20"/>
      <c r="H33" s="27"/>
      <c r="I33" s="11"/>
      <c r="J33" s="81" t="s">
        <v>51</v>
      </c>
      <c r="K33" s="82"/>
      <c r="L33" s="82"/>
      <c r="M33" s="82"/>
      <c r="N33" s="83" t="str">
        <f>L63</f>
        <v>#REF!</v>
      </c>
      <c r="O33" s="80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</row>
    <row r="34" ht="14.25" customHeight="1">
      <c r="A34" s="11"/>
      <c r="B34" s="11"/>
      <c r="C34" s="11"/>
      <c r="D34" s="11"/>
      <c r="E34" s="11"/>
      <c r="F34" s="11"/>
      <c r="G34" s="20"/>
      <c r="H34" s="27"/>
      <c r="I34" s="11"/>
      <c r="J34" s="84" t="s">
        <v>52</v>
      </c>
      <c r="K34" s="85"/>
      <c r="L34" s="85"/>
      <c r="M34" s="85"/>
      <c r="N34" s="86">
        <f>S34</f>
        <v>30</v>
      </c>
      <c r="O34" s="80"/>
      <c r="P34" s="11"/>
      <c r="Q34" s="11"/>
      <c r="R34" s="11"/>
      <c r="S34" s="11">
        <v>30.0</v>
      </c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</row>
    <row r="35" ht="14.25" customHeight="1">
      <c r="A35" s="11"/>
      <c r="B35" s="11"/>
      <c r="C35" s="11"/>
      <c r="D35" s="11"/>
      <c r="E35" s="11"/>
      <c r="F35" s="11"/>
      <c r="G35" s="20"/>
      <c r="H35" s="27"/>
      <c r="I35" s="11"/>
      <c r="J35" s="84" t="s">
        <v>53</v>
      </c>
      <c r="K35" s="85"/>
      <c r="L35" s="85"/>
      <c r="M35" s="85"/>
      <c r="N35" s="87" t="str">
        <f>L65</f>
        <v>#REF!</v>
      </c>
      <c r="O35" s="8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</row>
    <row r="36" ht="14.25" customHeight="1">
      <c r="A36" s="11"/>
      <c r="B36" s="11"/>
      <c r="C36" s="11"/>
      <c r="D36" s="11"/>
      <c r="E36" s="11"/>
      <c r="F36" s="11"/>
      <c r="G36" s="20"/>
      <c r="H36" s="27"/>
      <c r="I36" s="11"/>
      <c r="J36" s="84" t="s">
        <v>54</v>
      </c>
      <c r="K36" s="85"/>
      <c r="L36" s="85"/>
      <c r="M36" s="85"/>
      <c r="N36" s="88" t="str">
        <f>L68</f>
        <v>#REF!</v>
      </c>
      <c r="O36" s="80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</row>
    <row r="37" ht="14.25" customHeight="1">
      <c r="A37" s="11"/>
      <c r="B37" s="11"/>
      <c r="C37" s="11"/>
      <c r="D37" s="11"/>
      <c r="E37" s="11"/>
      <c r="F37" s="11"/>
      <c r="G37" s="20"/>
      <c r="H37" s="27"/>
      <c r="I37" s="11"/>
      <c r="J37" s="84" t="s">
        <v>55</v>
      </c>
      <c r="K37" s="85"/>
      <c r="L37" s="85"/>
      <c r="M37" s="85"/>
      <c r="N37" s="87" t="str">
        <f>L70</f>
        <v>#REF!</v>
      </c>
      <c r="O37" s="8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</row>
    <row r="38" ht="14.25" customHeight="1">
      <c r="A38" s="11"/>
      <c r="B38" s="11"/>
      <c r="C38" s="11"/>
      <c r="D38" s="11"/>
      <c r="E38" s="11"/>
      <c r="F38" s="11"/>
      <c r="G38" s="20"/>
      <c r="H38" s="27"/>
      <c r="I38" s="11"/>
      <c r="J38" s="84" t="s">
        <v>56</v>
      </c>
      <c r="K38" s="85"/>
      <c r="L38" s="85"/>
      <c r="M38" s="85"/>
      <c r="N38" s="87" t="str">
        <f>L72</f>
        <v>#REF!</v>
      </c>
      <c r="O38" s="80"/>
      <c r="P38" s="11"/>
      <c r="Q38" s="11"/>
      <c r="R38" s="11"/>
      <c r="S38" s="11"/>
      <c r="T38" s="11"/>
      <c r="U38" s="11"/>
      <c r="V38" s="11"/>
      <c r="W38" s="11" t="s">
        <v>57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</row>
    <row r="39" ht="14.25" customHeight="1">
      <c r="A39" s="11"/>
      <c r="B39" s="11"/>
      <c r="C39" s="11"/>
      <c r="D39" s="11"/>
      <c r="E39" s="11"/>
      <c r="F39" s="11"/>
      <c r="G39" s="20"/>
      <c r="H39" s="27"/>
      <c r="I39" s="11"/>
      <c r="J39" s="84" t="s">
        <v>58</v>
      </c>
      <c r="K39" s="85"/>
      <c r="L39" s="85"/>
      <c r="M39" s="85"/>
      <c r="N39" s="88" t="str">
        <f>L75</f>
        <v>#REF!</v>
      </c>
      <c r="O39" s="80"/>
      <c r="P39" s="11"/>
      <c r="Q39" s="11"/>
      <c r="R39" s="11"/>
      <c r="S39" s="11"/>
      <c r="T39" s="11"/>
      <c r="U39" s="11"/>
      <c r="V39" s="11"/>
      <c r="W39" s="11"/>
      <c r="X39" s="11"/>
      <c r="Y39" s="89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</row>
    <row r="40" ht="14.25" customHeight="1">
      <c r="A40" s="11"/>
      <c r="B40" s="11"/>
      <c r="C40" s="11"/>
      <c r="D40" s="11"/>
      <c r="E40" s="11"/>
      <c r="F40" s="11"/>
      <c r="G40" s="20"/>
      <c r="H40" s="27"/>
      <c r="I40" s="11"/>
      <c r="J40" s="84" t="s">
        <v>59</v>
      </c>
      <c r="K40" s="85"/>
      <c r="L40" s="85"/>
      <c r="M40" s="85"/>
      <c r="N40" s="87" t="str">
        <f>L78</f>
        <v>#REF!</v>
      </c>
      <c r="O40" s="28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89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</row>
    <row r="41" ht="14.25" customHeight="1">
      <c r="A41" s="11"/>
      <c r="B41" s="11"/>
      <c r="C41" s="11"/>
      <c r="D41" s="11"/>
      <c r="E41" s="11"/>
      <c r="F41" s="11"/>
      <c r="G41" s="20"/>
      <c r="H41" s="27"/>
      <c r="I41" s="11"/>
      <c r="J41" s="84" t="s">
        <v>60</v>
      </c>
      <c r="K41" s="85"/>
      <c r="L41" s="85"/>
      <c r="M41" s="85"/>
      <c r="N41" s="87" t="str">
        <f>L80</f>
        <v>#REF!</v>
      </c>
      <c r="O41" s="80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</row>
    <row r="42" ht="14.25" customHeight="1">
      <c r="A42" s="11"/>
      <c r="B42" s="11"/>
      <c r="C42" s="11"/>
      <c r="D42" s="11"/>
      <c r="E42" s="11"/>
      <c r="F42" s="11"/>
      <c r="G42" s="20"/>
      <c r="H42" s="27"/>
      <c r="I42" s="11"/>
      <c r="J42" s="84" t="s">
        <v>61</v>
      </c>
      <c r="K42" s="85"/>
      <c r="L42" s="85"/>
      <c r="M42" s="85"/>
      <c r="N42" s="90" t="str">
        <f>L82</f>
        <v>#REF!</v>
      </c>
      <c r="O42" s="80"/>
      <c r="P42" s="11"/>
      <c r="Q42" s="11"/>
      <c r="R42" s="11"/>
      <c r="S42" s="11"/>
      <c r="T42" s="11"/>
      <c r="U42" s="11"/>
      <c r="V42" s="11"/>
      <c r="W42" s="11"/>
      <c r="X42" s="11"/>
      <c r="Y42" s="89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</row>
    <row r="43" ht="14.25" customHeight="1">
      <c r="A43" s="11"/>
      <c r="B43" s="11"/>
      <c r="C43" s="11"/>
      <c r="D43" s="11"/>
      <c r="E43" s="11"/>
      <c r="F43" s="11"/>
      <c r="G43" s="20"/>
      <c r="H43" s="27"/>
      <c r="I43" s="11"/>
      <c r="J43" s="84" t="s">
        <v>62</v>
      </c>
      <c r="K43" s="85"/>
      <c r="L43" s="85"/>
      <c r="M43" s="85"/>
      <c r="N43" s="88" t="str">
        <f>L85</f>
        <v>#REF!</v>
      </c>
      <c r="O43" s="80"/>
      <c r="P43" s="11"/>
      <c r="Q43" s="11"/>
      <c r="R43" s="11"/>
      <c r="S43" s="11"/>
      <c r="T43" s="11"/>
      <c r="U43" s="91"/>
      <c r="V43" s="91"/>
      <c r="W43" s="91"/>
      <c r="X43" s="91"/>
      <c r="Y43" s="91"/>
      <c r="Z43" s="91"/>
      <c r="AA43" s="9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</row>
    <row r="44" ht="14.25" customHeight="1">
      <c r="A44" s="11"/>
      <c r="B44" s="11"/>
      <c r="C44" s="11"/>
      <c r="D44" s="11"/>
      <c r="E44" s="11"/>
      <c r="F44" s="11"/>
      <c r="G44" s="20"/>
      <c r="H44" s="27"/>
      <c r="I44" s="11"/>
      <c r="J44" s="92" t="s">
        <v>63</v>
      </c>
      <c r="K44" s="93"/>
      <c r="L44" s="93"/>
      <c r="M44" s="93"/>
      <c r="N44" s="94">
        <v>5.0</v>
      </c>
      <c r="O44" s="80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</row>
    <row r="45" ht="14.25" customHeight="1">
      <c r="A45" s="11"/>
      <c r="B45" s="11"/>
      <c r="C45" s="11"/>
      <c r="D45" s="11"/>
      <c r="E45" s="11"/>
      <c r="F45" s="11"/>
      <c r="G45" s="20"/>
      <c r="H45" s="27"/>
      <c r="I45" s="11"/>
      <c r="J45" s="95" t="s">
        <v>64</v>
      </c>
      <c r="K45" s="96"/>
      <c r="L45" s="96"/>
      <c r="M45" s="96"/>
      <c r="N45" s="97" t="str">
        <f>SUMPRODUCT(K57:K59,L57:L59,M57:M59)+SUMPRODUCT(K57:K59,O57:O59,N57:N59)</f>
        <v>#REF!</v>
      </c>
      <c r="O45" s="80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</row>
    <row r="46" ht="15.0" customHeight="1">
      <c r="A46" s="11"/>
      <c r="B46" s="11"/>
      <c r="C46" s="11"/>
      <c r="D46" s="11"/>
      <c r="E46" s="11"/>
      <c r="F46" s="11"/>
      <c r="G46" s="20"/>
      <c r="H46" s="27"/>
      <c r="I46" s="11"/>
      <c r="J46" s="95" t="s">
        <v>65</v>
      </c>
      <c r="K46" s="96"/>
      <c r="L46" s="96"/>
      <c r="M46" s="96"/>
      <c r="N46" s="97" t="str">
        <f>SUMPRODUCT(R56:W56,R58:W58)</f>
        <v>#REF!</v>
      </c>
      <c r="O46" s="80"/>
      <c r="P46" s="11"/>
      <c r="Q46" s="11"/>
      <c r="R46" s="11"/>
      <c r="S46" s="11"/>
      <c r="T46" s="11"/>
      <c r="U46" s="98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</row>
    <row r="47" ht="15.0" customHeight="1">
      <c r="A47" s="11"/>
      <c r="B47" s="11"/>
      <c r="C47" s="11"/>
      <c r="D47" s="11"/>
      <c r="E47" s="11"/>
      <c r="F47" s="11"/>
      <c r="G47" s="20"/>
      <c r="H47" s="27"/>
      <c r="I47" s="11"/>
      <c r="J47" s="95" t="s">
        <v>66</v>
      </c>
      <c r="K47" s="96"/>
      <c r="L47" s="96"/>
      <c r="M47" s="96"/>
      <c r="N47" s="97" t="str">
        <f> (1 - N41 * N46) / (1 - N41)</f>
        <v>#REF!</v>
      </c>
      <c r="O47" s="80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</row>
    <row r="48" ht="15.0" customHeight="1">
      <c r="A48" s="11"/>
      <c r="B48" s="11"/>
      <c r="C48" s="11"/>
      <c r="D48" s="11"/>
      <c r="E48" s="11"/>
      <c r="F48" s="11"/>
      <c r="G48" s="20"/>
      <c r="H48" s="27"/>
      <c r="I48" s="11"/>
      <c r="J48" s="95" t="s">
        <v>67</v>
      </c>
      <c r="K48" s="96"/>
      <c r="L48" s="96"/>
      <c r="M48" s="96"/>
      <c r="N48" s="88" t="str">
        <f>L88</f>
        <v>#REF!</v>
      </c>
      <c r="O48" s="80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</row>
    <row r="49" ht="14.25" customHeight="1">
      <c r="A49" s="11"/>
      <c r="B49" s="11"/>
      <c r="C49" s="11"/>
      <c r="D49" s="11"/>
      <c r="E49" s="11"/>
      <c r="F49" s="11"/>
      <c r="G49" s="20"/>
      <c r="H49" s="27"/>
      <c r="I49" s="11"/>
      <c r="J49" s="95" t="s">
        <v>68</v>
      </c>
      <c r="K49" s="96"/>
      <c r="L49" s="96"/>
      <c r="M49" s="96"/>
      <c r="N49" s="88" t="str">
        <f>L91</f>
        <v>#REF!</v>
      </c>
      <c r="O49" s="80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</row>
    <row r="50" ht="14.25" customHeight="1">
      <c r="A50" s="11"/>
      <c r="B50" s="11"/>
      <c r="C50" s="11"/>
      <c r="D50" s="11"/>
      <c r="E50" s="11"/>
      <c r="F50" s="11"/>
      <c r="G50" s="20"/>
      <c r="H50" s="27"/>
      <c r="I50" s="11"/>
      <c r="J50" s="95" t="s">
        <v>69</v>
      </c>
      <c r="K50" s="96"/>
      <c r="L50" s="96"/>
      <c r="M50" s="96"/>
      <c r="N50" s="87">
        <v>0.02</v>
      </c>
      <c r="O50" s="80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</row>
    <row r="51" ht="14.25" customHeight="1">
      <c r="A51" s="11"/>
      <c r="B51" s="11"/>
      <c r="C51" s="11"/>
      <c r="D51" s="11"/>
      <c r="E51" s="11"/>
      <c r="F51" s="11"/>
      <c r="G51" s="20"/>
      <c r="H51" s="27"/>
      <c r="I51" s="11"/>
      <c r="J51" s="99" t="s">
        <v>70</v>
      </c>
      <c r="K51" s="100"/>
      <c r="L51" s="100"/>
      <c r="M51" s="100"/>
      <c r="N51" s="101" t="str">
        <f>N38+N50</f>
        <v>#REF!</v>
      </c>
      <c r="O51" s="80"/>
      <c r="P51" s="11"/>
      <c r="Q51" s="11"/>
      <c r="R51" s="11"/>
      <c r="S51" s="11"/>
      <c r="T51" s="11"/>
      <c r="U51" s="98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</row>
    <row r="52" ht="14.25" customHeight="1">
      <c r="A52" s="11"/>
      <c r="B52" s="11"/>
      <c r="C52" s="11"/>
      <c r="D52" s="11"/>
      <c r="E52" s="11"/>
      <c r="F52" s="11"/>
      <c r="G52" s="20"/>
      <c r="H52" s="27"/>
      <c r="I52" s="11"/>
      <c r="J52" s="102" t="s">
        <v>71</v>
      </c>
      <c r="K52" s="103"/>
      <c r="L52" s="104">
        <v>1.0</v>
      </c>
      <c r="M52" s="11"/>
      <c r="N52" s="11"/>
      <c r="O52" s="80"/>
      <c r="P52" s="11"/>
      <c r="Q52" s="11"/>
      <c r="R52" s="11"/>
      <c r="S52" s="11"/>
      <c r="T52" s="11"/>
      <c r="U52" s="98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</row>
    <row r="53" ht="14.25" customHeight="1">
      <c r="A53" s="11"/>
      <c r="B53" s="11"/>
      <c r="C53" s="11"/>
      <c r="D53" s="11"/>
      <c r="E53" s="11"/>
      <c r="F53" s="11"/>
      <c r="G53" s="20"/>
      <c r="H53" s="27"/>
      <c r="I53" s="11"/>
      <c r="J53" s="105" t="s">
        <v>72</v>
      </c>
      <c r="K53" s="106" t="s">
        <v>73</v>
      </c>
      <c r="L53" s="107" t="s">
        <v>74</v>
      </c>
      <c r="M53" s="108" t="s">
        <v>75</v>
      </c>
      <c r="N53" s="109" t="s">
        <v>76</v>
      </c>
      <c r="O53" s="110" t="s">
        <v>77</v>
      </c>
      <c r="P53" s="11"/>
      <c r="Q53" s="11"/>
      <c r="R53" s="11"/>
      <c r="S53" s="11"/>
      <c r="T53" s="11"/>
      <c r="U53" s="98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</row>
    <row r="54" ht="14.25" customHeight="1">
      <c r="A54" s="11"/>
      <c r="B54" s="11"/>
      <c r="C54" s="11"/>
      <c r="D54" s="11"/>
      <c r="E54" s="11"/>
      <c r="F54" s="11"/>
      <c r="G54" s="20"/>
      <c r="H54" s="27"/>
      <c r="I54" s="11"/>
      <c r="J54" s="111" t="s">
        <v>78</v>
      </c>
      <c r="K54" s="89" t="s">
        <v>79</v>
      </c>
      <c r="L54" s="112" t="s">
        <v>80</v>
      </c>
      <c r="M54" s="69"/>
      <c r="O54" s="113"/>
      <c r="P54" s="11"/>
      <c r="Q54" s="11"/>
      <c r="R54" s="11"/>
      <c r="S54" s="11"/>
      <c r="T54" s="11"/>
      <c r="U54" s="98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</row>
    <row r="55" ht="14.25" customHeight="1">
      <c r="A55" s="11"/>
      <c r="B55" s="11"/>
      <c r="C55" s="11"/>
      <c r="D55" s="11"/>
      <c r="E55" s="11"/>
      <c r="F55" s="11"/>
      <c r="G55" s="20"/>
      <c r="H55" s="27"/>
      <c r="I55" s="11"/>
      <c r="J55" s="111"/>
      <c r="K55" s="89"/>
      <c r="L55" s="114"/>
      <c r="M55" s="69"/>
      <c r="O55" s="113"/>
      <c r="P55" s="11"/>
      <c r="Q55" s="115" t="s">
        <v>81</v>
      </c>
      <c r="R55" s="116">
        <v>1.0</v>
      </c>
      <c r="S55" s="116">
        <v>2.0</v>
      </c>
      <c r="T55" s="116">
        <v>3.0</v>
      </c>
      <c r="U55" s="116">
        <v>4.0</v>
      </c>
      <c r="V55" s="116">
        <v>5.0</v>
      </c>
      <c r="W55" s="117">
        <v>6.0</v>
      </c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</row>
    <row r="56" ht="14.25" customHeight="1">
      <c r="A56" s="11"/>
      <c r="B56" s="11"/>
      <c r="C56" s="11"/>
      <c r="D56" s="11"/>
      <c r="E56" s="11"/>
      <c r="F56" s="11"/>
      <c r="G56" s="20"/>
      <c r="H56" s="27"/>
      <c r="I56" s="11"/>
      <c r="J56" s="111"/>
      <c r="K56" s="89"/>
      <c r="L56" s="114"/>
      <c r="M56" s="118"/>
      <c r="N56" s="119"/>
      <c r="O56" s="120"/>
      <c r="P56" s="11"/>
      <c r="Q56" s="105" t="s">
        <v>82</v>
      </c>
      <c r="R56" s="121">
        <v>0.2</v>
      </c>
      <c r="S56" s="122">
        <v>0.32</v>
      </c>
      <c r="T56" s="122">
        <v>0.192</v>
      </c>
      <c r="U56" s="122">
        <v>0.1152</v>
      </c>
      <c r="V56" s="122">
        <v>0.1152</v>
      </c>
      <c r="W56" s="123">
        <v>0.0576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</row>
    <row r="57" ht="14.25" customHeight="1">
      <c r="A57" s="11"/>
      <c r="B57" s="11"/>
      <c r="C57" s="11"/>
      <c r="D57" s="11"/>
      <c r="E57" s="11"/>
      <c r="F57" s="11"/>
      <c r="G57" s="20"/>
      <c r="H57" s="27"/>
      <c r="I57" s="11"/>
      <c r="J57" s="124">
        <v>0.0</v>
      </c>
      <c r="K57" s="125">
        <v>1.0</v>
      </c>
      <c r="L57" s="126" t="str">
        <f>1+((1+N37)^(J57+0.5)-1)</f>
        <v>#REF!</v>
      </c>
      <c r="M57" s="125">
        <v>0.8</v>
      </c>
      <c r="N57" s="127">
        <f t="shared" ref="N57:N59" si="1">1-M57</f>
        <v>0.2</v>
      </c>
      <c r="O57" s="126" t="str">
        <f t="shared" ref="O57:O59" si="2">1+((1+$N$51)^(J57+0.5)-1)</f>
        <v>#REF!</v>
      </c>
      <c r="P57" s="11"/>
      <c r="Q57" s="128" t="s">
        <v>79</v>
      </c>
      <c r="R57" s="129"/>
      <c r="S57" s="129"/>
      <c r="T57" s="129"/>
      <c r="U57" s="129"/>
      <c r="V57" s="129"/>
      <c r="W57" s="130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</row>
    <row r="58" ht="14.25" customHeight="1">
      <c r="A58" s="11"/>
      <c r="B58" s="11"/>
      <c r="C58" s="11"/>
      <c r="D58" s="11"/>
      <c r="E58" s="11"/>
      <c r="F58" s="11"/>
      <c r="G58" s="20"/>
      <c r="H58" s="27"/>
      <c r="I58" s="11"/>
      <c r="J58" s="131">
        <v>1.0</v>
      </c>
      <c r="K58" s="132">
        <v>0.0</v>
      </c>
      <c r="L58" s="133" t="str">
        <f>1+((1+N37)^(J58+0.5)-1)</f>
        <v>#REF!</v>
      </c>
      <c r="M58" s="132">
        <v>0.8</v>
      </c>
      <c r="N58" s="134">
        <f t="shared" si="1"/>
        <v>0.2</v>
      </c>
      <c r="O58" s="133" t="str">
        <f t="shared" si="2"/>
        <v>#REF!</v>
      </c>
      <c r="P58" s="11"/>
      <c r="Q58" s="135" t="s">
        <v>82</v>
      </c>
      <c r="R58" s="136" t="str">
        <f t="shared" ref="R58:W58" si="3">1/((1+$N$43)*(1+$N$33))^R55</f>
        <v>#REF!</v>
      </c>
      <c r="S58" s="136" t="str">
        <f t="shared" si="3"/>
        <v>#REF!</v>
      </c>
      <c r="T58" s="136" t="str">
        <f t="shared" si="3"/>
        <v>#REF!</v>
      </c>
      <c r="U58" s="136" t="str">
        <f t="shared" si="3"/>
        <v>#REF!</v>
      </c>
      <c r="V58" s="136" t="str">
        <f t="shared" si="3"/>
        <v>#REF!</v>
      </c>
      <c r="W58" s="136" t="str">
        <f t="shared" si="3"/>
        <v>#REF!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</row>
    <row r="59" ht="14.25" customHeight="1">
      <c r="A59" s="11"/>
      <c r="B59" s="11"/>
      <c r="C59" s="11"/>
      <c r="D59" s="11"/>
      <c r="E59" s="11"/>
      <c r="F59" s="11"/>
      <c r="G59" s="20"/>
      <c r="H59" s="27"/>
      <c r="I59" s="11"/>
      <c r="J59" s="137">
        <v>2.0</v>
      </c>
      <c r="K59" s="138">
        <v>0.0</v>
      </c>
      <c r="L59" s="139" t="str">
        <f>1+((1+N37)^(J59+0.5)-1)</f>
        <v>#REF!</v>
      </c>
      <c r="M59" s="138">
        <v>0.8</v>
      </c>
      <c r="N59" s="140">
        <f t="shared" si="1"/>
        <v>0.2</v>
      </c>
      <c r="O59" s="139" t="str">
        <f t="shared" si="2"/>
        <v>#REF!</v>
      </c>
      <c r="P59" s="11"/>
      <c r="Q59" s="141" t="s">
        <v>83</v>
      </c>
      <c r="R59" s="142"/>
      <c r="S59" s="142"/>
      <c r="T59" s="142"/>
      <c r="U59" s="142"/>
      <c r="V59" s="142"/>
      <c r="W59" s="143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</row>
    <row r="60" ht="14.25" customHeight="1">
      <c r="A60" s="11"/>
      <c r="B60" s="11"/>
      <c r="C60" s="11"/>
      <c r="D60" s="11"/>
      <c r="E60" s="11"/>
      <c r="F60" s="11"/>
      <c r="G60" s="20"/>
      <c r="H60" s="27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80"/>
      <c r="U60" s="98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</row>
    <row r="61" ht="14.25" customHeight="1">
      <c r="A61" s="11"/>
      <c r="B61" s="11"/>
      <c r="C61" s="11"/>
      <c r="D61" s="11"/>
      <c r="E61" s="11"/>
      <c r="F61" s="11"/>
      <c r="G61" s="20"/>
      <c r="H61" s="27"/>
      <c r="I61" s="11"/>
      <c r="J61" s="11"/>
      <c r="K61" s="11"/>
      <c r="L61" s="11" t="s">
        <v>84</v>
      </c>
      <c r="M61" s="11"/>
      <c r="N61" s="11"/>
      <c r="O61" s="11"/>
      <c r="P61" s="11"/>
      <c r="Q61" s="11"/>
      <c r="R61" s="11"/>
      <c r="S61" s="11"/>
      <c r="T61" s="144"/>
      <c r="U61" s="98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</row>
    <row r="62" ht="14.25" customHeight="1">
      <c r="A62" s="11"/>
      <c r="B62" s="11"/>
      <c r="C62" s="11"/>
      <c r="D62" s="11"/>
      <c r="E62" s="11"/>
      <c r="F62" s="11"/>
      <c r="G62" s="20"/>
      <c r="H62" s="27"/>
      <c r="I62" s="11"/>
      <c r="J62" s="11"/>
      <c r="K62" s="11"/>
      <c r="L62" s="145">
        <v>2019.0</v>
      </c>
      <c r="M62" s="145">
        <v>2020.0</v>
      </c>
      <c r="N62" s="145">
        <v>2021.0</v>
      </c>
      <c r="O62" s="145">
        <v>2022.0</v>
      </c>
      <c r="P62" s="145">
        <v>2023.0</v>
      </c>
      <c r="Q62" s="145">
        <v>2024.0</v>
      </c>
      <c r="R62" s="145">
        <v>2025.0</v>
      </c>
      <c r="S62" s="145">
        <v>2026.0</v>
      </c>
      <c r="T62" s="145">
        <v>2027.0</v>
      </c>
      <c r="U62" s="145">
        <v>2028.0</v>
      </c>
      <c r="V62" s="145">
        <v>2029.0</v>
      </c>
      <c r="W62" s="145">
        <v>2030.0</v>
      </c>
      <c r="X62" s="145">
        <v>2031.0</v>
      </c>
      <c r="Y62" s="145">
        <v>2032.0</v>
      </c>
      <c r="Z62" s="145">
        <v>2033.0</v>
      </c>
      <c r="AA62" s="145">
        <v>2034.0</v>
      </c>
      <c r="AB62" s="145">
        <v>2035.0</v>
      </c>
      <c r="AC62" s="145">
        <v>2036.0</v>
      </c>
      <c r="AD62" s="145">
        <v>2037.0</v>
      </c>
      <c r="AE62" s="145">
        <v>2038.0</v>
      </c>
      <c r="AF62" s="145">
        <v>2039.0</v>
      </c>
      <c r="AG62" s="145">
        <v>2040.0</v>
      </c>
      <c r="AH62" s="145">
        <v>2041.0</v>
      </c>
      <c r="AI62" s="145">
        <v>2042.0</v>
      </c>
      <c r="AJ62" s="145">
        <v>2043.0</v>
      </c>
      <c r="AK62" s="145">
        <v>2044.0</v>
      </c>
      <c r="AL62" s="145">
        <v>2045.0</v>
      </c>
      <c r="AM62" s="145">
        <v>2046.0</v>
      </c>
      <c r="AN62" s="145">
        <v>2047.0</v>
      </c>
      <c r="AO62" s="145">
        <v>2048.0</v>
      </c>
      <c r="AP62" s="145">
        <v>2049.0</v>
      </c>
      <c r="AQ62" s="145">
        <v>2050.0</v>
      </c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</row>
    <row r="63" ht="14.25" customHeight="1">
      <c r="A63" s="11"/>
      <c r="B63" s="11"/>
      <c r="C63" s="11"/>
      <c r="D63" s="11"/>
      <c r="E63" s="11"/>
      <c r="F63" s="11"/>
      <c r="G63" s="20"/>
      <c r="H63" s="27"/>
      <c r="I63" s="11"/>
      <c r="J63" s="146" t="s">
        <v>34</v>
      </c>
      <c r="K63" s="147" t="s">
        <v>51</v>
      </c>
      <c r="L63" s="148" t="str">
        <f t="shared" ref="L63:AQ63" si="4">'[1]WACC Calc'!F420</f>
        <v>#REF!</v>
      </c>
      <c r="M63" s="148" t="str">
        <f t="shared" si="4"/>
        <v>#REF!</v>
      </c>
      <c r="N63" s="148" t="str">
        <f t="shared" si="4"/>
        <v>#REF!</v>
      </c>
      <c r="O63" s="148" t="str">
        <f t="shared" si="4"/>
        <v>#REF!</v>
      </c>
      <c r="P63" s="148" t="str">
        <f t="shared" si="4"/>
        <v>#REF!</v>
      </c>
      <c r="Q63" s="148" t="str">
        <f t="shared" si="4"/>
        <v>#REF!</v>
      </c>
      <c r="R63" s="148" t="str">
        <f t="shared" si="4"/>
        <v>#REF!</v>
      </c>
      <c r="S63" s="148" t="str">
        <f t="shared" si="4"/>
        <v>#REF!</v>
      </c>
      <c r="T63" s="148" t="str">
        <f t="shared" si="4"/>
        <v>#REF!</v>
      </c>
      <c r="U63" s="148" t="str">
        <f t="shared" si="4"/>
        <v>#REF!</v>
      </c>
      <c r="V63" s="148" t="str">
        <f t="shared" si="4"/>
        <v>#REF!</v>
      </c>
      <c r="W63" s="148" t="str">
        <f t="shared" si="4"/>
        <v>#REF!</v>
      </c>
      <c r="X63" s="148" t="str">
        <f t="shared" si="4"/>
        <v>#REF!</v>
      </c>
      <c r="Y63" s="148" t="str">
        <f t="shared" si="4"/>
        <v>#REF!</v>
      </c>
      <c r="Z63" s="148" t="str">
        <f t="shared" si="4"/>
        <v>#REF!</v>
      </c>
      <c r="AA63" s="148" t="str">
        <f t="shared" si="4"/>
        <v>#REF!</v>
      </c>
      <c r="AB63" s="148" t="str">
        <f t="shared" si="4"/>
        <v>#REF!</v>
      </c>
      <c r="AC63" s="148" t="str">
        <f t="shared" si="4"/>
        <v>#REF!</v>
      </c>
      <c r="AD63" s="148" t="str">
        <f t="shared" si="4"/>
        <v>#REF!</v>
      </c>
      <c r="AE63" s="148" t="str">
        <f t="shared" si="4"/>
        <v>#REF!</v>
      </c>
      <c r="AF63" s="148" t="str">
        <f t="shared" si="4"/>
        <v>#REF!</v>
      </c>
      <c r="AG63" s="148" t="str">
        <f t="shared" si="4"/>
        <v>#REF!</v>
      </c>
      <c r="AH63" s="148" t="str">
        <f t="shared" si="4"/>
        <v>#REF!</v>
      </c>
      <c r="AI63" s="148" t="str">
        <f t="shared" si="4"/>
        <v>#REF!</v>
      </c>
      <c r="AJ63" s="148" t="str">
        <f t="shared" si="4"/>
        <v>#REF!</v>
      </c>
      <c r="AK63" s="148" t="str">
        <f t="shared" si="4"/>
        <v>#REF!</v>
      </c>
      <c r="AL63" s="148" t="str">
        <f t="shared" si="4"/>
        <v>#REF!</v>
      </c>
      <c r="AM63" s="148" t="str">
        <f t="shared" si="4"/>
        <v>#REF!</v>
      </c>
      <c r="AN63" s="148" t="str">
        <f t="shared" si="4"/>
        <v>#REF!</v>
      </c>
      <c r="AO63" s="148" t="str">
        <f t="shared" si="4"/>
        <v>#REF!</v>
      </c>
      <c r="AP63" s="148" t="str">
        <f t="shared" si="4"/>
        <v>#REF!</v>
      </c>
      <c r="AQ63" s="148" t="str">
        <f t="shared" si="4"/>
        <v>#REF!</v>
      </c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</row>
    <row r="64" ht="14.25" customHeight="1">
      <c r="A64" s="11"/>
      <c r="B64" s="11"/>
      <c r="C64" s="11"/>
      <c r="D64" s="11"/>
      <c r="E64" s="11"/>
      <c r="F64" s="11"/>
      <c r="G64" s="20"/>
      <c r="H64" s="27"/>
      <c r="I64" s="11"/>
      <c r="J64" s="27"/>
      <c r="K64" s="147" t="s">
        <v>85</v>
      </c>
      <c r="L64" s="148" t="str">
        <f t="shared" ref="L64:AQ64" si="5">'[1]WACC Calc'!F421</f>
        <v>#REF!</v>
      </c>
      <c r="M64" s="148" t="str">
        <f t="shared" si="5"/>
        <v>#REF!</v>
      </c>
      <c r="N64" s="148" t="str">
        <f t="shared" si="5"/>
        <v>#REF!</v>
      </c>
      <c r="O64" s="148" t="str">
        <f t="shared" si="5"/>
        <v>#REF!</v>
      </c>
      <c r="P64" s="148" t="str">
        <f t="shared" si="5"/>
        <v>#REF!</v>
      </c>
      <c r="Q64" s="148" t="str">
        <f t="shared" si="5"/>
        <v>#REF!</v>
      </c>
      <c r="R64" s="148" t="str">
        <f t="shared" si="5"/>
        <v>#REF!</v>
      </c>
      <c r="S64" s="148" t="str">
        <f t="shared" si="5"/>
        <v>#REF!</v>
      </c>
      <c r="T64" s="148" t="str">
        <f t="shared" si="5"/>
        <v>#REF!</v>
      </c>
      <c r="U64" s="148" t="str">
        <f t="shared" si="5"/>
        <v>#REF!</v>
      </c>
      <c r="V64" s="148" t="str">
        <f t="shared" si="5"/>
        <v>#REF!</v>
      </c>
      <c r="W64" s="148" t="str">
        <f t="shared" si="5"/>
        <v>#REF!</v>
      </c>
      <c r="X64" s="148" t="str">
        <f t="shared" si="5"/>
        <v>#REF!</v>
      </c>
      <c r="Y64" s="148" t="str">
        <f t="shared" si="5"/>
        <v>#REF!</v>
      </c>
      <c r="Z64" s="148" t="str">
        <f t="shared" si="5"/>
        <v>#REF!</v>
      </c>
      <c r="AA64" s="148" t="str">
        <f t="shared" si="5"/>
        <v>#REF!</v>
      </c>
      <c r="AB64" s="148" t="str">
        <f t="shared" si="5"/>
        <v>#REF!</v>
      </c>
      <c r="AC64" s="148" t="str">
        <f t="shared" si="5"/>
        <v>#REF!</v>
      </c>
      <c r="AD64" s="148" t="str">
        <f t="shared" si="5"/>
        <v>#REF!</v>
      </c>
      <c r="AE64" s="148" t="str">
        <f t="shared" si="5"/>
        <v>#REF!</v>
      </c>
      <c r="AF64" s="148" t="str">
        <f t="shared" si="5"/>
        <v>#REF!</v>
      </c>
      <c r="AG64" s="148" t="str">
        <f t="shared" si="5"/>
        <v>#REF!</v>
      </c>
      <c r="AH64" s="148" t="str">
        <f t="shared" si="5"/>
        <v>#REF!</v>
      </c>
      <c r="AI64" s="148" t="str">
        <f t="shared" si="5"/>
        <v>#REF!</v>
      </c>
      <c r="AJ64" s="148" t="str">
        <f t="shared" si="5"/>
        <v>#REF!</v>
      </c>
      <c r="AK64" s="148" t="str">
        <f t="shared" si="5"/>
        <v>#REF!</v>
      </c>
      <c r="AL64" s="148" t="str">
        <f t="shared" si="5"/>
        <v>#REF!</v>
      </c>
      <c r="AM64" s="148" t="str">
        <f t="shared" si="5"/>
        <v>#REF!</v>
      </c>
      <c r="AN64" s="148" t="str">
        <f t="shared" si="5"/>
        <v>#REF!</v>
      </c>
      <c r="AO64" s="148" t="str">
        <f t="shared" si="5"/>
        <v>#REF!</v>
      </c>
      <c r="AP64" s="148" t="str">
        <f t="shared" si="5"/>
        <v>#REF!</v>
      </c>
      <c r="AQ64" s="148" t="str">
        <f t="shared" si="5"/>
        <v>#REF!</v>
      </c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</row>
    <row r="65" ht="14.25" customHeight="1">
      <c r="A65" s="11"/>
      <c r="B65" s="11"/>
      <c r="C65" s="11"/>
      <c r="D65" s="11"/>
      <c r="E65" s="11"/>
      <c r="F65" s="11"/>
      <c r="G65" s="20"/>
      <c r="H65" s="27"/>
      <c r="I65" s="11"/>
      <c r="J65" s="27"/>
      <c r="K65" s="147" t="s">
        <v>53</v>
      </c>
      <c r="L65" s="148" t="str">
        <f t="shared" ref="L65:AQ65" si="6">'[1]WACC Calc'!F422</f>
        <v>#REF!</v>
      </c>
      <c r="M65" s="148" t="str">
        <f t="shared" si="6"/>
        <v>#REF!</v>
      </c>
      <c r="N65" s="148" t="str">
        <f t="shared" si="6"/>
        <v>#REF!</v>
      </c>
      <c r="O65" s="148" t="str">
        <f t="shared" si="6"/>
        <v>#REF!</v>
      </c>
      <c r="P65" s="148" t="str">
        <f t="shared" si="6"/>
        <v>#REF!</v>
      </c>
      <c r="Q65" s="148" t="str">
        <f t="shared" si="6"/>
        <v>#REF!</v>
      </c>
      <c r="R65" s="148" t="str">
        <f t="shared" si="6"/>
        <v>#REF!</v>
      </c>
      <c r="S65" s="148" t="str">
        <f t="shared" si="6"/>
        <v>#REF!</v>
      </c>
      <c r="T65" s="148" t="str">
        <f t="shared" si="6"/>
        <v>#REF!</v>
      </c>
      <c r="U65" s="148" t="str">
        <f t="shared" si="6"/>
        <v>#REF!</v>
      </c>
      <c r="V65" s="148" t="str">
        <f t="shared" si="6"/>
        <v>#REF!</v>
      </c>
      <c r="W65" s="148" t="str">
        <f t="shared" si="6"/>
        <v>#REF!</v>
      </c>
      <c r="X65" s="148" t="str">
        <f t="shared" si="6"/>
        <v>#REF!</v>
      </c>
      <c r="Y65" s="148" t="str">
        <f t="shared" si="6"/>
        <v>#REF!</v>
      </c>
      <c r="Z65" s="148" t="str">
        <f t="shared" si="6"/>
        <v>#REF!</v>
      </c>
      <c r="AA65" s="148" t="str">
        <f t="shared" si="6"/>
        <v>#REF!</v>
      </c>
      <c r="AB65" s="148" t="str">
        <f t="shared" si="6"/>
        <v>#REF!</v>
      </c>
      <c r="AC65" s="148" t="str">
        <f t="shared" si="6"/>
        <v>#REF!</v>
      </c>
      <c r="AD65" s="148" t="str">
        <f t="shared" si="6"/>
        <v>#REF!</v>
      </c>
      <c r="AE65" s="148" t="str">
        <f t="shared" si="6"/>
        <v>#REF!</v>
      </c>
      <c r="AF65" s="148" t="str">
        <f t="shared" si="6"/>
        <v>#REF!</v>
      </c>
      <c r="AG65" s="148" t="str">
        <f t="shared" si="6"/>
        <v>#REF!</v>
      </c>
      <c r="AH65" s="148" t="str">
        <f t="shared" si="6"/>
        <v>#REF!</v>
      </c>
      <c r="AI65" s="148" t="str">
        <f t="shared" si="6"/>
        <v>#REF!</v>
      </c>
      <c r="AJ65" s="148" t="str">
        <f t="shared" si="6"/>
        <v>#REF!</v>
      </c>
      <c r="AK65" s="148" t="str">
        <f t="shared" si="6"/>
        <v>#REF!</v>
      </c>
      <c r="AL65" s="148" t="str">
        <f t="shared" si="6"/>
        <v>#REF!</v>
      </c>
      <c r="AM65" s="148" t="str">
        <f t="shared" si="6"/>
        <v>#REF!</v>
      </c>
      <c r="AN65" s="148" t="str">
        <f t="shared" si="6"/>
        <v>#REF!</v>
      </c>
      <c r="AO65" s="148" t="str">
        <f t="shared" si="6"/>
        <v>#REF!</v>
      </c>
      <c r="AP65" s="148" t="str">
        <f t="shared" si="6"/>
        <v>#REF!</v>
      </c>
      <c r="AQ65" s="148" t="str">
        <f t="shared" si="6"/>
        <v>#REF!</v>
      </c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</row>
    <row r="66" ht="14.25" customHeight="1">
      <c r="A66" s="11"/>
      <c r="B66" s="11"/>
      <c r="C66" s="11"/>
      <c r="D66" s="11"/>
      <c r="E66" s="11"/>
      <c r="F66" s="11"/>
      <c r="G66" s="20"/>
      <c r="H66" s="27"/>
      <c r="I66" s="11"/>
      <c r="J66" s="27"/>
      <c r="K66" s="147" t="s">
        <v>86</v>
      </c>
      <c r="L66" s="148" t="str">
        <f t="shared" ref="L66:AQ66" si="7">'[1]WACC Calc'!F423</f>
        <v>#REF!</v>
      </c>
      <c r="M66" s="148" t="str">
        <f t="shared" si="7"/>
        <v>#REF!</v>
      </c>
      <c r="N66" s="148" t="str">
        <f t="shared" si="7"/>
        <v>#REF!</v>
      </c>
      <c r="O66" s="148" t="str">
        <f t="shared" si="7"/>
        <v>#REF!</v>
      </c>
      <c r="P66" s="148" t="str">
        <f t="shared" si="7"/>
        <v>#REF!</v>
      </c>
      <c r="Q66" s="148" t="str">
        <f t="shared" si="7"/>
        <v>#REF!</v>
      </c>
      <c r="R66" s="148" t="str">
        <f t="shared" si="7"/>
        <v>#REF!</v>
      </c>
      <c r="S66" s="148" t="str">
        <f t="shared" si="7"/>
        <v>#REF!</v>
      </c>
      <c r="T66" s="148" t="str">
        <f t="shared" si="7"/>
        <v>#REF!</v>
      </c>
      <c r="U66" s="148" t="str">
        <f t="shared" si="7"/>
        <v>#REF!</v>
      </c>
      <c r="V66" s="148" t="str">
        <f t="shared" si="7"/>
        <v>#REF!</v>
      </c>
      <c r="W66" s="148" t="str">
        <f t="shared" si="7"/>
        <v>#REF!</v>
      </c>
      <c r="X66" s="148" t="str">
        <f t="shared" si="7"/>
        <v>#REF!</v>
      </c>
      <c r="Y66" s="148" t="str">
        <f t="shared" si="7"/>
        <v>#REF!</v>
      </c>
      <c r="Z66" s="148" t="str">
        <f t="shared" si="7"/>
        <v>#REF!</v>
      </c>
      <c r="AA66" s="148" t="str">
        <f t="shared" si="7"/>
        <v>#REF!</v>
      </c>
      <c r="AB66" s="148" t="str">
        <f t="shared" si="7"/>
        <v>#REF!</v>
      </c>
      <c r="AC66" s="148" t="str">
        <f t="shared" si="7"/>
        <v>#REF!</v>
      </c>
      <c r="AD66" s="148" t="str">
        <f t="shared" si="7"/>
        <v>#REF!</v>
      </c>
      <c r="AE66" s="148" t="str">
        <f t="shared" si="7"/>
        <v>#REF!</v>
      </c>
      <c r="AF66" s="148" t="str">
        <f t="shared" si="7"/>
        <v>#REF!</v>
      </c>
      <c r="AG66" s="148" t="str">
        <f t="shared" si="7"/>
        <v>#REF!</v>
      </c>
      <c r="AH66" s="148" t="str">
        <f t="shared" si="7"/>
        <v>#REF!</v>
      </c>
      <c r="AI66" s="148" t="str">
        <f t="shared" si="7"/>
        <v>#REF!</v>
      </c>
      <c r="AJ66" s="148" t="str">
        <f t="shared" si="7"/>
        <v>#REF!</v>
      </c>
      <c r="AK66" s="148" t="str">
        <f t="shared" si="7"/>
        <v>#REF!</v>
      </c>
      <c r="AL66" s="148" t="str">
        <f t="shared" si="7"/>
        <v>#REF!</v>
      </c>
      <c r="AM66" s="148" t="str">
        <f t="shared" si="7"/>
        <v>#REF!</v>
      </c>
      <c r="AN66" s="148" t="str">
        <f t="shared" si="7"/>
        <v>#REF!</v>
      </c>
      <c r="AO66" s="148" t="str">
        <f t="shared" si="7"/>
        <v>#REF!</v>
      </c>
      <c r="AP66" s="148" t="str">
        <f t="shared" si="7"/>
        <v>#REF!</v>
      </c>
      <c r="AQ66" s="148" t="str">
        <f t="shared" si="7"/>
        <v>#REF!</v>
      </c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</row>
    <row r="67" ht="14.25" customHeight="1">
      <c r="A67" s="11"/>
      <c r="B67" s="11"/>
      <c r="C67" s="11"/>
      <c r="D67" s="11"/>
      <c r="E67" s="11"/>
      <c r="F67" s="11"/>
      <c r="G67" s="20"/>
      <c r="H67" s="27"/>
      <c r="I67" s="11"/>
      <c r="J67" s="27"/>
      <c r="K67" s="147" t="s">
        <v>87</v>
      </c>
      <c r="L67" s="148" t="str">
        <f t="shared" ref="L67:AQ67" si="8">'[1]WACC Calc'!F424</f>
        <v>#REF!</v>
      </c>
      <c r="M67" s="148" t="str">
        <f t="shared" si="8"/>
        <v>#REF!</v>
      </c>
      <c r="N67" s="148" t="str">
        <f t="shared" si="8"/>
        <v>#REF!</v>
      </c>
      <c r="O67" s="148" t="str">
        <f t="shared" si="8"/>
        <v>#REF!</v>
      </c>
      <c r="P67" s="148" t="str">
        <f t="shared" si="8"/>
        <v>#REF!</v>
      </c>
      <c r="Q67" s="148" t="str">
        <f t="shared" si="8"/>
        <v>#REF!</v>
      </c>
      <c r="R67" s="148" t="str">
        <f t="shared" si="8"/>
        <v>#REF!</v>
      </c>
      <c r="S67" s="148" t="str">
        <f t="shared" si="8"/>
        <v>#REF!</v>
      </c>
      <c r="T67" s="148" t="str">
        <f t="shared" si="8"/>
        <v>#REF!</v>
      </c>
      <c r="U67" s="148" t="str">
        <f t="shared" si="8"/>
        <v>#REF!</v>
      </c>
      <c r="V67" s="148" t="str">
        <f t="shared" si="8"/>
        <v>#REF!</v>
      </c>
      <c r="W67" s="148" t="str">
        <f t="shared" si="8"/>
        <v>#REF!</v>
      </c>
      <c r="X67" s="148" t="str">
        <f t="shared" si="8"/>
        <v>#REF!</v>
      </c>
      <c r="Y67" s="148" t="str">
        <f t="shared" si="8"/>
        <v>#REF!</v>
      </c>
      <c r="Z67" s="148" t="str">
        <f t="shared" si="8"/>
        <v>#REF!</v>
      </c>
      <c r="AA67" s="148" t="str">
        <f t="shared" si="8"/>
        <v>#REF!</v>
      </c>
      <c r="AB67" s="148" t="str">
        <f t="shared" si="8"/>
        <v>#REF!</v>
      </c>
      <c r="AC67" s="148" t="str">
        <f t="shared" si="8"/>
        <v>#REF!</v>
      </c>
      <c r="AD67" s="148" t="str">
        <f t="shared" si="8"/>
        <v>#REF!</v>
      </c>
      <c r="AE67" s="148" t="str">
        <f t="shared" si="8"/>
        <v>#REF!</v>
      </c>
      <c r="AF67" s="148" t="str">
        <f t="shared" si="8"/>
        <v>#REF!</v>
      </c>
      <c r="AG67" s="148" t="str">
        <f t="shared" si="8"/>
        <v>#REF!</v>
      </c>
      <c r="AH67" s="148" t="str">
        <f t="shared" si="8"/>
        <v>#REF!</v>
      </c>
      <c r="AI67" s="148" t="str">
        <f t="shared" si="8"/>
        <v>#REF!</v>
      </c>
      <c r="AJ67" s="148" t="str">
        <f t="shared" si="8"/>
        <v>#REF!</v>
      </c>
      <c r="AK67" s="148" t="str">
        <f t="shared" si="8"/>
        <v>#REF!</v>
      </c>
      <c r="AL67" s="148" t="str">
        <f t="shared" si="8"/>
        <v>#REF!</v>
      </c>
      <c r="AM67" s="148" t="str">
        <f t="shared" si="8"/>
        <v>#REF!</v>
      </c>
      <c r="AN67" s="148" t="str">
        <f t="shared" si="8"/>
        <v>#REF!</v>
      </c>
      <c r="AO67" s="148" t="str">
        <f t="shared" si="8"/>
        <v>#REF!</v>
      </c>
      <c r="AP67" s="148" t="str">
        <f t="shared" si="8"/>
        <v>#REF!</v>
      </c>
      <c r="AQ67" s="148" t="str">
        <f t="shared" si="8"/>
        <v>#REF!</v>
      </c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</row>
    <row r="68" ht="14.25" customHeight="1">
      <c r="A68" s="11"/>
      <c r="B68" s="11"/>
      <c r="C68" s="11"/>
      <c r="D68" s="11"/>
      <c r="E68" s="11"/>
      <c r="F68" s="11"/>
      <c r="G68" s="20"/>
      <c r="H68" s="27"/>
      <c r="I68" s="11"/>
      <c r="J68" s="27"/>
      <c r="K68" s="147" t="s">
        <v>54</v>
      </c>
      <c r="L68" s="148" t="str">
        <f t="shared" ref="L68:AQ68" si="9">'[1]WACC Calc'!F425</f>
        <v>#REF!</v>
      </c>
      <c r="M68" s="148" t="str">
        <f t="shared" si="9"/>
        <v>#REF!</v>
      </c>
      <c r="N68" s="148" t="str">
        <f t="shared" si="9"/>
        <v>#REF!</v>
      </c>
      <c r="O68" s="148" t="str">
        <f t="shared" si="9"/>
        <v>#REF!</v>
      </c>
      <c r="P68" s="148" t="str">
        <f t="shared" si="9"/>
        <v>#REF!</v>
      </c>
      <c r="Q68" s="148" t="str">
        <f t="shared" si="9"/>
        <v>#REF!</v>
      </c>
      <c r="R68" s="148" t="str">
        <f t="shared" si="9"/>
        <v>#REF!</v>
      </c>
      <c r="S68" s="148" t="str">
        <f t="shared" si="9"/>
        <v>#REF!</v>
      </c>
      <c r="T68" s="148" t="str">
        <f t="shared" si="9"/>
        <v>#REF!</v>
      </c>
      <c r="U68" s="148" t="str">
        <f t="shared" si="9"/>
        <v>#REF!</v>
      </c>
      <c r="V68" s="148" t="str">
        <f t="shared" si="9"/>
        <v>#REF!</v>
      </c>
      <c r="W68" s="148" t="str">
        <f t="shared" si="9"/>
        <v>#REF!</v>
      </c>
      <c r="X68" s="148" t="str">
        <f t="shared" si="9"/>
        <v>#REF!</v>
      </c>
      <c r="Y68" s="148" t="str">
        <f t="shared" si="9"/>
        <v>#REF!</v>
      </c>
      <c r="Z68" s="148" t="str">
        <f t="shared" si="9"/>
        <v>#REF!</v>
      </c>
      <c r="AA68" s="148" t="str">
        <f t="shared" si="9"/>
        <v>#REF!</v>
      </c>
      <c r="AB68" s="148" t="str">
        <f t="shared" si="9"/>
        <v>#REF!</v>
      </c>
      <c r="AC68" s="148" t="str">
        <f t="shared" si="9"/>
        <v>#REF!</v>
      </c>
      <c r="AD68" s="148" t="str">
        <f t="shared" si="9"/>
        <v>#REF!</v>
      </c>
      <c r="AE68" s="148" t="str">
        <f t="shared" si="9"/>
        <v>#REF!</v>
      </c>
      <c r="AF68" s="148" t="str">
        <f t="shared" si="9"/>
        <v>#REF!</v>
      </c>
      <c r="AG68" s="148" t="str">
        <f t="shared" si="9"/>
        <v>#REF!</v>
      </c>
      <c r="AH68" s="148" t="str">
        <f t="shared" si="9"/>
        <v>#REF!</v>
      </c>
      <c r="AI68" s="148" t="str">
        <f t="shared" si="9"/>
        <v>#REF!</v>
      </c>
      <c r="AJ68" s="148" t="str">
        <f t="shared" si="9"/>
        <v>#REF!</v>
      </c>
      <c r="AK68" s="148" t="str">
        <f t="shared" si="9"/>
        <v>#REF!</v>
      </c>
      <c r="AL68" s="148" t="str">
        <f t="shared" si="9"/>
        <v>#REF!</v>
      </c>
      <c r="AM68" s="148" t="str">
        <f t="shared" si="9"/>
        <v>#REF!</v>
      </c>
      <c r="AN68" s="148" t="str">
        <f t="shared" si="9"/>
        <v>#REF!</v>
      </c>
      <c r="AO68" s="148" t="str">
        <f t="shared" si="9"/>
        <v>#REF!</v>
      </c>
      <c r="AP68" s="148" t="str">
        <f t="shared" si="9"/>
        <v>#REF!</v>
      </c>
      <c r="AQ68" s="148" t="str">
        <f t="shared" si="9"/>
        <v>#REF!</v>
      </c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</row>
    <row r="69" ht="14.25" customHeight="1">
      <c r="A69" s="11"/>
      <c r="B69" s="11"/>
      <c r="C69" s="11"/>
      <c r="D69" s="11"/>
      <c r="E69" s="11"/>
      <c r="F69" s="11"/>
      <c r="G69" s="20"/>
      <c r="H69" s="27"/>
      <c r="I69" s="11"/>
      <c r="J69" s="27"/>
      <c r="K69" s="147" t="s">
        <v>88</v>
      </c>
      <c r="L69" s="148" t="str">
        <f t="shared" ref="L69:AQ69" si="10">'[1]WACC Calc'!F426</f>
        <v>#REF!</v>
      </c>
      <c r="M69" s="148" t="str">
        <f t="shared" si="10"/>
        <v>#REF!</v>
      </c>
      <c r="N69" s="148" t="str">
        <f t="shared" si="10"/>
        <v>#REF!</v>
      </c>
      <c r="O69" s="148" t="str">
        <f t="shared" si="10"/>
        <v>#REF!</v>
      </c>
      <c r="P69" s="148" t="str">
        <f t="shared" si="10"/>
        <v>#REF!</v>
      </c>
      <c r="Q69" s="148" t="str">
        <f t="shared" si="10"/>
        <v>#REF!</v>
      </c>
      <c r="R69" s="148" t="str">
        <f t="shared" si="10"/>
        <v>#REF!</v>
      </c>
      <c r="S69" s="148" t="str">
        <f t="shared" si="10"/>
        <v>#REF!</v>
      </c>
      <c r="T69" s="148" t="str">
        <f t="shared" si="10"/>
        <v>#REF!</v>
      </c>
      <c r="U69" s="148" t="str">
        <f t="shared" si="10"/>
        <v>#REF!</v>
      </c>
      <c r="V69" s="148" t="str">
        <f t="shared" si="10"/>
        <v>#REF!</v>
      </c>
      <c r="W69" s="148" t="str">
        <f t="shared" si="10"/>
        <v>#REF!</v>
      </c>
      <c r="X69" s="148" t="str">
        <f t="shared" si="10"/>
        <v>#REF!</v>
      </c>
      <c r="Y69" s="148" t="str">
        <f t="shared" si="10"/>
        <v>#REF!</v>
      </c>
      <c r="Z69" s="148" t="str">
        <f t="shared" si="10"/>
        <v>#REF!</v>
      </c>
      <c r="AA69" s="148" t="str">
        <f t="shared" si="10"/>
        <v>#REF!</v>
      </c>
      <c r="AB69" s="148" t="str">
        <f t="shared" si="10"/>
        <v>#REF!</v>
      </c>
      <c r="AC69" s="148" t="str">
        <f t="shared" si="10"/>
        <v>#REF!</v>
      </c>
      <c r="AD69" s="148" t="str">
        <f t="shared" si="10"/>
        <v>#REF!</v>
      </c>
      <c r="AE69" s="148" t="str">
        <f t="shared" si="10"/>
        <v>#REF!</v>
      </c>
      <c r="AF69" s="148" t="str">
        <f t="shared" si="10"/>
        <v>#REF!</v>
      </c>
      <c r="AG69" s="148" t="str">
        <f t="shared" si="10"/>
        <v>#REF!</v>
      </c>
      <c r="AH69" s="148" t="str">
        <f t="shared" si="10"/>
        <v>#REF!</v>
      </c>
      <c r="AI69" s="148" t="str">
        <f t="shared" si="10"/>
        <v>#REF!</v>
      </c>
      <c r="AJ69" s="148" t="str">
        <f t="shared" si="10"/>
        <v>#REF!</v>
      </c>
      <c r="AK69" s="148" t="str">
        <f t="shared" si="10"/>
        <v>#REF!</v>
      </c>
      <c r="AL69" s="148" t="str">
        <f t="shared" si="10"/>
        <v>#REF!</v>
      </c>
      <c r="AM69" s="148" t="str">
        <f t="shared" si="10"/>
        <v>#REF!</v>
      </c>
      <c r="AN69" s="148" t="str">
        <f t="shared" si="10"/>
        <v>#REF!</v>
      </c>
      <c r="AO69" s="148" t="str">
        <f t="shared" si="10"/>
        <v>#REF!</v>
      </c>
      <c r="AP69" s="148" t="str">
        <f t="shared" si="10"/>
        <v>#REF!</v>
      </c>
      <c r="AQ69" s="148" t="str">
        <f t="shared" si="10"/>
        <v>#REF!</v>
      </c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</row>
    <row r="70" ht="14.25" customHeight="1">
      <c r="A70" s="11"/>
      <c r="B70" s="11"/>
      <c r="C70" s="11"/>
      <c r="D70" s="11"/>
      <c r="E70" s="11"/>
      <c r="F70" s="11"/>
      <c r="G70" s="20"/>
      <c r="H70" s="27"/>
      <c r="I70" s="11"/>
      <c r="J70" s="27"/>
      <c r="K70" s="147" t="s">
        <v>55</v>
      </c>
      <c r="L70" s="148" t="str">
        <f t="shared" ref="L70:AQ70" si="11">'[1]WACC Calc'!F427</f>
        <v>#REF!</v>
      </c>
      <c r="M70" s="148" t="str">
        <f t="shared" si="11"/>
        <v>#REF!</v>
      </c>
      <c r="N70" s="148" t="str">
        <f t="shared" si="11"/>
        <v>#REF!</v>
      </c>
      <c r="O70" s="148" t="str">
        <f t="shared" si="11"/>
        <v>#REF!</v>
      </c>
      <c r="P70" s="148" t="str">
        <f t="shared" si="11"/>
        <v>#REF!</v>
      </c>
      <c r="Q70" s="148" t="str">
        <f t="shared" si="11"/>
        <v>#REF!</v>
      </c>
      <c r="R70" s="148" t="str">
        <f t="shared" si="11"/>
        <v>#REF!</v>
      </c>
      <c r="S70" s="148" t="str">
        <f t="shared" si="11"/>
        <v>#REF!</v>
      </c>
      <c r="T70" s="148" t="str">
        <f t="shared" si="11"/>
        <v>#REF!</v>
      </c>
      <c r="U70" s="148" t="str">
        <f t="shared" si="11"/>
        <v>#REF!</v>
      </c>
      <c r="V70" s="148" t="str">
        <f t="shared" si="11"/>
        <v>#REF!</v>
      </c>
      <c r="W70" s="148" t="str">
        <f t="shared" si="11"/>
        <v>#REF!</v>
      </c>
      <c r="X70" s="148" t="str">
        <f t="shared" si="11"/>
        <v>#REF!</v>
      </c>
      <c r="Y70" s="148" t="str">
        <f t="shared" si="11"/>
        <v>#REF!</v>
      </c>
      <c r="Z70" s="148" t="str">
        <f t="shared" si="11"/>
        <v>#REF!</v>
      </c>
      <c r="AA70" s="148" t="str">
        <f t="shared" si="11"/>
        <v>#REF!</v>
      </c>
      <c r="AB70" s="148" t="str">
        <f t="shared" si="11"/>
        <v>#REF!</v>
      </c>
      <c r="AC70" s="148" t="str">
        <f t="shared" si="11"/>
        <v>#REF!</v>
      </c>
      <c r="AD70" s="148" t="str">
        <f t="shared" si="11"/>
        <v>#REF!</v>
      </c>
      <c r="AE70" s="148" t="str">
        <f t="shared" si="11"/>
        <v>#REF!</v>
      </c>
      <c r="AF70" s="148" t="str">
        <f t="shared" si="11"/>
        <v>#REF!</v>
      </c>
      <c r="AG70" s="148" t="str">
        <f t="shared" si="11"/>
        <v>#REF!</v>
      </c>
      <c r="AH70" s="148" t="str">
        <f t="shared" si="11"/>
        <v>#REF!</v>
      </c>
      <c r="AI70" s="148" t="str">
        <f t="shared" si="11"/>
        <v>#REF!</v>
      </c>
      <c r="AJ70" s="148" t="str">
        <f t="shared" si="11"/>
        <v>#REF!</v>
      </c>
      <c r="AK70" s="148" t="str">
        <f t="shared" si="11"/>
        <v>#REF!</v>
      </c>
      <c r="AL70" s="148" t="str">
        <f t="shared" si="11"/>
        <v>#REF!</v>
      </c>
      <c r="AM70" s="148" t="str">
        <f t="shared" si="11"/>
        <v>#REF!</v>
      </c>
      <c r="AN70" s="148" t="str">
        <f t="shared" si="11"/>
        <v>#REF!</v>
      </c>
      <c r="AO70" s="148" t="str">
        <f t="shared" si="11"/>
        <v>#REF!</v>
      </c>
      <c r="AP70" s="148" t="str">
        <f t="shared" si="11"/>
        <v>#REF!</v>
      </c>
      <c r="AQ70" s="148" t="str">
        <f t="shared" si="11"/>
        <v>#REF!</v>
      </c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</row>
    <row r="71" ht="14.25" customHeight="1">
      <c r="A71" s="11"/>
      <c r="B71" s="11"/>
      <c r="C71" s="11"/>
      <c r="D71" s="11"/>
      <c r="E71" s="11"/>
      <c r="F71" s="11"/>
      <c r="G71" s="20"/>
      <c r="H71" s="27"/>
      <c r="I71" s="11"/>
      <c r="J71" s="27"/>
      <c r="K71" s="147" t="s">
        <v>89</v>
      </c>
      <c r="L71" s="148" t="str">
        <f t="shared" ref="L71:AQ71" si="12">'[1]WACC Calc'!F428</f>
        <v>#REF!</v>
      </c>
      <c r="M71" s="148" t="str">
        <f t="shared" si="12"/>
        <v>#REF!</v>
      </c>
      <c r="N71" s="148" t="str">
        <f t="shared" si="12"/>
        <v>#REF!</v>
      </c>
      <c r="O71" s="148" t="str">
        <f t="shared" si="12"/>
        <v>#REF!</v>
      </c>
      <c r="P71" s="148" t="str">
        <f t="shared" si="12"/>
        <v>#REF!</v>
      </c>
      <c r="Q71" s="148" t="str">
        <f t="shared" si="12"/>
        <v>#REF!</v>
      </c>
      <c r="R71" s="148" t="str">
        <f t="shared" si="12"/>
        <v>#REF!</v>
      </c>
      <c r="S71" s="148" t="str">
        <f t="shared" si="12"/>
        <v>#REF!</v>
      </c>
      <c r="T71" s="148" t="str">
        <f t="shared" si="12"/>
        <v>#REF!</v>
      </c>
      <c r="U71" s="148" t="str">
        <f t="shared" si="12"/>
        <v>#REF!</v>
      </c>
      <c r="V71" s="148" t="str">
        <f t="shared" si="12"/>
        <v>#REF!</v>
      </c>
      <c r="W71" s="148" t="str">
        <f t="shared" si="12"/>
        <v>#REF!</v>
      </c>
      <c r="X71" s="148" t="str">
        <f t="shared" si="12"/>
        <v>#REF!</v>
      </c>
      <c r="Y71" s="148" t="str">
        <f t="shared" si="12"/>
        <v>#REF!</v>
      </c>
      <c r="Z71" s="148" t="str">
        <f t="shared" si="12"/>
        <v>#REF!</v>
      </c>
      <c r="AA71" s="148" t="str">
        <f t="shared" si="12"/>
        <v>#REF!</v>
      </c>
      <c r="AB71" s="148" t="str">
        <f t="shared" si="12"/>
        <v>#REF!</v>
      </c>
      <c r="AC71" s="148" t="str">
        <f t="shared" si="12"/>
        <v>#REF!</v>
      </c>
      <c r="AD71" s="148" t="str">
        <f t="shared" si="12"/>
        <v>#REF!</v>
      </c>
      <c r="AE71" s="148" t="str">
        <f t="shared" si="12"/>
        <v>#REF!</v>
      </c>
      <c r="AF71" s="148" t="str">
        <f t="shared" si="12"/>
        <v>#REF!</v>
      </c>
      <c r="AG71" s="148" t="str">
        <f t="shared" si="12"/>
        <v>#REF!</v>
      </c>
      <c r="AH71" s="148" t="str">
        <f t="shared" si="12"/>
        <v>#REF!</v>
      </c>
      <c r="AI71" s="148" t="str">
        <f t="shared" si="12"/>
        <v>#REF!</v>
      </c>
      <c r="AJ71" s="148" t="str">
        <f t="shared" si="12"/>
        <v>#REF!</v>
      </c>
      <c r="AK71" s="148" t="str">
        <f t="shared" si="12"/>
        <v>#REF!</v>
      </c>
      <c r="AL71" s="148" t="str">
        <f t="shared" si="12"/>
        <v>#REF!</v>
      </c>
      <c r="AM71" s="148" t="str">
        <f t="shared" si="12"/>
        <v>#REF!</v>
      </c>
      <c r="AN71" s="148" t="str">
        <f t="shared" si="12"/>
        <v>#REF!</v>
      </c>
      <c r="AO71" s="148" t="str">
        <f t="shared" si="12"/>
        <v>#REF!</v>
      </c>
      <c r="AP71" s="148" t="str">
        <f t="shared" si="12"/>
        <v>#REF!</v>
      </c>
      <c r="AQ71" s="148" t="str">
        <f t="shared" si="12"/>
        <v>#REF!</v>
      </c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</row>
    <row r="72" ht="14.25" customHeight="1">
      <c r="A72" s="11"/>
      <c r="B72" s="11"/>
      <c r="C72" s="11"/>
      <c r="D72" s="11"/>
      <c r="E72" s="11"/>
      <c r="F72" s="11"/>
      <c r="G72" s="20"/>
      <c r="H72" s="27"/>
      <c r="I72" s="11"/>
      <c r="J72" s="27"/>
      <c r="K72" s="147" t="s">
        <v>56</v>
      </c>
      <c r="L72" s="148" t="str">
        <f t="shared" ref="L72:AQ72" si="13">'[1]WACC Calc'!F429</f>
        <v>#REF!</v>
      </c>
      <c r="M72" s="148" t="str">
        <f t="shared" si="13"/>
        <v>#REF!</v>
      </c>
      <c r="N72" s="148" t="str">
        <f t="shared" si="13"/>
        <v>#REF!</v>
      </c>
      <c r="O72" s="148" t="str">
        <f t="shared" si="13"/>
        <v>#REF!</v>
      </c>
      <c r="P72" s="148" t="str">
        <f t="shared" si="13"/>
        <v>#REF!</v>
      </c>
      <c r="Q72" s="148" t="str">
        <f t="shared" si="13"/>
        <v>#REF!</v>
      </c>
      <c r="R72" s="148" t="str">
        <f t="shared" si="13"/>
        <v>#REF!</v>
      </c>
      <c r="S72" s="148" t="str">
        <f t="shared" si="13"/>
        <v>#REF!</v>
      </c>
      <c r="T72" s="148" t="str">
        <f t="shared" si="13"/>
        <v>#REF!</v>
      </c>
      <c r="U72" s="148" t="str">
        <f t="shared" si="13"/>
        <v>#REF!</v>
      </c>
      <c r="V72" s="148" t="str">
        <f t="shared" si="13"/>
        <v>#REF!</v>
      </c>
      <c r="W72" s="148" t="str">
        <f t="shared" si="13"/>
        <v>#REF!</v>
      </c>
      <c r="X72" s="148" t="str">
        <f t="shared" si="13"/>
        <v>#REF!</v>
      </c>
      <c r="Y72" s="148" t="str">
        <f t="shared" si="13"/>
        <v>#REF!</v>
      </c>
      <c r="Z72" s="148" t="str">
        <f t="shared" si="13"/>
        <v>#REF!</v>
      </c>
      <c r="AA72" s="148" t="str">
        <f t="shared" si="13"/>
        <v>#REF!</v>
      </c>
      <c r="AB72" s="148" t="str">
        <f t="shared" si="13"/>
        <v>#REF!</v>
      </c>
      <c r="AC72" s="148" t="str">
        <f t="shared" si="13"/>
        <v>#REF!</v>
      </c>
      <c r="AD72" s="148" t="str">
        <f t="shared" si="13"/>
        <v>#REF!</v>
      </c>
      <c r="AE72" s="148" t="str">
        <f t="shared" si="13"/>
        <v>#REF!</v>
      </c>
      <c r="AF72" s="148" t="str">
        <f t="shared" si="13"/>
        <v>#REF!</v>
      </c>
      <c r="AG72" s="148" t="str">
        <f t="shared" si="13"/>
        <v>#REF!</v>
      </c>
      <c r="AH72" s="148" t="str">
        <f t="shared" si="13"/>
        <v>#REF!</v>
      </c>
      <c r="AI72" s="148" t="str">
        <f t="shared" si="13"/>
        <v>#REF!</v>
      </c>
      <c r="AJ72" s="148" t="str">
        <f t="shared" si="13"/>
        <v>#REF!</v>
      </c>
      <c r="AK72" s="148" t="str">
        <f t="shared" si="13"/>
        <v>#REF!</v>
      </c>
      <c r="AL72" s="148" t="str">
        <f t="shared" si="13"/>
        <v>#REF!</v>
      </c>
      <c r="AM72" s="148" t="str">
        <f t="shared" si="13"/>
        <v>#REF!</v>
      </c>
      <c r="AN72" s="148" t="str">
        <f t="shared" si="13"/>
        <v>#REF!</v>
      </c>
      <c r="AO72" s="148" t="str">
        <f t="shared" si="13"/>
        <v>#REF!</v>
      </c>
      <c r="AP72" s="148" t="str">
        <f t="shared" si="13"/>
        <v>#REF!</v>
      </c>
      <c r="AQ72" s="148" t="str">
        <f t="shared" si="13"/>
        <v>#REF!</v>
      </c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</row>
    <row r="73" ht="14.25" customHeight="1">
      <c r="A73" s="11"/>
      <c r="B73" s="11"/>
      <c r="C73" s="11"/>
      <c r="D73" s="11"/>
      <c r="E73" s="11"/>
      <c r="F73" s="11"/>
      <c r="G73" s="20"/>
      <c r="H73" s="27"/>
      <c r="I73" s="11"/>
      <c r="J73" s="27"/>
      <c r="K73" s="147" t="s">
        <v>90</v>
      </c>
      <c r="L73" s="148" t="str">
        <f t="shared" ref="L73:AQ73" si="14">'[1]WACC Calc'!F430</f>
        <v>#REF!</v>
      </c>
      <c r="M73" s="148" t="str">
        <f t="shared" si="14"/>
        <v>#REF!</v>
      </c>
      <c r="N73" s="148" t="str">
        <f t="shared" si="14"/>
        <v>#REF!</v>
      </c>
      <c r="O73" s="148" t="str">
        <f t="shared" si="14"/>
        <v>#REF!</v>
      </c>
      <c r="P73" s="148" t="str">
        <f t="shared" si="14"/>
        <v>#REF!</v>
      </c>
      <c r="Q73" s="148" t="str">
        <f t="shared" si="14"/>
        <v>#REF!</v>
      </c>
      <c r="R73" s="148" t="str">
        <f t="shared" si="14"/>
        <v>#REF!</v>
      </c>
      <c r="S73" s="148" t="str">
        <f t="shared" si="14"/>
        <v>#REF!</v>
      </c>
      <c r="T73" s="148" t="str">
        <f t="shared" si="14"/>
        <v>#REF!</v>
      </c>
      <c r="U73" s="148" t="str">
        <f t="shared" si="14"/>
        <v>#REF!</v>
      </c>
      <c r="V73" s="148" t="str">
        <f t="shared" si="14"/>
        <v>#REF!</v>
      </c>
      <c r="W73" s="148" t="str">
        <f t="shared" si="14"/>
        <v>#REF!</v>
      </c>
      <c r="X73" s="148" t="str">
        <f t="shared" si="14"/>
        <v>#REF!</v>
      </c>
      <c r="Y73" s="148" t="str">
        <f t="shared" si="14"/>
        <v>#REF!</v>
      </c>
      <c r="Z73" s="148" t="str">
        <f t="shared" si="14"/>
        <v>#REF!</v>
      </c>
      <c r="AA73" s="148" t="str">
        <f t="shared" si="14"/>
        <v>#REF!</v>
      </c>
      <c r="AB73" s="148" t="str">
        <f t="shared" si="14"/>
        <v>#REF!</v>
      </c>
      <c r="AC73" s="148" t="str">
        <f t="shared" si="14"/>
        <v>#REF!</v>
      </c>
      <c r="AD73" s="148" t="str">
        <f t="shared" si="14"/>
        <v>#REF!</v>
      </c>
      <c r="AE73" s="148" t="str">
        <f t="shared" si="14"/>
        <v>#REF!</v>
      </c>
      <c r="AF73" s="148" t="str">
        <f t="shared" si="14"/>
        <v>#REF!</v>
      </c>
      <c r="AG73" s="148" t="str">
        <f t="shared" si="14"/>
        <v>#REF!</v>
      </c>
      <c r="AH73" s="148" t="str">
        <f t="shared" si="14"/>
        <v>#REF!</v>
      </c>
      <c r="AI73" s="148" t="str">
        <f t="shared" si="14"/>
        <v>#REF!</v>
      </c>
      <c r="AJ73" s="148" t="str">
        <f t="shared" si="14"/>
        <v>#REF!</v>
      </c>
      <c r="AK73" s="148" t="str">
        <f t="shared" si="14"/>
        <v>#REF!</v>
      </c>
      <c r="AL73" s="148" t="str">
        <f t="shared" si="14"/>
        <v>#REF!</v>
      </c>
      <c r="AM73" s="148" t="str">
        <f t="shared" si="14"/>
        <v>#REF!</v>
      </c>
      <c r="AN73" s="148" t="str">
        <f t="shared" si="14"/>
        <v>#REF!</v>
      </c>
      <c r="AO73" s="148" t="str">
        <f t="shared" si="14"/>
        <v>#REF!</v>
      </c>
      <c r="AP73" s="148" t="str">
        <f t="shared" si="14"/>
        <v>#REF!</v>
      </c>
      <c r="AQ73" s="148" t="str">
        <f t="shared" si="14"/>
        <v>#REF!</v>
      </c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</row>
    <row r="74" ht="14.25" customHeight="1">
      <c r="A74" s="11"/>
      <c r="B74" s="11"/>
      <c r="C74" s="11"/>
      <c r="D74" s="11"/>
      <c r="E74" s="11"/>
      <c r="F74" s="11"/>
      <c r="G74" s="20"/>
      <c r="H74" s="27"/>
      <c r="I74" s="11"/>
      <c r="J74" s="27"/>
      <c r="K74" s="147" t="s">
        <v>91</v>
      </c>
      <c r="L74" s="148" t="str">
        <f t="shared" ref="L74:AQ74" si="15">'[1]WACC Calc'!F431</f>
        <v>#REF!</v>
      </c>
      <c r="M74" s="148" t="str">
        <f t="shared" si="15"/>
        <v>#REF!</v>
      </c>
      <c r="N74" s="148" t="str">
        <f t="shared" si="15"/>
        <v>#REF!</v>
      </c>
      <c r="O74" s="148" t="str">
        <f t="shared" si="15"/>
        <v>#REF!</v>
      </c>
      <c r="P74" s="148" t="str">
        <f t="shared" si="15"/>
        <v>#REF!</v>
      </c>
      <c r="Q74" s="148" t="str">
        <f t="shared" si="15"/>
        <v>#REF!</v>
      </c>
      <c r="R74" s="148" t="str">
        <f t="shared" si="15"/>
        <v>#REF!</v>
      </c>
      <c r="S74" s="148" t="str">
        <f t="shared" si="15"/>
        <v>#REF!</v>
      </c>
      <c r="T74" s="148" t="str">
        <f t="shared" si="15"/>
        <v>#REF!</v>
      </c>
      <c r="U74" s="148" t="str">
        <f t="shared" si="15"/>
        <v>#REF!</v>
      </c>
      <c r="V74" s="148" t="str">
        <f t="shared" si="15"/>
        <v>#REF!</v>
      </c>
      <c r="W74" s="148" t="str">
        <f t="shared" si="15"/>
        <v>#REF!</v>
      </c>
      <c r="X74" s="148" t="str">
        <f t="shared" si="15"/>
        <v>#REF!</v>
      </c>
      <c r="Y74" s="148" t="str">
        <f t="shared" si="15"/>
        <v>#REF!</v>
      </c>
      <c r="Z74" s="148" t="str">
        <f t="shared" si="15"/>
        <v>#REF!</v>
      </c>
      <c r="AA74" s="148" t="str">
        <f t="shared" si="15"/>
        <v>#REF!</v>
      </c>
      <c r="AB74" s="148" t="str">
        <f t="shared" si="15"/>
        <v>#REF!</v>
      </c>
      <c r="AC74" s="148" t="str">
        <f t="shared" si="15"/>
        <v>#REF!</v>
      </c>
      <c r="AD74" s="148" t="str">
        <f t="shared" si="15"/>
        <v>#REF!</v>
      </c>
      <c r="AE74" s="148" t="str">
        <f t="shared" si="15"/>
        <v>#REF!</v>
      </c>
      <c r="AF74" s="148" t="str">
        <f t="shared" si="15"/>
        <v>#REF!</v>
      </c>
      <c r="AG74" s="148" t="str">
        <f t="shared" si="15"/>
        <v>#REF!</v>
      </c>
      <c r="AH74" s="148" t="str">
        <f t="shared" si="15"/>
        <v>#REF!</v>
      </c>
      <c r="AI74" s="148" t="str">
        <f t="shared" si="15"/>
        <v>#REF!</v>
      </c>
      <c r="AJ74" s="148" t="str">
        <f t="shared" si="15"/>
        <v>#REF!</v>
      </c>
      <c r="AK74" s="148" t="str">
        <f t="shared" si="15"/>
        <v>#REF!</v>
      </c>
      <c r="AL74" s="148" t="str">
        <f t="shared" si="15"/>
        <v>#REF!</v>
      </c>
      <c r="AM74" s="148" t="str">
        <f t="shared" si="15"/>
        <v>#REF!</v>
      </c>
      <c r="AN74" s="148" t="str">
        <f t="shared" si="15"/>
        <v>#REF!</v>
      </c>
      <c r="AO74" s="148" t="str">
        <f t="shared" si="15"/>
        <v>#REF!</v>
      </c>
      <c r="AP74" s="148" t="str">
        <f t="shared" si="15"/>
        <v>#REF!</v>
      </c>
      <c r="AQ74" s="148" t="str">
        <f t="shared" si="15"/>
        <v>#REF!</v>
      </c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</row>
    <row r="75" ht="14.25" customHeight="1">
      <c r="A75" s="11"/>
      <c r="B75" s="11"/>
      <c r="C75" s="11"/>
      <c r="D75" s="11"/>
      <c r="E75" s="11"/>
      <c r="F75" s="11"/>
      <c r="G75" s="20"/>
      <c r="H75" s="27"/>
      <c r="I75" s="11"/>
      <c r="J75" s="27"/>
      <c r="K75" s="147" t="s">
        <v>58</v>
      </c>
      <c r="L75" s="148" t="str">
        <f t="shared" ref="L75:AQ75" si="16">'[1]WACC Calc'!F432</f>
        <v>#REF!</v>
      </c>
      <c r="M75" s="148" t="str">
        <f t="shared" si="16"/>
        <v>#REF!</v>
      </c>
      <c r="N75" s="148" t="str">
        <f t="shared" si="16"/>
        <v>#REF!</v>
      </c>
      <c r="O75" s="148" t="str">
        <f t="shared" si="16"/>
        <v>#REF!</v>
      </c>
      <c r="P75" s="148" t="str">
        <f t="shared" si="16"/>
        <v>#REF!</v>
      </c>
      <c r="Q75" s="148" t="str">
        <f t="shared" si="16"/>
        <v>#REF!</v>
      </c>
      <c r="R75" s="148" t="str">
        <f t="shared" si="16"/>
        <v>#REF!</v>
      </c>
      <c r="S75" s="148" t="str">
        <f t="shared" si="16"/>
        <v>#REF!</v>
      </c>
      <c r="T75" s="148" t="str">
        <f t="shared" si="16"/>
        <v>#REF!</v>
      </c>
      <c r="U75" s="148" t="str">
        <f t="shared" si="16"/>
        <v>#REF!</v>
      </c>
      <c r="V75" s="148" t="str">
        <f t="shared" si="16"/>
        <v>#REF!</v>
      </c>
      <c r="W75" s="148" t="str">
        <f t="shared" si="16"/>
        <v>#REF!</v>
      </c>
      <c r="X75" s="148" t="str">
        <f t="shared" si="16"/>
        <v>#REF!</v>
      </c>
      <c r="Y75" s="148" t="str">
        <f t="shared" si="16"/>
        <v>#REF!</v>
      </c>
      <c r="Z75" s="148" t="str">
        <f t="shared" si="16"/>
        <v>#REF!</v>
      </c>
      <c r="AA75" s="148" t="str">
        <f t="shared" si="16"/>
        <v>#REF!</v>
      </c>
      <c r="AB75" s="148" t="str">
        <f t="shared" si="16"/>
        <v>#REF!</v>
      </c>
      <c r="AC75" s="148" t="str">
        <f t="shared" si="16"/>
        <v>#REF!</v>
      </c>
      <c r="AD75" s="148" t="str">
        <f t="shared" si="16"/>
        <v>#REF!</v>
      </c>
      <c r="AE75" s="148" t="str">
        <f t="shared" si="16"/>
        <v>#REF!</v>
      </c>
      <c r="AF75" s="148" t="str">
        <f t="shared" si="16"/>
        <v>#REF!</v>
      </c>
      <c r="AG75" s="148" t="str">
        <f t="shared" si="16"/>
        <v>#REF!</v>
      </c>
      <c r="AH75" s="148" t="str">
        <f t="shared" si="16"/>
        <v>#REF!</v>
      </c>
      <c r="AI75" s="148" t="str">
        <f t="shared" si="16"/>
        <v>#REF!</v>
      </c>
      <c r="AJ75" s="148" t="str">
        <f t="shared" si="16"/>
        <v>#REF!</v>
      </c>
      <c r="AK75" s="148" t="str">
        <f t="shared" si="16"/>
        <v>#REF!</v>
      </c>
      <c r="AL75" s="148" t="str">
        <f t="shared" si="16"/>
        <v>#REF!</v>
      </c>
      <c r="AM75" s="148" t="str">
        <f t="shared" si="16"/>
        <v>#REF!</v>
      </c>
      <c r="AN75" s="148" t="str">
        <f t="shared" si="16"/>
        <v>#REF!</v>
      </c>
      <c r="AO75" s="148" t="str">
        <f t="shared" si="16"/>
        <v>#REF!</v>
      </c>
      <c r="AP75" s="148" t="str">
        <f t="shared" si="16"/>
        <v>#REF!</v>
      </c>
      <c r="AQ75" s="148" t="str">
        <f t="shared" si="16"/>
        <v>#REF!</v>
      </c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</row>
    <row r="76" ht="14.25" customHeight="1">
      <c r="A76" s="11"/>
      <c r="B76" s="11"/>
      <c r="C76" s="11"/>
      <c r="D76" s="11"/>
      <c r="E76" s="11"/>
      <c r="F76" s="11"/>
      <c r="G76" s="20"/>
      <c r="H76" s="27"/>
      <c r="I76" s="11"/>
      <c r="J76" s="27"/>
      <c r="K76" s="147" t="s">
        <v>92</v>
      </c>
      <c r="L76" s="148" t="str">
        <f t="shared" ref="L76:AQ76" si="17">'[1]WACC Calc'!F433</f>
        <v>#REF!</v>
      </c>
      <c r="M76" s="148" t="str">
        <f t="shared" si="17"/>
        <v>#REF!</v>
      </c>
      <c r="N76" s="148" t="str">
        <f t="shared" si="17"/>
        <v>#REF!</v>
      </c>
      <c r="O76" s="148" t="str">
        <f t="shared" si="17"/>
        <v>#REF!</v>
      </c>
      <c r="P76" s="148" t="str">
        <f t="shared" si="17"/>
        <v>#REF!</v>
      </c>
      <c r="Q76" s="148" t="str">
        <f t="shared" si="17"/>
        <v>#REF!</v>
      </c>
      <c r="R76" s="148" t="str">
        <f t="shared" si="17"/>
        <v>#REF!</v>
      </c>
      <c r="S76" s="148" t="str">
        <f t="shared" si="17"/>
        <v>#REF!</v>
      </c>
      <c r="T76" s="148" t="str">
        <f t="shared" si="17"/>
        <v>#REF!</v>
      </c>
      <c r="U76" s="148" t="str">
        <f t="shared" si="17"/>
        <v>#REF!</v>
      </c>
      <c r="V76" s="148" t="str">
        <f t="shared" si="17"/>
        <v>#REF!</v>
      </c>
      <c r="W76" s="148" t="str">
        <f t="shared" si="17"/>
        <v>#REF!</v>
      </c>
      <c r="X76" s="148" t="str">
        <f t="shared" si="17"/>
        <v>#REF!</v>
      </c>
      <c r="Y76" s="148" t="str">
        <f t="shared" si="17"/>
        <v>#REF!</v>
      </c>
      <c r="Z76" s="148" t="str">
        <f t="shared" si="17"/>
        <v>#REF!</v>
      </c>
      <c r="AA76" s="148" t="str">
        <f t="shared" si="17"/>
        <v>#REF!</v>
      </c>
      <c r="AB76" s="148" t="str">
        <f t="shared" si="17"/>
        <v>#REF!</v>
      </c>
      <c r="AC76" s="148" t="str">
        <f t="shared" si="17"/>
        <v>#REF!</v>
      </c>
      <c r="AD76" s="148" t="str">
        <f t="shared" si="17"/>
        <v>#REF!</v>
      </c>
      <c r="AE76" s="148" t="str">
        <f t="shared" si="17"/>
        <v>#REF!</v>
      </c>
      <c r="AF76" s="148" t="str">
        <f t="shared" si="17"/>
        <v>#REF!</v>
      </c>
      <c r="AG76" s="148" t="str">
        <f t="shared" si="17"/>
        <v>#REF!</v>
      </c>
      <c r="AH76" s="148" t="str">
        <f t="shared" si="17"/>
        <v>#REF!</v>
      </c>
      <c r="AI76" s="148" t="str">
        <f t="shared" si="17"/>
        <v>#REF!</v>
      </c>
      <c r="AJ76" s="148" t="str">
        <f t="shared" si="17"/>
        <v>#REF!</v>
      </c>
      <c r="AK76" s="148" t="str">
        <f t="shared" si="17"/>
        <v>#REF!</v>
      </c>
      <c r="AL76" s="148" t="str">
        <f t="shared" si="17"/>
        <v>#REF!</v>
      </c>
      <c r="AM76" s="148" t="str">
        <f t="shared" si="17"/>
        <v>#REF!</v>
      </c>
      <c r="AN76" s="148" t="str">
        <f t="shared" si="17"/>
        <v>#REF!</v>
      </c>
      <c r="AO76" s="148" t="str">
        <f t="shared" si="17"/>
        <v>#REF!</v>
      </c>
      <c r="AP76" s="148" t="str">
        <f t="shared" si="17"/>
        <v>#REF!</v>
      </c>
      <c r="AQ76" s="148" t="str">
        <f t="shared" si="17"/>
        <v>#REF!</v>
      </c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</row>
    <row r="77" ht="14.25" customHeight="1">
      <c r="A77" s="11"/>
      <c r="B77" s="11"/>
      <c r="C77" s="11"/>
      <c r="D77" s="11"/>
      <c r="E77" s="11"/>
      <c r="F77" s="11"/>
      <c r="G77" s="20"/>
      <c r="H77" s="27"/>
      <c r="I77" s="11"/>
      <c r="J77" s="27"/>
      <c r="K77" s="147" t="s">
        <v>93</v>
      </c>
      <c r="L77" s="148" t="str">
        <f t="shared" ref="L77:AQ77" si="18">'[1]WACC Calc'!F434</f>
        <v>#REF!</v>
      </c>
      <c r="M77" s="148" t="str">
        <f t="shared" si="18"/>
        <v>#REF!</v>
      </c>
      <c r="N77" s="148" t="str">
        <f t="shared" si="18"/>
        <v>#REF!</v>
      </c>
      <c r="O77" s="148" t="str">
        <f t="shared" si="18"/>
        <v>#REF!</v>
      </c>
      <c r="P77" s="148" t="str">
        <f t="shared" si="18"/>
        <v>#REF!</v>
      </c>
      <c r="Q77" s="148" t="str">
        <f t="shared" si="18"/>
        <v>#REF!</v>
      </c>
      <c r="R77" s="148" t="str">
        <f t="shared" si="18"/>
        <v>#REF!</v>
      </c>
      <c r="S77" s="148" t="str">
        <f t="shared" si="18"/>
        <v>#REF!</v>
      </c>
      <c r="T77" s="148" t="str">
        <f t="shared" si="18"/>
        <v>#REF!</v>
      </c>
      <c r="U77" s="148" t="str">
        <f t="shared" si="18"/>
        <v>#REF!</v>
      </c>
      <c r="V77" s="148" t="str">
        <f t="shared" si="18"/>
        <v>#REF!</v>
      </c>
      <c r="W77" s="148" t="str">
        <f t="shared" si="18"/>
        <v>#REF!</v>
      </c>
      <c r="X77" s="148" t="str">
        <f t="shared" si="18"/>
        <v>#REF!</v>
      </c>
      <c r="Y77" s="148" t="str">
        <f t="shared" si="18"/>
        <v>#REF!</v>
      </c>
      <c r="Z77" s="148" t="str">
        <f t="shared" si="18"/>
        <v>#REF!</v>
      </c>
      <c r="AA77" s="148" t="str">
        <f t="shared" si="18"/>
        <v>#REF!</v>
      </c>
      <c r="AB77" s="148" t="str">
        <f t="shared" si="18"/>
        <v>#REF!</v>
      </c>
      <c r="AC77" s="148" t="str">
        <f t="shared" si="18"/>
        <v>#REF!</v>
      </c>
      <c r="AD77" s="148" t="str">
        <f t="shared" si="18"/>
        <v>#REF!</v>
      </c>
      <c r="AE77" s="148" t="str">
        <f t="shared" si="18"/>
        <v>#REF!</v>
      </c>
      <c r="AF77" s="148" t="str">
        <f t="shared" si="18"/>
        <v>#REF!</v>
      </c>
      <c r="AG77" s="148" t="str">
        <f t="shared" si="18"/>
        <v>#REF!</v>
      </c>
      <c r="AH77" s="148" t="str">
        <f t="shared" si="18"/>
        <v>#REF!</v>
      </c>
      <c r="AI77" s="148" t="str">
        <f t="shared" si="18"/>
        <v>#REF!</v>
      </c>
      <c r="AJ77" s="148" t="str">
        <f t="shared" si="18"/>
        <v>#REF!</v>
      </c>
      <c r="AK77" s="148" t="str">
        <f t="shared" si="18"/>
        <v>#REF!</v>
      </c>
      <c r="AL77" s="148" t="str">
        <f t="shared" si="18"/>
        <v>#REF!</v>
      </c>
      <c r="AM77" s="148" t="str">
        <f t="shared" si="18"/>
        <v>#REF!</v>
      </c>
      <c r="AN77" s="148" t="str">
        <f t="shared" si="18"/>
        <v>#REF!</v>
      </c>
      <c r="AO77" s="148" t="str">
        <f t="shared" si="18"/>
        <v>#REF!</v>
      </c>
      <c r="AP77" s="148" t="str">
        <f t="shared" si="18"/>
        <v>#REF!</v>
      </c>
      <c r="AQ77" s="148" t="str">
        <f t="shared" si="18"/>
        <v>#REF!</v>
      </c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</row>
    <row r="78" ht="14.25" customHeight="1">
      <c r="A78" s="11"/>
      <c r="B78" s="11"/>
      <c r="C78" s="11"/>
      <c r="D78" s="11"/>
      <c r="E78" s="11"/>
      <c r="F78" s="11"/>
      <c r="G78" s="20"/>
      <c r="H78" s="27"/>
      <c r="I78" s="11"/>
      <c r="J78" s="27"/>
      <c r="K78" s="147" t="s">
        <v>59</v>
      </c>
      <c r="L78" s="148" t="str">
        <f t="shared" ref="L78:AQ78" si="19">'[1]WACC Calc'!F435</f>
        <v>#REF!</v>
      </c>
      <c r="M78" s="148" t="str">
        <f t="shared" si="19"/>
        <v>#REF!</v>
      </c>
      <c r="N78" s="148" t="str">
        <f t="shared" si="19"/>
        <v>#REF!</v>
      </c>
      <c r="O78" s="148" t="str">
        <f t="shared" si="19"/>
        <v>#REF!</v>
      </c>
      <c r="P78" s="148" t="str">
        <f t="shared" si="19"/>
        <v>#REF!</v>
      </c>
      <c r="Q78" s="148" t="str">
        <f t="shared" si="19"/>
        <v>#REF!</v>
      </c>
      <c r="R78" s="148" t="str">
        <f t="shared" si="19"/>
        <v>#REF!</v>
      </c>
      <c r="S78" s="148" t="str">
        <f t="shared" si="19"/>
        <v>#REF!</v>
      </c>
      <c r="T78" s="148" t="str">
        <f t="shared" si="19"/>
        <v>#REF!</v>
      </c>
      <c r="U78" s="148" t="str">
        <f t="shared" si="19"/>
        <v>#REF!</v>
      </c>
      <c r="V78" s="148" t="str">
        <f t="shared" si="19"/>
        <v>#REF!</v>
      </c>
      <c r="W78" s="148" t="str">
        <f t="shared" si="19"/>
        <v>#REF!</v>
      </c>
      <c r="X78" s="148" t="str">
        <f t="shared" si="19"/>
        <v>#REF!</v>
      </c>
      <c r="Y78" s="148" t="str">
        <f t="shared" si="19"/>
        <v>#REF!</v>
      </c>
      <c r="Z78" s="148" t="str">
        <f t="shared" si="19"/>
        <v>#REF!</v>
      </c>
      <c r="AA78" s="148" t="str">
        <f t="shared" si="19"/>
        <v>#REF!</v>
      </c>
      <c r="AB78" s="148" t="str">
        <f t="shared" si="19"/>
        <v>#REF!</v>
      </c>
      <c r="AC78" s="148" t="str">
        <f t="shared" si="19"/>
        <v>#REF!</v>
      </c>
      <c r="AD78" s="148" t="str">
        <f t="shared" si="19"/>
        <v>#REF!</v>
      </c>
      <c r="AE78" s="148" t="str">
        <f t="shared" si="19"/>
        <v>#REF!</v>
      </c>
      <c r="AF78" s="148" t="str">
        <f t="shared" si="19"/>
        <v>#REF!</v>
      </c>
      <c r="AG78" s="148" t="str">
        <f t="shared" si="19"/>
        <v>#REF!</v>
      </c>
      <c r="AH78" s="148" t="str">
        <f t="shared" si="19"/>
        <v>#REF!</v>
      </c>
      <c r="AI78" s="148" t="str">
        <f t="shared" si="19"/>
        <v>#REF!</v>
      </c>
      <c r="AJ78" s="148" t="str">
        <f t="shared" si="19"/>
        <v>#REF!</v>
      </c>
      <c r="AK78" s="148" t="str">
        <f t="shared" si="19"/>
        <v>#REF!</v>
      </c>
      <c r="AL78" s="148" t="str">
        <f t="shared" si="19"/>
        <v>#REF!</v>
      </c>
      <c r="AM78" s="148" t="str">
        <f t="shared" si="19"/>
        <v>#REF!</v>
      </c>
      <c r="AN78" s="148" t="str">
        <f t="shared" si="19"/>
        <v>#REF!</v>
      </c>
      <c r="AO78" s="148" t="str">
        <f t="shared" si="19"/>
        <v>#REF!</v>
      </c>
      <c r="AP78" s="148" t="str">
        <f t="shared" si="19"/>
        <v>#REF!</v>
      </c>
      <c r="AQ78" s="148" t="str">
        <f t="shared" si="19"/>
        <v>#REF!</v>
      </c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</row>
    <row r="79" ht="14.25" customHeight="1">
      <c r="A79" s="11"/>
      <c r="B79" s="11"/>
      <c r="C79" s="11"/>
      <c r="D79" s="11"/>
      <c r="E79" s="11"/>
      <c r="F79" s="11"/>
      <c r="G79" s="20"/>
      <c r="H79" s="27"/>
      <c r="I79" s="11"/>
      <c r="J79" s="27"/>
      <c r="K79" s="147" t="s">
        <v>94</v>
      </c>
      <c r="L79" s="148" t="str">
        <f t="shared" ref="L79:AQ79" si="20">'[1]WACC Calc'!F436</f>
        <v>#REF!</v>
      </c>
      <c r="M79" s="148" t="str">
        <f t="shared" si="20"/>
        <v>#REF!</v>
      </c>
      <c r="N79" s="148" t="str">
        <f t="shared" si="20"/>
        <v>#REF!</v>
      </c>
      <c r="O79" s="148" t="str">
        <f t="shared" si="20"/>
        <v>#REF!</v>
      </c>
      <c r="P79" s="148" t="str">
        <f t="shared" si="20"/>
        <v>#REF!</v>
      </c>
      <c r="Q79" s="148" t="str">
        <f t="shared" si="20"/>
        <v>#REF!</v>
      </c>
      <c r="R79" s="148" t="str">
        <f t="shared" si="20"/>
        <v>#REF!</v>
      </c>
      <c r="S79" s="148" t="str">
        <f t="shared" si="20"/>
        <v>#REF!</v>
      </c>
      <c r="T79" s="148" t="str">
        <f t="shared" si="20"/>
        <v>#REF!</v>
      </c>
      <c r="U79" s="148" t="str">
        <f t="shared" si="20"/>
        <v>#REF!</v>
      </c>
      <c r="V79" s="148" t="str">
        <f t="shared" si="20"/>
        <v>#REF!</v>
      </c>
      <c r="W79" s="148" t="str">
        <f t="shared" si="20"/>
        <v>#REF!</v>
      </c>
      <c r="X79" s="148" t="str">
        <f t="shared" si="20"/>
        <v>#REF!</v>
      </c>
      <c r="Y79" s="148" t="str">
        <f t="shared" si="20"/>
        <v>#REF!</v>
      </c>
      <c r="Z79" s="148" t="str">
        <f t="shared" si="20"/>
        <v>#REF!</v>
      </c>
      <c r="AA79" s="148" t="str">
        <f t="shared" si="20"/>
        <v>#REF!</v>
      </c>
      <c r="AB79" s="148" t="str">
        <f t="shared" si="20"/>
        <v>#REF!</v>
      </c>
      <c r="AC79" s="148" t="str">
        <f t="shared" si="20"/>
        <v>#REF!</v>
      </c>
      <c r="AD79" s="148" t="str">
        <f t="shared" si="20"/>
        <v>#REF!</v>
      </c>
      <c r="AE79" s="148" t="str">
        <f t="shared" si="20"/>
        <v>#REF!</v>
      </c>
      <c r="AF79" s="148" t="str">
        <f t="shared" si="20"/>
        <v>#REF!</v>
      </c>
      <c r="AG79" s="148" t="str">
        <f t="shared" si="20"/>
        <v>#REF!</v>
      </c>
      <c r="AH79" s="148" t="str">
        <f t="shared" si="20"/>
        <v>#REF!</v>
      </c>
      <c r="AI79" s="148" t="str">
        <f t="shared" si="20"/>
        <v>#REF!</v>
      </c>
      <c r="AJ79" s="148" t="str">
        <f t="shared" si="20"/>
        <v>#REF!</v>
      </c>
      <c r="AK79" s="148" t="str">
        <f t="shared" si="20"/>
        <v>#REF!</v>
      </c>
      <c r="AL79" s="148" t="str">
        <f t="shared" si="20"/>
        <v>#REF!</v>
      </c>
      <c r="AM79" s="148" t="str">
        <f t="shared" si="20"/>
        <v>#REF!</v>
      </c>
      <c r="AN79" s="148" t="str">
        <f t="shared" si="20"/>
        <v>#REF!</v>
      </c>
      <c r="AO79" s="148" t="str">
        <f t="shared" si="20"/>
        <v>#REF!</v>
      </c>
      <c r="AP79" s="148" t="str">
        <f t="shared" si="20"/>
        <v>#REF!</v>
      </c>
      <c r="AQ79" s="148" t="str">
        <f t="shared" si="20"/>
        <v>#REF!</v>
      </c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</row>
    <row r="80" ht="14.25" customHeight="1">
      <c r="A80" s="11"/>
      <c r="B80" s="11"/>
      <c r="C80" s="11"/>
      <c r="D80" s="11"/>
      <c r="E80" s="11"/>
      <c r="F80" s="11"/>
      <c r="G80" s="20"/>
      <c r="H80" s="27"/>
      <c r="I80" s="11"/>
      <c r="J80" s="27"/>
      <c r="K80" s="147" t="s">
        <v>60</v>
      </c>
      <c r="L80" s="148" t="str">
        <f t="shared" ref="L80:AQ80" si="21">'[1]WACC Calc'!F437</f>
        <v>#REF!</v>
      </c>
      <c r="M80" s="148" t="str">
        <f t="shared" si="21"/>
        <v>#REF!</v>
      </c>
      <c r="N80" s="148" t="str">
        <f t="shared" si="21"/>
        <v>#REF!</v>
      </c>
      <c r="O80" s="148" t="str">
        <f t="shared" si="21"/>
        <v>#REF!</v>
      </c>
      <c r="P80" s="148" t="str">
        <f t="shared" si="21"/>
        <v>#REF!</v>
      </c>
      <c r="Q80" s="148" t="str">
        <f t="shared" si="21"/>
        <v>#REF!</v>
      </c>
      <c r="R80" s="148" t="str">
        <f t="shared" si="21"/>
        <v>#REF!</v>
      </c>
      <c r="S80" s="148" t="str">
        <f t="shared" si="21"/>
        <v>#REF!</v>
      </c>
      <c r="T80" s="148" t="str">
        <f t="shared" si="21"/>
        <v>#REF!</v>
      </c>
      <c r="U80" s="148" t="str">
        <f t="shared" si="21"/>
        <v>#REF!</v>
      </c>
      <c r="V80" s="148" t="str">
        <f t="shared" si="21"/>
        <v>#REF!</v>
      </c>
      <c r="W80" s="148" t="str">
        <f t="shared" si="21"/>
        <v>#REF!</v>
      </c>
      <c r="X80" s="148" t="str">
        <f t="shared" si="21"/>
        <v>#REF!</v>
      </c>
      <c r="Y80" s="148" t="str">
        <f t="shared" si="21"/>
        <v>#REF!</v>
      </c>
      <c r="Z80" s="148" t="str">
        <f t="shared" si="21"/>
        <v>#REF!</v>
      </c>
      <c r="AA80" s="148" t="str">
        <f t="shared" si="21"/>
        <v>#REF!</v>
      </c>
      <c r="AB80" s="148" t="str">
        <f t="shared" si="21"/>
        <v>#REF!</v>
      </c>
      <c r="AC80" s="148" t="str">
        <f t="shared" si="21"/>
        <v>#REF!</v>
      </c>
      <c r="AD80" s="148" t="str">
        <f t="shared" si="21"/>
        <v>#REF!</v>
      </c>
      <c r="AE80" s="148" t="str">
        <f t="shared" si="21"/>
        <v>#REF!</v>
      </c>
      <c r="AF80" s="148" t="str">
        <f t="shared" si="21"/>
        <v>#REF!</v>
      </c>
      <c r="AG80" s="148" t="str">
        <f t="shared" si="21"/>
        <v>#REF!</v>
      </c>
      <c r="AH80" s="148" t="str">
        <f t="shared" si="21"/>
        <v>#REF!</v>
      </c>
      <c r="AI80" s="148" t="str">
        <f t="shared" si="21"/>
        <v>#REF!</v>
      </c>
      <c r="AJ80" s="148" t="str">
        <f t="shared" si="21"/>
        <v>#REF!</v>
      </c>
      <c r="AK80" s="148" t="str">
        <f t="shared" si="21"/>
        <v>#REF!</v>
      </c>
      <c r="AL80" s="148" t="str">
        <f t="shared" si="21"/>
        <v>#REF!</v>
      </c>
      <c r="AM80" s="148" t="str">
        <f t="shared" si="21"/>
        <v>#REF!</v>
      </c>
      <c r="AN80" s="148" t="str">
        <f t="shared" si="21"/>
        <v>#REF!</v>
      </c>
      <c r="AO80" s="148" t="str">
        <f t="shared" si="21"/>
        <v>#REF!</v>
      </c>
      <c r="AP80" s="148" t="str">
        <f t="shared" si="21"/>
        <v>#REF!</v>
      </c>
      <c r="AQ80" s="148" t="str">
        <f t="shared" si="21"/>
        <v>#REF!</v>
      </c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</row>
    <row r="81" ht="14.25" customHeight="1">
      <c r="A81" s="11"/>
      <c r="B81" s="11"/>
      <c r="C81" s="11"/>
      <c r="D81" s="11"/>
      <c r="E81" s="11"/>
      <c r="F81" s="11"/>
      <c r="G81" s="20"/>
      <c r="H81" s="27"/>
      <c r="I81" s="11"/>
      <c r="J81" s="27"/>
      <c r="K81" s="147" t="s">
        <v>95</v>
      </c>
      <c r="L81" s="148" t="str">
        <f t="shared" ref="L81:AQ81" si="22">'[1]WACC Calc'!F438</f>
        <v>#REF!</v>
      </c>
      <c r="M81" s="148" t="str">
        <f t="shared" si="22"/>
        <v>#REF!</v>
      </c>
      <c r="N81" s="148" t="str">
        <f t="shared" si="22"/>
        <v>#REF!</v>
      </c>
      <c r="O81" s="148" t="str">
        <f t="shared" si="22"/>
        <v>#REF!</v>
      </c>
      <c r="P81" s="148" t="str">
        <f t="shared" si="22"/>
        <v>#REF!</v>
      </c>
      <c r="Q81" s="148" t="str">
        <f t="shared" si="22"/>
        <v>#REF!</v>
      </c>
      <c r="R81" s="148" t="str">
        <f t="shared" si="22"/>
        <v>#REF!</v>
      </c>
      <c r="S81" s="148" t="str">
        <f t="shared" si="22"/>
        <v>#REF!</v>
      </c>
      <c r="T81" s="148" t="str">
        <f t="shared" si="22"/>
        <v>#REF!</v>
      </c>
      <c r="U81" s="148" t="str">
        <f t="shared" si="22"/>
        <v>#REF!</v>
      </c>
      <c r="V81" s="148" t="str">
        <f t="shared" si="22"/>
        <v>#REF!</v>
      </c>
      <c r="W81" s="148" t="str">
        <f t="shared" si="22"/>
        <v>#REF!</v>
      </c>
      <c r="X81" s="148" t="str">
        <f t="shared" si="22"/>
        <v>#REF!</v>
      </c>
      <c r="Y81" s="148" t="str">
        <f t="shared" si="22"/>
        <v>#REF!</v>
      </c>
      <c r="Z81" s="148" t="str">
        <f t="shared" si="22"/>
        <v>#REF!</v>
      </c>
      <c r="AA81" s="148" t="str">
        <f t="shared" si="22"/>
        <v>#REF!</v>
      </c>
      <c r="AB81" s="148" t="str">
        <f t="shared" si="22"/>
        <v>#REF!</v>
      </c>
      <c r="AC81" s="148" t="str">
        <f t="shared" si="22"/>
        <v>#REF!</v>
      </c>
      <c r="AD81" s="148" t="str">
        <f t="shared" si="22"/>
        <v>#REF!</v>
      </c>
      <c r="AE81" s="148" t="str">
        <f t="shared" si="22"/>
        <v>#REF!</v>
      </c>
      <c r="AF81" s="148" t="str">
        <f t="shared" si="22"/>
        <v>#REF!</v>
      </c>
      <c r="AG81" s="148" t="str">
        <f t="shared" si="22"/>
        <v>#REF!</v>
      </c>
      <c r="AH81" s="148" t="str">
        <f t="shared" si="22"/>
        <v>#REF!</v>
      </c>
      <c r="AI81" s="148" t="str">
        <f t="shared" si="22"/>
        <v>#REF!</v>
      </c>
      <c r="AJ81" s="148" t="str">
        <f t="shared" si="22"/>
        <v>#REF!</v>
      </c>
      <c r="AK81" s="148" t="str">
        <f t="shared" si="22"/>
        <v>#REF!</v>
      </c>
      <c r="AL81" s="148" t="str">
        <f t="shared" si="22"/>
        <v>#REF!</v>
      </c>
      <c r="AM81" s="148" t="str">
        <f t="shared" si="22"/>
        <v>#REF!</v>
      </c>
      <c r="AN81" s="148" t="str">
        <f t="shared" si="22"/>
        <v>#REF!</v>
      </c>
      <c r="AO81" s="148" t="str">
        <f t="shared" si="22"/>
        <v>#REF!</v>
      </c>
      <c r="AP81" s="148" t="str">
        <f t="shared" si="22"/>
        <v>#REF!</v>
      </c>
      <c r="AQ81" s="148" t="str">
        <f t="shared" si="22"/>
        <v>#REF!</v>
      </c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</row>
    <row r="82" ht="14.25" customHeight="1">
      <c r="A82" s="11"/>
      <c r="B82" s="11"/>
      <c r="C82" s="11"/>
      <c r="D82" s="11"/>
      <c r="E82" s="11"/>
      <c r="F82" s="11"/>
      <c r="G82" s="20"/>
      <c r="H82" s="27"/>
      <c r="I82" s="11"/>
      <c r="J82" s="27"/>
      <c r="K82" s="147" t="s">
        <v>61</v>
      </c>
      <c r="L82" s="148" t="str">
        <f t="shared" ref="L82:AQ82" si="23">'[1]WACC Calc'!F439</f>
        <v>#REF!</v>
      </c>
      <c r="M82" s="148" t="str">
        <f t="shared" si="23"/>
        <v>#REF!</v>
      </c>
      <c r="N82" s="148" t="str">
        <f t="shared" si="23"/>
        <v>#REF!</v>
      </c>
      <c r="O82" s="148" t="str">
        <f t="shared" si="23"/>
        <v>#REF!</v>
      </c>
      <c r="P82" s="148" t="str">
        <f t="shared" si="23"/>
        <v>#REF!</v>
      </c>
      <c r="Q82" s="148" t="str">
        <f t="shared" si="23"/>
        <v>#REF!</v>
      </c>
      <c r="R82" s="148" t="str">
        <f t="shared" si="23"/>
        <v>#REF!</v>
      </c>
      <c r="S82" s="148" t="str">
        <f t="shared" si="23"/>
        <v>#REF!</v>
      </c>
      <c r="T82" s="148" t="str">
        <f t="shared" si="23"/>
        <v>#REF!</v>
      </c>
      <c r="U82" s="148" t="str">
        <f t="shared" si="23"/>
        <v>#REF!</v>
      </c>
      <c r="V82" s="148" t="str">
        <f t="shared" si="23"/>
        <v>#REF!</v>
      </c>
      <c r="W82" s="148" t="str">
        <f t="shared" si="23"/>
        <v>#REF!</v>
      </c>
      <c r="X82" s="148" t="str">
        <f t="shared" si="23"/>
        <v>#REF!</v>
      </c>
      <c r="Y82" s="148" t="str">
        <f t="shared" si="23"/>
        <v>#REF!</v>
      </c>
      <c r="Z82" s="148" t="str">
        <f t="shared" si="23"/>
        <v>#REF!</v>
      </c>
      <c r="AA82" s="148" t="str">
        <f t="shared" si="23"/>
        <v>#REF!</v>
      </c>
      <c r="AB82" s="148" t="str">
        <f t="shared" si="23"/>
        <v>#REF!</v>
      </c>
      <c r="AC82" s="148" t="str">
        <f t="shared" si="23"/>
        <v>#REF!</v>
      </c>
      <c r="AD82" s="148" t="str">
        <f t="shared" si="23"/>
        <v>#REF!</v>
      </c>
      <c r="AE82" s="148" t="str">
        <f t="shared" si="23"/>
        <v>#REF!</v>
      </c>
      <c r="AF82" s="148" t="str">
        <f t="shared" si="23"/>
        <v>#REF!</v>
      </c>
      <c r="AG82" s="148" t="str">
        <f t="shared" si="23"/>
        <v>#REF!</v>
      </c>
      <c r="AH82" s="148" t="str">
        <f t="shared" si="23"/>
        <v>#REF!</v>
      </c>
      <c r="AI82" s="148" t="str">
        <f t="shared" si="23"/>
        <v>#REF!</v>
      </c>
      <c r="AJ82" s="148" t="str">
        <f t="shared" si="23"/>
        <v>#REF!</v>
      </c>
      <c r="AK82" s="148" t="str">
        <f t="shared" si="23"/>
        <v>#REF!</v>
      </c>
      <c r="AL82" s="148" t="str">
        <f t="shared" si="23"/>
        <v>#REF!</v>
      </c>
      <c r="AM82" s="148" t="str">
        <f t="shared" si="23"/>
        <v>#REF!</v>
      </c>
      <c r="AN82" s="148" t="str">
        <f t="shared" si="23"/>
        <v>#REF!</v>
      </c>
      <c r="AO82" s="148" t="str">
        <f t="shared" si="23"/>
        <v>#REF!</v>
      </c>
      <c r="AP82" s="148" t="str">
        <f t="shared" si="23"/>
        <v>#REF!</v>
      </c>
      <c r="AQ82" s="148" t="str">
        <f t="shared" si="23"/>
        <v>#REF!</v>
      </c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</row>
    <row r="83" ht="14.25" customHeight="1">
      <c r="A83" s="11"/>
      <c r="B83" s="11"/>
      <c r="C83" s="11"/>
      <c r="D83" s="11"/>
      <c r="E83" s="11"/>
      <c r="F83" s="11"/>
      <c r="G83" s="20"/>
      <c r="H83" s="27"/>
      <c r="I83" s="11"/>
      <c r="J83" s="27"/>
      <c r="K83" s="147" t="s">
        <v>96</v>
      </c>
      <c r="L83" s="148" t="str">
        <f t="shared" ref="L83:AQ83" si="24">'[1]WACC Calc'!F440</f>
        <v>#REF!</v>
      </c>
      <c r="M83" s="148" t="str">
        <f t="shared" si="24"/>
        <v>#REF!</v>
      </c>
      <c r="N83" s="148" t="str">
        <f t="shared" si="24"/>
        <v>#REF!</v>
      </c>
      <c r="O83" s="148" t="str">
        <f t="shared" si="24"/>
        <v>#REF!</v>
      </c>
      <c r="P83" s="148" t="str">
        <f t="shared" si="24"/>
        <v>#REF!</v>
      </c>
      <c r="Q83" s="148" t="str">
        <f t="shared" si="24"/>
        <v>#REF!</v>
      </c>
      <c r="R83" s="148" t="str">
        <f t="shared" si="24"/>
        <v>#REF!</v>
      </c>
      <c r="S83" s="148" t="str">
        <f t="shared" si="24"/>
        <v>#REF!</v>
      </c>
      <c r="T83" s="148" t="str">
        <f t="shared" si="24"/>
        <v>#REF!</v>
      </c>
      <c r="U83" s="148" t="str">
        <f t="shared" si="24"/>
        <v>#REF!</v>
      </c>
      <c r="V83" s="148" t="str">
        <f t="shared" si="24"/>
        <v>#REF!</v>
      </c>
      <c r="W83" s="148" t="str">
        <f t="shared" si="24"/>
        <v>#REF!</v>
      </c>
      <c r="X83" s="148" t="str">
        <f t="shared" si="24"/>
        <v>#REF!</v>
      </c>
      <c r="Y83" s="148" t="str">
        <f t="shared" si="24"/>
        <v>#REF!</v>
      </c>
      <c r="Z83" s="148" t="str">
        <f t="shared" si="24"/>
        <v>#REF!</v>
      </c>
      <c r="AA83" s="148" t="str">
        <f t="shared" si="24"/>
        <v>#REF!</v>
      </c>
      <c r="AB83" s="148" t="str">
        <f t="shared" si="24"/>
        <v>#REF!</v>
      </c>
      <c r="AC83" s="148" t="str">
        <f t="shared" si="24"/>
        <v>#REF!</v>
      </c>
      <c r="AD83" s="148" t="str">
        <f t="shared" si="24"/>
        <v>#REF!</v>
      </c>
      <c r="AE83" s="148" t="str">
        <f t="shared" si="24"/>
        <v>#REF!</v>
      </c>
      <c r="AF83" s="148" t="str">
        <f t="shared" si="24"/>
        <v>#REF!</v>
      </c>
      <c r="AG83" s="148" t="str">
        <f t="shared" si="24"/>
        <v>#REF!</v>
      </c>
      <c r="AH83" s="148" t="str">
        <f t="shared" si="24"/>
        <v>#REF!</v>
      </c>
      <c r="AI83" s="148" t="str">
        <f t="shared" si="24"/>
        <v>#REF!</v>
      </c>
      <c r="AJ83" s="148" t="str">
        <f t="shared" si="24"/>
        <v>#REF!</v>
      </c>
      <c r="AK83" s="148" t="str">
        <f t="shared" si="24"/>
        <v>#REF!</v>
      </c>
      <c r="AL83" s="148" t="str">
        <f t="shared" si="24"/>
        <v>#REF!</v>
      </c>
      <c r="AM83" s="148" t="str">
        <f t="shared" si="24"/>
        <v>#REF!</v>
      </c>
      <c r="AN83" s="148" t="str">
        <f t="shared" si="24"/>
        <v>#REF!</v>
      </c>
      <c r="AO83" s="148" t="str">
        <f t="shared" si="24"/>
        <v>#REF!</v>
      </c>
      <c r="AP83" s="148" t="str">
        <f t="shared" si="24"/>
        <v>#REF!</v>
      </c>
      <c r="AQ83" s="148" t="str">
        <f t="shared" si="24"/>
        <v>#REF!</v>
      </c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</row>
    <row r="84" ht="14.25" customHeight="1">
      <c r="A84" s="11"/>
      <c r="B84" s="11"/>
      <c r="C84" s="11"/>
      <c r="D84" s="11"/>
      <c r="E84" s="11"/>
      <c r="F84" s="11"/>
      <c r="G84" s="20"/>
      <c r="H84" s="27"/>
      <c r="I84" s="11"/>
      <c r="J84" s="27"/>
      <c r="K84" s="147" t="s">
        <v>97</v>
      </c>
      <c r="L84" s="148" t="str">
        <f t="shared" ref="L84:AQ84" si="25">'[1]WACC Calc'!F441</f>
        <v>#REF!</v>
      </c>
      <c r="M84" s="148" t="str">
        <f t="shared" si="25"/>
        <v>#REF!</v>
      </c>
      <c r="N84" s="148" t="str">
        <f t="shared" si="25"/>
        <v>#REF!</v>
      </c>
      <c r="O84" s="148" t="str">
        <f t="shared" si="25"/>
        <v>#REF!</v>
      </c>
      <c r="P84" s="148" t="str">
        <f t="shared" si="25"/>
        <v>#REF!</v>
      </c>
      <c r="Q84" s="148" t="str">
        <f t="shared" si="25"/>
        <v>#REF!</v>
      </c>
      <c r="R84" s="148" t="str">
        <f t="shared" si="25"/>
        <v>#REF!</v>
      </c>
      <c r="S84" s="148" t="str">
        <f t="shared" si="25"/>
        <v>#REF!</v>
      </c>
      <c r="T84" s="148" t="str">
        <f t="shared" si="25"/>
        <v>#REF!</v>
      </c>
      <c r="U84" s="148" t="str">
        <f t="shared" si="25"/>
        <v>#REF!</v>
      </c>
      <c r="V84" s="148" t="str">
        <f t="shared" si="25"/>
        <v>#REF!</v>
      </c>
      <c r="W84" s="148" t="str">
        <f t="shared" si="25"/>
        <v>#REF!</v>
      </c>
      <c r="X84" s="148" t="str">
        <f t="shared" si="25"/>
        <v>#REF!</v>
      </c>
      <c r="Y84" s="148" t="str">
        <f t="shared" si="25"/>
        <v>#REF!</v>
      </c>
      <c r="Z84" s="148" t="str">
        <f t="shared" si="25"/>
        <v>#REF!</v>
      </c>
      <c r="AA84" s="148" t="str">
        <f t="shared" si="25"/>
        <v>#REF!</v>
      </c>
      <c r="AB84" s="148" t="str">
        <f t="shared" si="25"/>
        <v>#REF!</v>
      </c>
      <c r="AC84" s="148" t="str">
        <f t="shared" si="25"/>
        <v>#REF!</v>
      </c>
      <c r="AD84" s="148" t="str">
        <f t="shared" si="25"/>
        <v>#REF!</v>
      </c>
      <c r="AE84" s="148" t="str">
        <f t="shared" si="25"/>
        <v>#REF!</v>
      </c>
      <c r="AF84" s="148" t="str">
        <f t="shared" si="25"/>
        <v>#REF!</v>
      </c>
      <c r="AG84" s="148" t="str">
        <f t="shared" si="25"/>
        <v>#REF!</v>
      </c>
      <c r="AH84" s="148" t="str">
        <f t="shared" si="25"/>
        <v>#REF!</v>
      </c>
      <c r="AI84" s="148" t="str">
        <f t="shared" si="25"/>
        <v>#REF!</v>
      </c>
      <c r="AJ84" s="148" t="str">
        <f t="shared" si="25"/>
        <v>#REF!</v>
      </c>
      <c r="AK84" s="148" t="str">
        <f t="shared" si="25"/>
        <v>#REF!</v>
      </c>
      <c r="AL84" s="148" t="str">
        <f t="shared" si="25"/>
        <v>#REF!</v>
      </c>
      <c r="AM84" s="148" t="str">
        <f t="shared" si="25"/>
        <v>#REF!</v>
      </c>
      <c r="AN84" s="148" t="str">
        <f t="shared" si="25"/>
        <v>#REF!</v>
      </c>
      <c r="AO84" s="148" t="str">
        <f t="shared" si="25"/>
        <v>#REF!</v>
      </c>
      <c r="AP84" s="148" t="str">
        <f t="shared" si="25"/>
        <v>#REF!</v>
      </c>
      <c r="AQ84" s="148" t="str">
        <f t="shared" si="25"/>
        <v>#REF!</v>
      </c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</row>
    <row r="85" ht="14.25" customHeight="1">
      <c r="A85" s="11"/>
      <c r="B85" s="11"/>
      <c r="C85" s="11"/>
      <c r="D85" s="11"/>
      <c r="E85" s="11"/>
      <c r="F85" s="11"/>
      <c r="G85" s="20"/>
      <c r="H85" s="27"/>
      <c r="I85" s="11"/>
      <c r="J85" s="27"/>
      <c r="K85" s="147" t="s">
        <v>62</v>
      </c>
      <c r="L85" s="148" t="str">
        <f t="shared" ref="L85:AQ85" si="26">'[1]WACC Calc'!F442</f>
        <v>#REF!</v>
      </c>
      <c r="M85" s="148" t="str">
        <f t="shared" si="26"/>
        <v>#REF!</v>
      </c>
      <c r="N85" s="148" t="str">
        <f t="shared" si="26"/>
        <v>#REF!</v>
      </c>
      <c r="O85" s="148" t="str">
        <f t="shared" si="26"/>
        <v>#REF!</v>
      </c>
      <c r="P85" s="148" t="str">
        <f t="shared" si="26"/>
        <v>#REF!</v>
      </c>
      <c r="Q85" s="148" t="str">
        <f t="shared" si="26"/>
        <v>#REF!</v>
      </c>
      <c r="R85" s="148" t="str">
        <f t="shared" si="26"/>
        <v>#REF!</v>
      </c>
      <c r="S85" s="148" t="str">
        <f t="shared" si="26"/>
        <v>#REF!</v>
      </c>
      <c r="T85" s="148" t="str">
        <f t="shared" si="26"/>
        <v>#REF!</v>
      </c>
      <c r="U85" s="148" t="str">
        <f t="shared" si="26"/>
        <v>#REF!</v>
      </c>
      <c r="V85" s="148" t="str">
        <f t="shared" si="26"/>
        <v>#REF!</v>
      </c>
      <c r="W85" s="148" t="str">
        <f t="shared" si="26"/>
        <v>#REF!</v>
      </c>
      <c r="X85" s="148" t="str">
        <f t="shared" si="26"/>
        <v>#REF!</v>
      </c>
      <c r="Y85" s="148" t="str">
        <f t="shared" si="26"/>
        <v>#REF!</v>
      </c>
      <c r="Z85" s="148" t="str">
        <f t="shared" si="26"/>
        <v>#REF!</v>
      </c>
      <c r="AA85" s="148" t="str">
        <f t="shared" si="26"/>
        <v>#REF!</v>
      </c>
      <c r="AB85" s="148" t="str">
        <f t="shared" si="26"/>
        <v>#REF!</v>
      </c>
      <c r="AC85" s="148" t="str">
        <f t="shared" si="26"/>
        <v>#REF!</v>
      </c>
      <c r="AD85" s="148" t="str">
        <f t="shared" si="26"/>
        <v>#REF!</v>
      </c>
      <c r="AE85" s="148" t="str">
        <f t="shared" si="26"/>
        <v>#REF!</v>
      </c>
      <c r="AF85" s="148" t="str">
        <f t="shared" si="26"/>
        <v>#REF!</v>
      </c>
      <c r="AG85" s="148" t="str">
        <f t="shared" si="26"/>
        <v>#REF!</v>
      </c>
      <c r="AH85" s="148" t="str">
        <f t="shared" si="26"/>
        <v>#REF!</v>
      </c>
      <c r="AI85" s="148" t="str">
        <f t="shared" si="26"/>
        <v>#REF!</v>
      </c>
      <c r="AJ85" s="148" t="str">
        <f t="shared" si="26"/>
        <v>#REF!</v>
      </c>
      <c r="AK85" s="148" t="str">
        <f t="shared" si="26"/>
        <v>#REF!</v>
      </c>
      <c r="AL85" s="148" t="str">
        <f t="shared" si="26"/>
        <v>#REF!</v>
      </c>
      <c r="AM85" s="148" t="str">
        <f t="shared" si="26"/>
        <v>#REF!</v>
      </c>
      <c r="AN85" s="148" t="str">
        <f t="shared" si="26"/>
        <v>#REF!</v>
      </c>
      <c r="AO85" s="148" t="str">
        <f t="shared" si="26"/>
        <v>#REF!</v>
      </c>
      <c r="AP85" s="148" t="str">
        <f t="shared" si="26"/>
        <v>#REF!</v>
      </c>
      <c r="AQ85" s="148" t="str">
        <f t="shared" si="26"/>
        <v>#REF!</v>
      </c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ht="14.25" customHeight="1">
      <c r="A86" s="11"/>
      <c r="B86" s="11"/>
      <c r="C86" s="11"/>
      <c r="D86" s="11"/>
      <c r="E86" s="11"/>
      <c r="F86" s="11"/>
      <c r="G86" s="20"/>
      <c r="H86" s="27"/>
      <c r="I86" s="11"/>
      <c r="J86" s="27"/>
      <c r="K86" s="147" t="s">
        <v>98</v>
      </c>
      <c r="L86" s="148" t="str">
        <f t="shared" ref="L86:AQ86" si="27">'[1]WACC Calc'!F443</f>
        <v>#REF!</v>
      </c>
      <c r="M86" s="148" t="str">
        <f t="shared" si="27"/>
        <v>#REF!</v>
      </c>
      <c r="N86" s="148" t="str">
        <f t="shared" si="27"/>
        <v>#REF!</v>
      </c>
      <c r="O86" s="148" t="str">
        <f t="shared" si="27"/>
        <v>#REF!</v>
      </c>
      <c r="P86" s="148" t="str">
        <f t="shared" si="27"/>
        <v>#REF!</v>
      </c>
      <c r="Q86" s="148" t="str">
        <f t="shared" si="27"/>
        <v>#REF!</v>
      </c>
      <c r="R86" s="148" t="str">
        <f t="shared" si="27"/>
        <v>#REF!</v>
      </c>
      <c r="S86" s="148" t="str">
        <f t="shared" si="27"/>
        <v>#REF!</v>
      </c>
      <c r="T86" s="148" t="str">
        <f t="shared" si="27"/>
        <v>#REF!</v>
      </c>
      <c r="U86" s="148" t="str">
        <f t="shared" si="27"/>
        <v>#REF!</v>
      </c>
      <c r="V86" s="148" t="str">
        <f t="shared" si="27"/>
        <v>#REF!</v>
      </c>
      <c r="W86" s="148" t="str">
        <f t="shared" si="27"/>
        <v>#REF!</v>
      </c>
      <c r="X86" s="148" t="str">
        <f t="shared" si="27"/>
        <v>#REF!</v>
      </c>
      <c r="Y86" s="148" t="str">
        <f t="shared" si="27"/>
        <v>#REF!</v>
      </c>
      <c r="Z86" s="148" t="str">
        <f t="shared" si="27"/>
        <v>#REF!</v>
      </c>
      <c r="AA86" s="148" t="str">
        <f t="shared" si="27"/>
        <v>#REF!</v>
      </c>
      <c r="AB86" s="148" t="str">
        <f t="shared" si="27"/>
        <v>#REF!</v>
      </c>
      <c r="AC86" s="148" t="str">
        <f t="shared" si="27"/>
        <v>#REF!</v>
      </c>
      <c r="AD86" s="148" t="str">
        <f t="shared" si="27"/>
        <v>#REF!</v>
      </c>
      <c r="AE86" s="148" t="str">
        <f t="shared" si="27"/>
        <v>#REF!</v>
      </c>
      <c r="AF86" s="148" t="str">
        <f t="shared" si="27"/>
        <v>#REF!</v>
      </c>
      <c r="AG86" s="148" t="str">
        <f t="shared" si="27"/>
        <v>#REF!</v>
      </c>
      <c r="AH86" s="148" t="str">
        <f t="shared" si="27"/>
        <v>#REF!</v>
      </c>
      <c r="AI86" s="148" t="str">
        <f t="shared" si="27"/>
        <v>#REF!</v>
      </c>
      <c r="AJ86" s="148" t="str">
        <f t="shared" si="27"/>
        <v>#REF!</v>
      </c>
      <c r="AK86" s="148" t="str">
        <f t="shared" si="27"/>
        <v>#REF!</v>
      </c>
      <c r="AL86" s="148" t="str">
        <f t="shared" si="27"/>
        <v>#REF!</v>
      </c>
      <c r="AM86" s="148" t="str">
        <f t="shared" si="27"/>
        <v>#REF!</v>
      </c>
      <c r="AN86" s="148" t="str">
        <f t="shared" si="27"/>
        <v>#REF!</v>
      </c>
      <c r="AO86" s="148" t="str">
        <f t="shared" si="27"/>
        <v>#REF!</v>
      </c>
      <c r="AP86" s="148" t="str">
        <f t="shared" si="27"/>
        <v>#REF!</v>
      </c>
      <c r="AQ86" s="148" t="str">
        <f t="shared" si="27"/>
        <v>#REF!</v>
      </c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</row>
    <row r="87" ht="14.25" customHeight="1">
      <c r="A87" s="11"/>
      <c r="B87" s="11"/>
      <c r="C87" s="11"/>
      <c r="D87" s="11"/>
      <c r="E87" s="11"/>
      <c r="F87" s="11"/>
      <c r="G87" s="20"/>
      <c r="H87" s="27"/>
      <c r="I87" s="11"/>
      <c r="J87" s="27"/>
      <c r="K87" s="149" t="s">
        <v>99</v>
      </c>
      <c r="L87" s="148" t="str">
        <f t="shared" ref="L87:AQ87" si="28"> L81 / (1 - (1 / (1 + L81)^$N$34))</f>
        <v>#REF!</v>
      </c>
      <c r="M87" s="148" t="str">
        <f t="shared" si="28"/>
        <v>#REF!</v>
      </c>
      <c r="N87" s="148" t="str">
        <f t="shared" si="28"/>
        <v>#REF!</v>
      </c>
      <c r="O87" s="148" t="str">
        <f t="shared" si="28"/>
        <v>#REF!</v>
      </c>
      <c r="P87" s="148" t="str">
        <f t="shared" si="28"/>
        <v>#REF!</v>
      </c>
      <c r="Q87" s="148" t="str">
        <f t="shared" si="28"/>
        <v>#REF!</v>
      </c>
      <c r="R87" s="148" t="str">
        <f t="shared" si="28"/>
        <v>#REF!</v>
      </c>
      <c r="S87" s="148" t="str">
        <f t="shared" si="28"/>
        <v>#REF!</v>
      </c>
      <c r="T87" s="148" t="str">
        <f t="shared" si="28"/>
        <v>#REF!</v>
      </c>
      <c r="U87" s="148" t="str">
        <f t="shared" si="28"/>
        <v>#REF!</v>
      </c>
      <c r="V87" s="148" t="str">
        <f t="shared" si="28"/>
        <v>#REF!</v>
      </c>
      <c r="W87" s="148" t="str">
        <f t="shared" si="28"/>
        <v>#REF!</v>
      </c>
      <c r="X87" s="148" t="str">
        <f t="shared" si="28"/>
        <v>#REF!</v>
      </c>
      <c r="Y87" s="148" t="str">
        <f t="shared" si="28"/>
        <v>#REF!</v>
      </c>
      <c r="Z87" s="148" t="str">
        <f t="shared" si="28"/>
        <v>#REF!</v>
      </c>
      <c r="AA87" s="148" t="str">
        <f t="shared" si="28"/>
        <v>#REF!</v>
      </c>
      <c r="AB87" s="148" t="str">
        <f t="shared" si="28"/>
        <v>#REF!</v>
      </c>
      <c r="AC87" s="148" t="str">
        <f t="shared" si="28"/>
        <v>#REF!</v>
      </c>
      <c r="AD87" s="148" t="str">
        <f t="shared" si="28"/>
        <v>#REF!</v>
      </c>
      <c r="AE87" s="148" t="str">
        <f t="shared" si="28"/>
        <v>#REF!</v>
      </c>
      <c r="AF87" s="148" t="str">
        <f t="shared" si="28"/>
        <v>#REF!</v>
      </c>
      <c r="AG87" s="148" t="str">
        <f t="shared" si="28"/>
        <v>#REF!</v>
      </c>
      <c r="AH87" s="148" t="str">
        <f t="shared" si="28"/>
        <v>#REF!</v>
      </c>
      <c r="AI87" s="148" t="str">
        <f t="shared" si="28"/>
        <v>#REF!</v>
      </c>
      <c r="AJ87" s="148" t="str">
        <f t="shared" si="28"/>
        <v>#REF!</v>
      </c>
      <c r="AK87" s="148" t="str">
        <f t="shared" si="28"/>
        <v>#REF!</v>
      </c>
      <c r="AL87" s="148" t="str">
        <f t="shared" si="28"/>
        <v>#REF!</v>
      </c>
      <c r="AM87" s="148" t="str">
        <f t="shared" si="28"/>
        <v>#REF!</v>
      </c>
      <c r="AN87" s="148" t="str">
        <f t="shared" si="28"/>
        <v>#REF!</v>
      </c>
      <c r="AO87" s="148" t="str">
        <f t="shared" si="28"/>
        <v>#REF!</v>
      </c>
      <c r="AP87" s="148" t="str">
        <f t="shared" si="28"/>
        <v>#REF!</v>
      </c>
      <c r="AQ87" s="148" t="str">
        <f t="shared" si="28"/>
        <v>#REF!</v>
      </c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</row>
    <row r="88" ht="14.25" customHeight="1">
      <c r="A88" s="11"/>
      <c r="B88" s="11"/>
      <c r="C88" s="11"/>
      <c r="D88" s="11"/>
      <c r="E88" s="11"/>
      <c r="F88" s="11"/>
      <c r="G88" s="20"/>
      <c r="H88" s="27"/>
      <c r="I88" s="11"/>
      <c r="J88" s="27"/>
      <c r="K88" s="149" t="s">
        <v>67</v>
      </c>
      <c r="L88" s="148" t="str">
        <f t="shared" ref="L88:AQ88" si="29"> L82 / (1 - (1 / (1 + L82)^$N$34))</f>
        <v>#REF!</v>
      </c>
      <c r="M88" s="148" t="str">
        <f t="shared" si="29"/>
        <v>#REF!</v>
      </c>
      <c r="N88" s="148" t="str">
        <f t="shared" si="29"/>
        <v>#REF!</v>
      </c>
      <c r="O88" s="148" t="str">
        <f t="shared" si="29"/>
        <v>#REF!</v>
      </c>
      <c r="P88" s="148" t="str">
        <f t="shared" si="29"/>
        <v>#REF!</v>
      </c>
      <c r="Q88" s="148" t="str">
        <f t="shared" si="29"/>
        <v>#REF!</v>
      </c>
      <c r="R88" s="148" t="str">
        <f t="shared" si="29"/>
        <v>#REF!</v>
      </c>
      <c r="S88" s="148" t="str">
        <f t="shared" si="29"/>
        <v>#REF!</v>
      </c>
      <c r="T88" s="148" t="str">
        <f t="shared" si="29"/>
        <v>#REF!</v>
      </c>
      <c r="U88" s="148" t="str">
        <f t="shared" si="29"/>
        <v>#REF!</v>
      </c>
      <c r="V88" s="148" t="str">
        <f t="shared" si="29"/>
        <v>#REF!</v>
      </c>
      <c r="W88" s="148" t="str">
        <f t="shared" si="29"/>
        <v>#REF!</v>
      </c>
      <c r="X88" s="148" t="str">
        <f t="shared" si="29"/>
        <v>#REF!</v>
      </c>
      <c r="Y88" s="148" t="str">
        <f t="shared" si="29"/>
        <v>#REF!</v>
      </c>
      <c r="Z88" s="148" t="str">
        <f t="shared" si="29"/>
        <v>#REF!</v>
      </c>
      <c r="AA88" s="148" t="str">
        <f t="shared" si="29"/>
        <v>#REF!</v>
      </c>
      <c r="AB88" s="148" t="str">
        <f t="shared" si="29"/>
        <v>#REF!</v>
      </c>
      <c r="AC88" s="148" t="str">
        <f t="shared" si="29"/>
        <v>#REF!</v>
      </c>
      <c r="AD88" s="148" t="str">
        <f t="shared" si="29"/>
        <v>#REF!</v>
      </c>
      <c r="AE88" s="148" t="str">
        <f t="shared" si="29"/>
        <v>#REF!</v>
      </c>
      <c r="AF88" s="148" t="str">
        <f t="shared" si="29"/>
        <v>#REF!</v>
      </c>
      <c r="AG88" s="148" t="str">
        <f t="shared" si="29"/>
        <v>#REF!</v>
      </c>
      <c r="AH88" s="148" t="str">
        <f t="shared" si="29"/>
        <v>#REF!</v>
      </c>
      <c r="AI88" s="148" t="str">
        <f t="shared" si="29"/>
        <v>#REF!</v>
      </c>
      <c r="AJ88" s="148" t="str">
        <f t="shared" si="29"/>
        <v>#REF!</v>
      </c>
      <c r="AK88" s="148" t="str">
        <f t="shared" si="29"/>
        <v>#REF!</v>
      </c>
      <c r="AL88" s="148" t="str">
        <f t="shared" si="29"/>
        <v>#REF!</v>
      </c>
      <c r="AM88" s="148" t="str">
        <f t="shared" si="29"/>
        <v>#REF!</v>
      </c>
      <c r="AN88" s="148" t="str">
        <f t="shared" si="29"/>
        <v>#REF!</v>
      </c>
      <c r="AO88" s="148" t="str">
        <f t="shared" si="29"/>
        <v>#REF!</v>
      </c>
      <c r="AP88" s="148" t="str">
        <f t="shared" si="29"/>
        <v>#REF!</v>
      </c>
      <c r="AQ88" s="148" t="str">
        <f t="shared" si="29"/>
        <v>#REF!</v>
      </c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</row>
    <row r="89" ht="14.25" customHeight="1">
      <c r="A89" s="11"/>
      <c r="B89" s="11"/>
      <c r="C89" s="11"/>
      <c r="D89" s="11"/>
      <c r="E89" s="11"/>
      <c r="F89" s="11"/>
      <c r="G89" s="20"/>
      <c r="H89" s="27"/>
      <c r="I89" s="11"/>
      <c r="J89" s="27"/>
      <c r="K89" s="149" t="s">
        <v>100</v>
      </c>
      <c r="L89" s="148" t="str">
        <f t="shared" ref="L89:AQ89" si="30"> L83 / (1 - (1 / (1 + L83)^$N$34))</f>
        <v>#REF!</v>
      </c>
      <c r="M89" s="148" t="str">
        <f t="shared" si="30"/>
        <v>#REF!</v>
      </c>
      <c r="N89" s="148" t="str">
        <f t="shared" si="30"/>
        <v>#REF!</v>
      </c>
      <c r="O89" s="148" t="str">
        <f t="shared" si="30"/>
        <v>#REF!</v>
      </c>
      <c r="P89" s="148" t="str">
        <f t="shared" si="30"/>
        <v>#REF!</v>
      </c>
      <c r="Q89" s="148" t="str">
        <f t="shared" si="30"/>
        <v>#REF!</v>
      </c>
      <c r="R89" s="148" t="str">
        <f t="shared" si="30"/>
        <v>#REF!</v>
      </c>
      <c r="S89" s="148" t="str">
        <f t="shared" si="30"/>
        <v>#REF!</v>
      </c>
      <c r="T89" s="148" t="str">
        <f t="shared" si="30"/>
        <v>#REF!</v>
      </c>
      <c r="U89" s="148" t="str">
        <f t="shared" si="30"/>
        <v>#REF!</v>
      </c>
      <c r="V89" s="148" t="str">
        <f t="shared" si="30"/>
        <v>#REF!</v>
      </c>
      <c r="W89" s="148" t="str">
        <f t="shared" si="30"/>
        <v>#REF!</v>
      </c>
      <c r="X89" s="148" t="str">
        <f t="shared" si="30"/>
        <v>#REF!</v>
      </c>
      <c r="Y89" s="148" t="str">
        <f t="shared" si="30"/>
        <v>#REF!</v>
      </c>
      <c r="Z89" s="148" t="str">
        <f t="shared" si="30"/>
        <v>#REF!</v>
      </c>
      <c r="AA89" s="148" t="str">
        <f t="shared" si="30"/>
        <v>#REF!</v>
      </c>
      <c r="AB89" s="148" t="str">
        <f t="shared" si="30"/>
        <v>#REF!</v>
      </c>
      <c r="AC89" s="148" t="str">
        <f t="shared" si="30"/>
        <v>#REF!</v>
      </c>
      <c r="AD89" s="148" t="str">
        <f t="shared" si="30"/>
        <v>#REF!</v>
      </c>
      <c r="AE89" s="148" t="str">
        <f t="shared" si="30"/>
        <v>#REF!</v>
      </c>
      <c r="AF89" s="148" t="str">
        <f t="shared" si="30"/>
        <v>#REF!</v>
      </c>
      <c r="AG89" s="148" t="str">
        <f t="shared" si="30"/>
        <v>#REF!</v>
      </c>
      <c r="AH89" s="148" t="str">
        <f t="shared" si="30"/>
        <v>#REF!</v>
      </c>
      <c r="AI89" s="148" t="str">
        <f t="shared" si="30"/>
        <v>#REF!</v>
      </c>
      <c r="AJ89" s="148" t="str">
        <f t="shared" si="30"/>
        <v>#REF!</v>
      </c>
      <c r="AK89" s="148" t="str">
        <f t="shared" si="30"/>
        <v>#REF!</v>
      </c>
      <c r="AL89" s="148" t="str">
        <f t="shared" si="30"/>
        <v>#REF!</v>
      </c>
      <c r="AM89" s="148" t="str">
        <f t="shared" si="30"/>
        <v>#REF!</v>
      </c>
      <c r="AN89" s="148" t="str">
        <f t="shared" si="30"/>
        <v>#REF!</v>
      </c>
      <c r="AO89" s="148" t="str">
        <f t="shared" si="30"/>
        <v>#REF!</v>
      </c>
      <c r="AP89" s="148" t="str">
        <f t="shared" si="30"/>
        <v>#REF!</v>
      </c>
      <c r="AQ89" s="148" t="str">
        <f t="shared" si="30"/>
        <v>#REF!</v>
      </c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</row>
    <row r="90" ht="14.25" customHeight="1">
      <c r="A90" s="11"/>
      <c r="B90" s="11"/>
      <c r="C90" s="11"/>
      <c r="D90" s="11"/>
      <c r="E90" s="11"/>
      <c r="F90" s="11"/>
      <c r="G90" s="20"/>
      <c r="H90" s="27"/>
      <c r="I90" s="11"/>
      <c r="J90" s="70"/>
      <c r="K90" s="149" t="s">
        <v>101</v>
      </c>
      <c r="L90" s="148" t="str">
        <f t="shared" ref="L90:AQ90" si="31"> L84 / (1 - (1 / (1 + L84)^$N$34))</f>
        <v>#REF!</v>
      </c>
      <c r="M90" s="148" t="str">
        <f t="shared" si="31"/>
        <v>#REF!</v>
      </c>
      <c r="N90" s="148" t="str">
        <f t="shared" si="31"/>
        <v>#REF!</v>
      </c>
      <c r="O90" s="148" t="str">
        <f t="shared" si="31"/>
        <v>#REF!</v>
      </c>
      <c r="P90" s="148" t="str">
        <f t="shared" si="31"/>
        <v>#REF!</v>
      </c>
      <c r="Q90" s="148" t="str">
        <f t="shared" si="31"/>
        <v>#REF!</v>
      </c>
      <c r="R90" s="148" t="str">
        <f t="shared" si="31"/>
        <v>#REF!</v>
      </c>
      <c r="S90" s="148" t="str">
        <f t="shared" si="31"/>
        <v>#REF!</v>
      </c>
      <c r="T90" s="148" t="str">
        <f t="shared" si="31"/>
        <v>#REF!</v>
      </c>
      <c r="U90" s="148" t="str">
        <f t="shared" si="31"/>
        <v>#REF!</v>
      </c>
      <c r="V90" s="148" t="str">
        <f t="shared" si="31"/>
        <v>#REF!</v>
      </c>
      <c r="W90" s="148" t="str">
        <f t="shared" si="31"/>
        <v>#REF!</v>
      </c>
      <c r="X90" s="148" t="str">
        <f t="shared" si="31"/>
        <v>#REF!</v>
      </c>
      <c r="Y90" s="148" t="str">
        <f t="shared" si="31"/>
        <v>#REF!</v>
      </c>
      <c r="Z90" s="148" t="str">
        <f t="shared" si="31"/>
        <v>#REF!</v>
      </c>
      <c r="AA90" s="148" t="str">
        <f t="shared" si="31"/>
        <v>#REF!</v>
      </c>
      <c r="AB90" s="148" t="str">
        <f t="shared" si="31"/>
        <v>#REF!</v>
      </c>
      <c r="AC90" s="148" t="str">
        <f t="shared" si="31"/>
        <v>#REF!</v>
      </c>
      <c r="AD90" s="148" t="str">
        <f t="shared" si="31"/>
        <v>#REF!</v>
      </c>
      <c r="AE90" s="148" t="str">
        <f t="shared" si="31"/>
        <v>#REF!</v>
      </c>
      <c r="AF90" s="148" t="str">
        <f t="shared" si="31"/>
        <v>#REF!</v>
      </c>
      <c r="AG90" s="148" t="str">
        <f t="shared" si="31"/>
        <v>#REF!</v>
      </c>
      <c r="AH90" s="148" t="str">
        <f t="shared" si="31"/>
        <v>#REF!</v>
      </c>
      <c r="AI90" s="148" t="str">
        <f t="shared" si="31"/>
        <v>#REF!</v>
      </c>
      <c r="AJ90" s="148" t="str">
        <f t="shared" si="31"/>
        <v>#REF!</v>
      </c>
      <c r="AK90" s="148" t="str">
        <f t="shared" si="31"/>
        <v>#REF!</v>
      </c>
      <c r="AL90" s="148" t="str">
        <f t="shared" si="31"/>
        <v>#REF!</v>
      </c>
      <c r="AM90" s="148" t="str">
        <f t="shared" si="31"/>
        <v>#REF!</v>
      </c>
      <c r="AN90" s="148" t="str">
        <f t="shared" si="31"/>
        <v>#REF!</v>
      </c>
      <c r="AO90" s="148" t="str">
        <f t="shared" si="31"/>
        <v>#REF!</v>
      </c>
      <c r="AP90" s="148" t="str">
        <f t="shared" si="31"/>
        <v>#REF!</v>
      </c>
      <c r="AQ90" s="148" t="str">
        <f t="shared" si="31"/>
        <v>#REF!</v>
      </c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</row>
    <row r="91" ht="14.25" customHeight="1">
      <c r="A91" s="11"/>
      <c r="B91" s="11"/>
      <c r="C91" s="11"/>
      <c r="D91" s="11"/>
      <c r="E91" s="11"/>
      <c r="F91" s="11"/>
      <c r="G91" s="20"/>
      <c r="H91" s="27"/>
      <c r="I91" s="11"/>
      <c r="J91" s="150"/>
      <c r="K91" s="149" t="s">
        <v>68</v>
      </c>
      <c r="L91" s="148" t="str">
        <f t="shared" ref="L91:AQ91" si="32"> L85 / (1 - (1 / (1 + L85)^$N$34))</f>
        <v>#REF!</v>
      </c>
      <c r="M91" s="148" t="str">
        <f t="shared" si="32"/>
        <v>#REF!</v>
      </c>
      <c r="N91" s="148" t="str">
        <f t="shared" si="32"/>
        <v>#REF!</v>
      </c>
      <c r="O91" s="148" t="str">
        <f t="shared" si="32"/>
        <v>#REF!</v>
      </c>
      <c r="P91" s="148" t="str">
        <f t="shared" si="32"/>
        <v>#REF!</v>
      </c>
      <c r="Q91" s="148" t="str">
        <f t="shared" si="32"/>
        <v>#REF!</v>
      </c>
      <c r="R91" s="148" t="str">
        <f t="shared" si="32"/>
        <v>#REF!</v>
      </c>
      <c r="S91" s="148" t="str">
        <f t="shared" si="32"/>
        <v>#REF!</v>
      </c>
      <c r="T91" s="148" t="str">
        <f t="shared" si="32"/>
        <v>#REF!</v>
      </c>
      <c r="U91" s="148" t="str">
        <f t="shared" si="32"/>
        <v>#REF!</v>
      </c>
      <c r="V91" s="148" t="str">
        <f t="shared" si="32"/>
        <v>#REF!</v>
      </c>
      <c r="W91" s="148" t="str">
        <f t="shared" si="32"/>
        <v>#REF!</v>
      </c>
      <c r="X91" s="148" t="str">
        <f t="shared" si="32"/>
        <v>#REF!</v>
      </c>
      <c r="Y91" s="148" t="str">
        <f t="shared" si="32"/>
        <v>#REF!</v>
      </c>
      <c r="Z91" s="148" t="str">
        <f t="shared" si="32"/>
        <v>#REF!</v>
      </c>
      <c r="AA91" s="148" t="str">
        <f t="shared" si="32"/>
        <v>#REF!</v>
      </c>
      <c r="AB91" s="148" t="str">
        <f t="shared" si="32"/>
        <v>#REF!</v>
      </c>
      <c r="AC91" s="148" t="str">
        <f t="shared" si="32"/>
        <v>#REF!</v>
      </c>
      <c r="AD91" s="148" t="str">
        <f t="shared" si="32"/>
        <v>#REF!</v>
      </c>
      <c r="AE91" s="148" t="str">
        <f t="shared" si="32"/>
        <v>#REF!</v>
      </c>
      <c r="AF91" s="148" t="str">
        <f t="shared" si="32"/>
        <v>#REF!</v>
      </c>
      <c r="AG91" s="148" t="str">
        <f t="shared" si="32"/>
        <v>#REF!</v>
      </c>
      <c r="AH91" s="148" t="str">
        <f t="shared" si="32"/>
        <v>#REF!</v>
      </c>
      <c r="AI91" s="148" t="str">
        <f t="shared" si="32"/>
        <v>#REF!</v>
      </c>
      <c r="AJ91" s="148" t="str">
        <f t="shared" si="32"/>
        <v>#REF!</v>
      </c>
      <c r="AK91" s="148" t="str">
        <f t="shared" si="32"/>
        <v>#REF!</v>
      </c>
      <c r="AL91" s="148" t="str">
        <f t="shared" si="32"/>
        <v>#REF!</v>
      </c>
      <c r="AM91" s="148" t="str">
        <f t="shared" si="32"/>
        <v>#REF!</v>
      </c>
      <c r="AN91" s="148" t="str">
        <f t="shared" si="32"/>
        <v>#REF!</v>
      </c>
      <c r="AO91" s="148" t="str">
        <f t="shared" si="32"/>
        <v>#REF!</v>
      </c>
      <c r="AP91" s="148" t="str">
        <f t="shared" si="32"/>
        <v>#REF!</v>
      </c>
      <c r="AQ91" s="148" t="str">
        <f t="shared" si="32"/>
        <v>#REF!</v>
      </c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</row>
    <row r="92" ht="14.25" customHeight="1">
      <c r="A92" s="11"/>
      <c r="B92" s="11"/>
      <c r="C92" s="11"/>
      <c r="D92" s="11"/>
      <c r="E92" s="11"/>
      <c r="F92" s="11"/>
      <c r="G92" s="20"/>
      <c r="H92" s="70"/>
      <c r="I92" s="11"/>
      <c r="J92" s="150"/>
      <c r="K92" s="149" t="s">
        <v>102</v>
      </c>
      <c r="L92" s="148" t="str">
        <f t="shared" ref="L92:AQ92" si="33"> L86 / (1 - (1 / (1 + L86)^$N$34))</f>
        <v>#REF!</v>
      </c>
      <c r="M92" s="148" t="str">
        <f t="shared" si="33"/>
        <v>#REF!</v>
      </c>
      <c r="N92" s="148" t="str">
        <f t="shared" si="33"/>
        <v>#REF!</v>
      </c>
      <c r="O92" s="148" t="str">
        <f t="shared" si="33"/>
        <v>#REF!</v>
      </c>
      <c r="P92" s="148" t="str">
        <f t="shared" si="33"/>
        <v>#REF!</v>
      </c>
      <c r="Q92" s="148" t="str">
        <f t="shared" si="33"/>
        <v>#REF!</v>
      </c>
      <c r="R92" s="148" t="str">
        <f t="shared" si="33"/>
        <v>#REF!</v>
      </c>
      <c r="S92" s="148" t="str">
        <f t="shared" si="33"/>
        <v>#REF!</v>
      </c>
      <c r="T92" s="148" t="str">
        <f t="shared" si="33"/>
        <v>#REF!</v>
      </c>
      <c r="U92" s="148" t="str">
        <f t="shared" si="33"/>
        <v>#REF!</v>
      </c>
      <c r="V92" s="148" t="str">
        <f t="shared" si="33"/>
        <v>#REF!</v>
      </c>
      <c r="W92" s="148" t="str">
        <f t="shared" si="33"/>
        <v>#REF!</v>
      </c>
      <c r="X92" s="148" t="str">
        <f t="shared" si="33"/>
        <v>#REF!</v>
      </c>
      <c r="Y92" s="148" t="str">
        <f t="shared" si="33"/>
        <v>#REF!</v>
      </c>
      <c r="Z92" s="148" t="str">
        <f t="shared" si="33"/>
        <v>#REF!</v>
      </c>
      <c r="AA92" s="148" t="str">
        <f t="shared" si="33"/>
        <v>#REF!</v>
      </c>
      <c r="AB92" s="148" t="str">
        <f t="shared" si="33"/>
        <v>#REF!</v>
      </c>
      <c r="AC92" s="148" t="str">
        <f t="shared" si="33"/>
        <v>#REF!</v>
      </c>
      <c r="AD92" s="148" t="str">
        <f t="shared" si="33"/>
        <v>#REF!</v>
      </c>
      <c r="AE92" s="148" t="str">
        <f t="shared" si="33"/>
        <v>#REF!</v>
      </c>
      <c r="AF92" s="148" t="str">
        <f t="shared" si="33"/>
        <v>#REF!</v>
      </c>
      <c r="AG92" s="148" t="str">
        <f t="shared" si="33"/>
        <v>#REF!</v>
      </c>
      <c r="AH92" s="148" t="str">
        <f t="shared" si="33"/>
        <v>#REF!</v>
      </c>
      <c r="AI92" s="148" t="str">
        <f t="shared" si="33"/>
        <v>#REF!</v>
      </c>
      <c r="AJ92" s="148" t="str">
        <f t="shared" si="33"/>
        <v>#REF!</v>
      </c>
      <c r="AK92" s="148" t="str">
        <f t="shared" si="33"/>
        <v>#REF!</v>
      </c>
      <c r="AL92" s="148" t="str">
        <f t="shared" si="33"/>
        <v>#REF!</v>
      </c>
      <c r="AM92" s="148" t="str">
        <f t="shared" si="33"/>
        <v>#REF!</v>
      </c>
      <c r="AN92" s="148" t="str">
        <f t="shared" si="33"/>
        <v>#REF!</v>
      </c>
      <c r="AO92" s="148" t="str">
        <f t="shared" si="33"/>
        <v>#REF!</v>
      </c>
      <c r="AP92" s="148" t="str">
        <f t="shared" si="33"/>
        <v>#REF!</v>
      </c>
      <c r="AQ92" s="148" t="str">
        <f t="shared" si="33"/>
        <v>#REF!</v>
      </c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</row>
    <row r="93" ht="14.25" customHeight="1">
      <c r="A93" s="11"/>
      <c r="B93" s="11"/>
      <c r="C93" s="11"/>
      <c r="D93" s="11"/>
      <c r="E93" s="11"/>
      <c r="F93" s="11"/>
      <c r="G93" s="151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</row>
    <row r="9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</row>
    <row r="95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</row>
    <row r="96" ht="14.25" customHeight="1">
      <c r="A96" s="11"/>
      <c r="B96" s="11"/>
      <c r="C96" s="11"/>
      <c r="D96" s="11"/>
      <c r="E96" s="11"/>
      <c r="F96" s="11"/>
      <c r="G96" s="154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  <c r="U96" s="155"/>
      <c r="V96" s="155"/>
      <c r="W96" s="155"/>
      <c r="X96" s="155"/>
      <c r="Y96" s="155"/>
      <c r="Z96" s="155"/>
      <c r="AA96" s="155"/>
      <c r="AB96" s="155"/>
      <c r="AC96" s="155"/>
      <c r="AD96" s="155"/>
      <c r="AE96" s="155"/>
      <c r="AF96" s="155"/>
      <c r="AG96" s="155"/>
      <c r="AH96" s="155"/>
      <c r="AI96" s="155"/>
      <c r="AJ96" s="155"/>
      <c r="AK96" s="155"/>
      <c r="AL96" s="155"/>
      <c r="AM96" s="155"/>
      <c r="AN96" s="155"/>
      <c r="AO96" s="155"/>
      <c r="AP96" s="155"/>
      <c r="AQ96" s="155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</row>
    <row r="97" ht="14.25" customHeight="1">
      <c r="A97" s="11"/>
      <c r="B97" s="11"/>
      <c r="C97" s="11"/>
      <c r="D97" s="16" t="s">
        <v>33</v>
      </c>
      <c r="E97" s="11"/>
      <c r="F97" s="11"/>
      <c r="G97" s="17" t="s">
        <v>103</v>
      </c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56"/>
      <c r="U97" s="157"/>
      <c r="V97" s="157"/>
      <c r="W97" s="157"/>
      <c r="X97" s="157"/>
      <c r="Y97" s="158"/>
      <c r="Z97" s="158"/>
      <c r="AA97" s="158"/>
      <c r="AB97" s="158"/>
      <c r="AC97" s="158"/>
      <c r="AD97" s="158"/>
      <c r="AE97" s="158"/>
      <c r="AF97" s="158"/>
      <c r="AG97" s="158"/>
      <c r="AH97" s="158"/>
      <c r="AI97" s="158"/>
      <c r="AJ97" s="158"/>
      <c r="AK97" s="158"/>
      <c r="AL97" s="158"/>
      <c r="AM97" s="158"/>
      <c r="AN97" s="158"/>
      <c r="AO97" s="158"/>
      <c r="AP97" s="158"/>
      <c r="AQ97" s="158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</row>
    <row r="98" ht="14.25" customHeight="1">
      <c r="A98" s="11"/>
      <c r="B98" s="11"/>
      <c r="C98" s="11"/>
      <c r="D98" s="11"/>
      <c r="E98" s="11"/>
      <c r="F98" s="11"/>
      <c r="G98" s="20"/>
      <c r="H98" s="11"/>
      <c r="I98" s="11"/>
      <c r="J98" s="11"/>
      <c r="K98" s="11"/>
      <c r="L98" s="11" t="s">
        <v>104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</row>
    <row r="99" ht="14.25" customHeight="1">
      <c r="A99" s="11"/>
      <c r="B99" s="11"/>
      <c r="C99" s="11"/>
      <c r="D99" s="11"/>
      <c r="E99" s="11"/>
      <c r="F99" s="11"/>
      <c r="G99" s="20"/>
      <c r="H99" s="11"/>
      <c r="I99" s="11"/>
      <c r="J99" s="11"/>
      <c r="K99" s="11"/>
      <c r="L99" s="145">
        <v>2019.0</v>
      </c>
      <c r="M99" s="145">
        <v>2020.0</v>
      </c>
      <c r="N99" s="145">
        <v>2021.0</v>
      </c>
      <c r="O99" s="145">
        <v>2022.0</v>
      </c>
      <c r="P99" s="145">
        <v>2023.0</v>
      </c>
      <c r="Q99" s="145">
        <v>2024.0</v>
      </c>
      <c r="R99" s="145">
        <v>2025.0</v>
      </c>
      <c r="S99" s="145">
        <v>2026.0</v>
      </c>
      <c r="T99" s="145">
        <v>2027.0</v>
      </c>
      <c r="U99" s="145">
        <v>2028.0</v>
      </c>
      <c r="V99" s="145">
        <v>2029.0</v>
      </c>
      <c r="W99" s="145">
        <v>2030.0</v>
      </c>
      <c r="X99" s="145">
        <v>2031.0</v>
      </c>
      <c r="Y99" s="145">
        <v>2032.0</v>
      </c>
      <c r="Z99" s="145">
        <v>2033.0</v>
      </c>
      <c r="AA99" s="145">
        <v>2034.0</v>
      </c>
      <c r="AB99" s="145">
        <v>2035.0</v>
      </c>
      <c r="AC99" s="145">
        <v>2036.0</v>
      </c>
      <c r="AD99" s="145">
        <v>2037.0</v>
      </c>
      <c r="AE99" s="145">
        <v>2038.0</v>
      </c>
      <c r="AF99" s="145">
        <v>2039.0</v>
      </c>
      <c r="AG99" s="145">
        <v>2040.0</v>
      </c>
      <c r="AH99" s="145">
        <v>2041.0</v>
      </c>
      <c r="AI99" s="145">
        <v>2042.0</v>
      </c>
      <c r="AJ99" s="145">
        <v>2043.0</v>
      </c>
      <c r="AK99" s="145">
        <v>2044.0</v>
      </c>
      <c r="AL99" s="145">
        <v>2045.0</v>
      </c>
      <c r="AM99" s="145">
        <v>2046.0</v>
      </c>
      <c r="AN99" s="145">
        <v>2047.0</v>
      </c>
      <c r="AO99" s="145">
        <v>2048.0</v>
      </c>
      <c r="AP99" s="145">
        <v>2049.0</v>
      </c>
      <c r="AQ99" s="145">
        <v>2050.0</v>
      </c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</row>
    <row r="100" ht="14.25" customHeight="1">
      <c r="A100" s="11"/>
      <c r="B100" s="11"/>
      <c r="C100" s="11"/>
      <c r="D100" s="11"/>
      <c r="E100" s="11"/>
      <c r="F100" s="11"/>
      <c r="G100" s="20"/>
      <c r="H100" s="159" t="s">
        <v>105</v>
      </c>
      <c r="I100" s="11"/>
      <c r="J100" s="160" t="s">
        <v>106</v>
      </c>
      <c r="K100" s="161" t="s">
        <v>107</v>
      </c>
      <c r="L100" s="162">
        <v>0.11974504956396949</v>
      </c>
      <c r="M100" s="162">
        <v>0.12191978029569846</v>
      </c>
      <c r="N100" s="162">
        <v>0.12409451102742743</v>
      </c>
      <c r="O100" s="162">
        <v>0.1262692417591564</v>
      </c>
      <c r="P100" s="162">
        <v>0.12844397249088538</v>
      </c>
      <c r="Q100" s="162">
        <v>0.13061870322261435</v>
      </c>
      <c r="R100" s="162">
        <v>0.13279343395434332</v>
      </c>
      <c r="S100" s="162">
        <v>0.13496816468607228</v>
      </c>
      <c r="T100" s="162">
        <v>0.13714289541780125</v>
      </c>
      <c r="U100" s="162">
        <v>0.13931762614953022</v>
      </c>
      <c r="V100" s="162">
        <v>0.1414923568812592</v>
      </c>
      <c r="W100" s="162">
        <v>0.14366708761298816</v>
      </c>
      <c r="X100" s="162">
        <v>0.14397940736866857</v>
      </c>
      <c r="Y100" s="162">
        <v>0.14429172712434898</v>
      </c>
      <c r="Z100" s="162">
        <v>0.1446040468800294</v>
      </c>
      <c r="AA100" s="162">
        <v>0.1449163666357098</v>
      </c>
      <c r="AB100" s="162">
        <v>0.14522868639139022</v>
      </c>
      <c r="AC100" s="162">
        <v>0.14554100614707063</v>
      </c>
      <c r="AD100" s="162">
        <v>0.14585332590275105</v>
      </c>
      <c r="AE100" s="162">
        <v>0.14616564565843146</v>
      </c>
      <c r="AF100" s="162">
        <v>0.14647796541411187</v>
      </c>
      <c r="AG100" s="162">
        <v>0.14679028516979228</v>
      </c>
      <c r="AH100" s="162">
        <v>0.1471026049254727</v>
      </c>
      <c r="AI100" s="162">
        <v>0.1474149246811531</v>
      </c>
      <c r="AJ100" s="162">
        <v>0.14772724443683352</v>
      </c>
      <c r="AK100" s="162">
        <v>0.14803956419251393</v>
      </c>
      <c r="AL100" s="162">
        <v>0.14835188394819435</v>
      </c>
      <c r="AM100" s="162">
        <v>0.14866420370387476</v>
      </c>
      <c r="AN100" s="162">
        <v>0.14897652345955517</v>
      </c>
      <c r="AO100" s="162">
        <v>0.14928884321523558</v>
      </c>
      <c r="AP100" s="162">
        <v>0.149601162970916</v>
      </c>
      <c r="AQ100" s="163">
        <v>0.14991348272659633</v>
      </c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</row>
    <row r="101" ht="14.25" customHeight="1">
      <c r="A101" s="11"/>
      <c r="B101" s="11"/>
      <c r="C101" s="11"/>
      <c r="D101" s="11"/>
      <c r="E101" s="11"/>
      <c r="F101" s="11"/>
      <c r="G101" s="20"/>
      <c r="H101" s="27"/>
      <c r="I101" s="11"/>
      <c r="J101" s="164"/>
      <c r="K101" s="14" t="s">
        <v>108</v>
      </c>
      <c r="L101" s="162">
        <v>0.11974504956396949</v>
      </c>
      <c r="M101" s="162">
        <v>0.12103743361693858</v>
      </c>
      <c r="N101" s="162">
        <v>0.12232981766990768</v>
      </c>
      <c r="O101" s="162">
        <v>0.12362220172287677</v>
      </c>
      <c r="P101" s="162">
        <v>0.12491458577584587</v>
      </c>
      <c r="Q101" s="162">
        <v>0.12620696982881496</v>
      </c>
      <c r="R101" s="162">
        <v>0.12749935388178404</v>
      </c>
      <c r="S101" s="162">
        <v>0.12879173793475313</v>
      </c>
      <c r="T101" s="162">
        <v>0.1300841219877222</v>
      </c>
      <c r="U101" s="162">
        <v>0.1313765060406913</v>
      </c>
      <c r="V101" s="162">
        <v>0.13266889009366037</v>
      </c>
      <c r="W101" s="162">
        <v>0.1339612741466295</v>
      </c>
      <c r="X101" s="162">
        <v>0.13444656481994743</v>
      </c>
      <c r="Y101" s="162">
        <v>0.13493185549326536</v>
      </c>
      <c r="Z101" s="162">
        <v>0.1354171461665833</v>
      </c>
      <c r="AA101" s="162">
        <v>0.13590243683990122</v>
      </c>
      <c r="AB101" s="162">
        <v>0.13638772751321915</v>
      </c>
      <c r="AC101" s="162">
        <v>0.13687301818653708</v>
      </c>
      <c r="AD101" s="162">
        <v>0.137358308859855</v>
      </c>
      <c r="AE101" s="162">
        <v>0.13784359953317293</v>
      </c>
      <c r="AF101" s="162">
        <v>0.13832889020649086</v>
      </c>
      <c r="AG101" s="162">
        <v>0.1388141808798088</v>
      </c>
      <c r="AH101" s="162">
        <v>0.13929947155312672</v>
      </c>
      <c r="AI101" s="162">
        <v>0.13978476222644465</v>
      </c>
      <c r="AJ101" s="162">
        <v>0.14027005289976258</v>
      </c>
      <c r="AK101" s="162">
        <v>0.1407553435730805</v>
      </c>
      <c r="AL101" s="162">
        <v>0.14124063424639843</v>
      </c>
      <c r="AM101" s="162">
        <v>0.14172592491971636</v>
      </c>
      <c r="AN101" s="162">
        <v>0.1422112155930343</v>
      </c>
      <c r="AO101" s="162">
        <v>0.14269650626635222</v>
      </c>
      <c r="AP101" s="162">
        <v>0.14318179693967015</v>
      </c>
      <c r="AQ101" s="165">
        <v>0.14366708761298816</v>
      </c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</row>
    <row r="102" ht="14.25" customHeight="1">
      <c r="A102" s="11"/>
      <c r="B102" s="11"/>
      <c r="C102" s="11"/>
      <c r="D102" s="11"/>
      <c r="E102" s="11"/>
      <c r="F102" s="11"/>
      <c r="G102" s="20"/>
      <c r="H102" s="27"/>
      <c r="I102" s="11"/>
      <c r="J102" s="164"/>
      <c r="K102" s="166" t="s">
        <v>109</v>
      </c>
      <c r="L102" s="167">
        <v>0.11974504956396949</v>
      </c>
      <c r="M102" s="167">
        <v>0.11974504956396949</v>
      </c>
      <c r="N102" s="167">
        <v>0.11974504956396949</v>
      </c>
      <c r="O102" s="167">
        <v>0.11974504956396949</v>
      </c>
      <c r="P102" s="167">
        <v>0.11974504956396949</v>
      </c>
      <c r="Q102" s="167">
        <v>0.11974504956396949</v>
      </c>
      <c r="R102" s="167">
        <v>0.11974504956396949</v>
      </c>
      <c r="S102" s="167">
        <v>0.11974504956396949</v>
      </c>
      <c r="T102" s="167">
        <v>0.11974504956396949</v>
      </c>
      <c r="U102" s="167">
        <v>0.11974504956396949</v>
      </c>
      <c r="V102" s="167">
        <v>0.11974504956396949</v>
      </c>
      <c r="W102" s="162">
        <v>0.11974504956396949</v>
      </c>
      <c r="X102" s="167">
        <v>0.12045586079310248</v>
      </c>
      <c r="Y102" s="167">
        <v>0.12116667202223548</v>
      </c>
      <c r="Z102" s="167">
        <v>0.12187748325136848</v>
      </c>
      <c r="AA102" s="167">
        <v>0.12258829448050147</v>
      </c>
      <c r="AB102" s="167">
        <v>0.12329910570963447</v>
      </c>
      <c r="AC102" s="167">
        <v>0.12400991693876746</v>
      </c>
      <c r="AD102" s="167">
        <v>0.12472072816790046</v>
      </c>
      <c r="AE102" s="167">
        <v>0.12543153939703347</v>
      </c>
      <c r="AF102" s="167">
        <v>0.12614235062616647</v>
      </c>
      <c r="AG102" s="167">
        <v>0.12685316185529946</v>
      </c>
      <c r="AH102" s="167">
        <v>0.12756397308443246</v>
      </c>
      <c r="AI102" s="167">
        <v>0.12827478431356545</v>
      </c>
      <c r="AJ102" s="167">
        <v>0.12898559554269845</v>
      </c>
      <c r="AK102" s="167">
        <v>0.12969640677183145</v>
      </c>
      <c r="AL102" s="167">
        <v>0.13040721800096444</v>
      </c>
      <c r="AM102" s="167">
        <v>0.13111802923009744</v>
      </c>
      <c r="AN102" s="167">
        <v>0.13182884045923043</v>
      </c>
      <c r="AO102" s="167">
        <v>0.13253965168836343</v>
      </c>
      <c r="AP102" s="167">
        <v>0.13325046291749643</v>
      </c>
      <c r="AQ102" s="168">
        <v>0.1339612741466295</v>
      </c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</row>
    <row r="103" ht="14.25" customHeight="1">
      <c r="A103" s="11"/>
      <c r="B103" s="11"/>
      <c r="C103" s="11"/>
      <c r="D103" s="11"/>
      <c r="E103" s="11"/>
      <c r="F103" s="11"/>
      <c r="G103" s="20"/>
      <c r="H103" s="27"/>
      <c r="I103" s="11"/>
      <c r="J103" s="164"/>
      <c r="K103" s="161" t="s">
        <v>110</v>
      </c>
      <c r="L103" s="162">
        <v>0.1316386210496107</v>
      </c>
      <c r="M103" s="162">
        <v>0.13402935499411567</v>
      </c>
      <c r="N103" s="162">
        <v>0.13642008893862065</v>
      </c>
      <c r="O103" s="162">
        <v>0.13881082288312563</v>
      </c>
      <c r="P103" s="162">
        <v>0.1412015568276306</v>
      </c>
      <c r="Q103" s="162">
        <v>0.1435922907721356</v>
      </c>
      <c r="R103" s="162">
        <v>0.14598302471664057</v>
      </c>
      <c r="S103" s="162">
        <v>0.14837375866114555</v>
      </c>
      <c r="T103" s="162">
        <v>0.15076449260565053</v>
      </c>
      <c r="U103" s="162">
        <v>0.1531552265501555</v>
      </c>
      <c r="V103" s="162">
        <v>0.1555459604946605</v>
      </c>
      <c r="W103" s="162">
        <v>0.15793669443916541</v>
      </c>
      <c r="X103" s="162">
        <v>0.15828003507925056</v>
      </c>
      <c r="Y103" s="162">
        <v>0.1586233757193357</v>
      </c>
      <c r="Z103" s="162">
        <v>0.15896671635942086</v>
      </c>
      <c r="AA103" s="162">
        <v>0.159310056999506</v>
      </c>
      <c r="AB103" s="162">
        <v>0.15965339763959116</v>
      </c>
      <c r="AC103" s="162">
        <v>0.1599967382796763</v>
      </c>
      <c r="AD103" s="162">
        <v>0.16034007891976146</v>
      </c>
      <c r="AE103" s="162">
        <v>0.1606834195598466</v>
      </c>
      <c r="AF103" s="162">
        <v>0.16102676019993176</v>
      </c>
      <c r="AG103" s="162">
        <v>0.1613701008400169</v>
      </c>
      <c r="AH103" s="162">
        <v>0.16171344148010205</v>
      </c>
      <c r="AI103" s="162">
        <v>0.1620567821201872</v>
      </c>
      <c r="AJ103" s="162">
        <v>0.16240012276027235</v>
      </c>
      <c r="AK103" s="162">
        <v>0.1627434634003575</v>
      </c>
      <c r="AL103" s="162">
        <v>0.16308680404044265</v>
      </c>
      <c r="AM103" s="162">
        <v>0.1634301446805278</v>
      </c>
      <c r="AN103" s="162">
        <v>0.16377348532061295</v>
      </c>
      <c r="AO103" s="162">
        <v>0.1641168259606981</v>
      </c>
      <c r="AP103" s="162">
        <v>0.16446016660078325</v>
      </c>
      <c r="AQ103" s="163">
        <v>0.16480350724086826</v>
      </c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</row>
    <row r="104" ht="14.25" customHeight="1">
      <c r="A104" s="11"/>
      <c r="B104" s="11"/>
      <c r="C104" s="11"/>
      <c r="D104" s="11"/>
      <c r="E104" s="11"/>
      <c r="F104" s="11"/>
      <c r="G104" s="20"/>
      <c r="H104" s="27"/>
      <c r="I104" s="11"/>
      <c r="J104" s="164"/>
      <c r="K104" s="14" t="s">
        <v>111</v>
      </c>
      <c r="L104" s="162">
        <v>0.1316386210496107</v>
      </c>
      <c r="M104" s="162">
        <v>0.13305937000932844</v>
      </c>
      <c r="N104" s="162">
        <v>0.1344801189690462</v>
      </c>
      <c r="O104" s="162">
        <v>0.13590086792876394</v>
      </c>
      <c r="P104" s="162">
        <v>0.13732161688848168</v>
      </c>
      <c r="Q104" s="162">
        <v>0.13874236584819943</v>
      </c>
      <c r="R104" s="162">
        <v>0.14016311480791718</v>
      </c>
      <c r="S104" s="162">
        <v>0.14158386376763493</v>
      </c>
      <c r="T104" s="162">
        <v>0.14300461272735268</v>
      </c>
      <c r="U104" s="162">
        <v>0.14442536168707043</v>
      </c>
      <c r="V104" s="162">
        <v>0.14584611064678818</v>
      </c>
      <c r="W104" s="162">
        <v>0.1472668596065058</v>
      </c>
      <c r="X104" s="162">
        <v>0.14780035134813876</v>
      </c>
      <c r="Y104" s="162">
        <v>0.14833384308977174</v>
      </c>
      <c r="Z104" s="162">
        <v>0.1488673348314047</v>
      </c>
      <c r="AA104" s="162">
        <v>0.1494008265730377</v>
      </c>
      <c r="AB104" s="162">
        <v>0.14993431831467066</v>
      </c>
      <c r="AC104" s="162">
        <v>0.15046781005630364</v>
      </c>
      <c r="AD104" s="162">
        <v>0.1510013017979366</v>
      </c>
      <c r="AE104" s="162">
        <v>0.15153479353956958</v>
      </c>
      <c r="AF104" s="162">
        <v>0.15206828528120256</v>
      </c>
      <c r="AG104" s="162">
        <v>0.15260177702283553</v>
      </c>
      <c r="AH104" s="162">
        <v>0.1531352687644685</v>
      </c>
      <c r="AI104" s="162">
        <v>0.15366876050610148</v>
      </c>
      <c r="AJ104" s="162">
        <v>0.15420225224773446</v>
      </c>
      <c r="AK104" s="162">
        <v>0.15473574398936743</v>
      </c>
      <c r="AL104" s="162">
        <v>0.1552692357310004</v>
      </c>
      <c r="AM104" s="162">
        <v>0.15580272747263338</v>
      </c>
      <c r="AN104" s="162">
        <v>0.15633621921426635</v>
      </c>
      <c r="AO104" s="162">
        <v>0.15686971095589933</v>
      </c>
      <c r="AP104" s="162">
        <v>0.1574032026975323</v>
      </c>
      <c r="AQ104" s="165">
        <v>0.15793669443916541</v>
      </c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</row>
    <row r="105" ht="14.25" customHeight="1">
      <c r="A105" s="11"/>
      <c r="B105" s="11"/>
      <c r="C105" s="11"/>
      <c r="D105" s="11"/>
      <c r="E105" s="11"/>
      <c r="F105" s="11"/>
      <c r="G105" s="20"/>
      <c r="H105" s="27"/>
      <c r="I105" s="11"/>
      <c r="J105" s="164"/>
      <c r="K105" s="166" t="s">
        <v>112</v>
      </c>
      <c r="L105" s="167">
        <v>0.1316386210496107</v>
      </c>
      <c r="M105" s="167">
        <v>0.1316386210496107</v>
      </c>
      <c r="N105" s="167">
        <v>0.1316386210496107</v>
      </c>
      <c r="O105" s="167">
        <v>0.1316386210496107</v>
      </c>
      <c r="P105" s="167">
        <v>0.1316386210496107</v>
      </c>
      <c r="Q105" s="167">
        <v>0.1316386210496107</v>
      </c>
      <c r="R105" s="167">
        <v>0.1316386210496107</v>
      </c>
      <c r="S105" s="167">
        <v>0.1316386210496107</v>
      </c>
      <c r="T105" s="167">
        <v>0.1316386210496107</v>
      </c>
      <c r="U105" s="167">
        <v>0.1316386210496107</v>
      </c>
      <c r="V105" s="167">
        <v>0.1316386210496107</v>
      </c>
      <c r="W105" s="167">
        <v>0.1316386210496107</v>
      </c>
      <c r="X105" s="167">
        <v>0.13242003297745544</v>
      </c>
      <c r="Y105" s="167">
        <v>0.1332014449053002</v>
      </c>
      <c r="Z105" s="167">
        <v>0.13398285683314495</v>
      </c>
      <c r="AA105" s="167">
        <v>0.1347642687609897</v>
      </c>
      <c r="AB105" s="167">
        <v>0.13554568068883446</v>
      </c>
      <c r="AC105" s="167">
        <v>0.13632709261667922</v>
      </c>
      <c r="AD105" s="167">
        <v>0.13710850454452397</v>
      </c>
      <c r="AE105" s="167">
        <v>0.13788991647236873</v>
      </c>
      <c r="AF105" s="167">
        <v>0.13867132840021348</v>
      </c>
      <c r="AG105" s="167">
        <v>0.13945274032805824</v>
      </c>
      <c r="AH105" s="167">
        <v>0.140234152255903</v>
      </c>
      <c r="AI105" s="167">
        <v>0.14101556418374775</v>
      </c>
      <c r="AJ105" s="167">
        <v>0.1417969761115925</v>
      </c>
      <c r="AK105" s="167">
        <v>0.14257838803943726</v>
      </c>
      <c r="AL105" s="167">
        <v>0.14335979996728201</v>
      </c>
      <c r="AM105" s="167">
        <v>0.14414121189512677</v>
      </c>
      <c r="AN105" s="167">
        <v>0.14492262382297152</v>
      </c>
      <c r="AO105" s="167">
        <v>0.14570403575081628</v>
      </c>
      <c r="AP105" s="167">
        <v>0.14648544767866103</v>
      </c>
      <c r="AQ105" s="168">
        <v>0.1472668596065058</v>
      </c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</row>
    <row r="106" ht="14.25" customHeight="1">
      <c r="A106" s="11"/>
      <c r="B106" s="11"/>
      <c r="C106" s="11"/>
      <c r="D106" s="11"/>
      <c r="E106" s="11"/>
      <c r="F106" s="11"/>
      <c r="G106" s="20"/>
      <c r="H106" s="27"/>
      <c r="I106" s="11"/>
      <c r="J106" s="164"/>
      <c r="K106" s="161" t="s">
        <v>113</v>
      </c>
      <c r="L106" s="162">
        <v>0.13713922269135043</v>
      </c>
      <c r="M106" s="162">
        <v>0.13962985494043542</v>
      </c>
      <c r="N106" s="162">
        <v>0.14212048718952042</v>
      </c>
      <c r="O106" s="162">
        <v>0.1446111194386054</v>
      </c>
      <c r="P106" s="162">
        <v>0.1471017516876904</v>
      </c>
      <c r="Q106" s="162">
        <v>0.1495923839367754</v>
      </c>
      <c r="R106" s="162">
        <v>0.1520830161858604</v>
      </c>
      <c r="S106" s="162">
        <v>0.1545736484349454</v>
      </c>
      <c r="T106" s="162">
        <v>0.1570642806840304</v>
      </c>
      <c r="U106" s="162">
        <v>0.15955491293311538</v>
      </c>
      <c r="V106" s="162">
        <v>0.16204554518220038</v>
      </c>
      <c r="W106" s="162">
        <v>0.16453617743128526</v>
      </c>
      <c r="X106" s="162">
        <v>0.1648938647735272</v>
      </c>
      <c r="Y106" s="162">
        <v>0.1652515521157691</v>
      </c>
      <c r="Z106" s="162">
        <v>0.16560923945801104</v>
      </c>
      <c r="AA106" s="162">
        <v>0.16596692680025296</v>
      </c>
      <c r="AB106" s="162">
        <v>0.1663246141424949</v>
      </c>
      <c r="AC106" s="162">
        <v>0.1666823014847368</v>
      </c>
      <c r="AD106" s="162">
        <v>0.16703998882697874</v>
      </c>
      <c r="AE106" s="162">
        <v>0.16739767616922066</v>
      </c>
      <c r="AF106" s="162">
        <v>0.16775536351146259</v>
      </c>
      <c r="AG106" s="162">
        <v>0.1681130508537045</v>
      </c>
      <c r="AH106" s="162">
        <v>0.16847073819594643</v>
      </c>
      <c r="AI106" s="162">
        <v>0.16882842553818836</v>
      </c>
      <c r="AJ106" s="162">
        <v>0.16918611288043028</v>
      </c>
      <c r="AK106" s="162">
        <v>0.1695438002226722</v>
      </c>
      <c r="AL106" s="162">
        <v>0.16990148756491413</v>
      </c>
      <c r="AM106" s="162">
        <v>0.17025917490715606</v>
      </c>
      <c r="AN106" s="162">
        <v>0.17061686224939798</v>
      </c>
      <c r="AO106" s="162">
        <v>0.1709745495916399</v>
      </c>
      <c r="AP106" s="162">
        <v>0.17133223693388183</v>
      </c>
      <c r="AQ106" s="163">
        <v>0.17168992427612376</v>
      </c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</row>
    <row r="107" ht="14.25" customHeight="1">
      <c r="A107" s="11"/>
      <c r="B107" s="11"/>
      <c r="C107" s="11"/>
      <c r="D107" s="11"/>
      <c r="E107" s="11"/>
      <c r="F107" s="11"/>
      <c r="G107" s="20"/>
      <c r="H107" s="27"/>
      <c r="I107" s="11"/>
      <c r="J107" s="164"/>
      <c r="K107" s="14" t="s">
        <v>114</v>
      </c>
      <c r="L107" s="162">
        <v>0.13713922269135043</v>
      </c>
      <c r="M107" s="162">
        <v>0.1386193385298611</v>
      </c>
      <c r="N107" s="162">
        <v>0.1400994543683718</v>
      </c>
      <c r="O107" s="162">
        <v>0.14157957020688247</v>
      </c>
      <c r="P107" s="162">
        <v>0.14305968604539315</v>
      </c>
      <c r="Q107" s="162">
        <v>0.14453980188390383</v>
      </c>
      <c r="R107" s="162">
        <v>0.14601991772241452</v>
      </c>
      <c r="S107" s="162">
        <v>0.1475000335609252</v>
      </c>
      <c r="T107" s="162">
        <v>0.14898014939943588</v>
      </c>
      <c r="U107" s="162">
        <v>0.15046026523794656</v>
      </c>
      <c r="V107" s="162">
        <v>0.15194038107645724</v>
      </c>
      <c r="W107" s="162">
        <v>0.15342049691496795</v>
      </c>
      <c r="X107" s="162">
        <v>0.1539762809407838</v>
      </c>
      <c r="Y107" s="162">
        <v>0.15453206496659966</v>
      </c>
      <c r="Z107" s="162">
        <v>0.1550878489924155</v>
      </c>
      <c r="AA107" s="162">
        <v>0.15564363301823136</v>
      </c>
      <c r="AB107" s="162">
        <v>0.15619941704404722</v>
      </c>
      <c r="AC107" s="162">
        <v>0.15675520106986307</v>
      </c>
      <c r="AD107" s="162">
        <v>0.15731098509567892</v>
      </c>
      <c r="AE107" s="162">
        <v>0.15786676912149478</v>
      </c>
      <c r="AF107" s="162">
        <v>0.15842255314731063</v>
      </c>
      <c r="AG107" s="162">
        <v>0.15897833717312648</v>
      </c>
      <c r="AH107" s="162">
        <v>0.15953412119894234</v>
      </c>
      <c r="AI107" s="162">
        <v>0.1600899052247582</v>
      </c>
      <c r="AJ107" s="162">
        <v>0.16064568925057404</v>
      </c>
      <c r="AK107" s="162">
        <v>0.1612014732763899</v>
      </c>
      <c r="AL107" s="162">
        <v>0.16175725730220575</v>
      </c>
      <c r="AM107" s="162">
        <v>0.1623130413280216</v>
      </c>
      <c r="AN107" s="162">
        <v>0.16286882535383745</v>
      </c>
      <c r="AO107" s="162">
        <v>0.1634246093796533</v>
      </c>
      <c r="AP107" s="162">
        <v>0.16398039340546916</v>
      </c>
      <c r="AQ107" s="165">
        <v>0.16453617743128526</v>
      </c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</row>
    <row r="108" ht="14.25" customHeight="1">
      <c r="A108" s="11"/>
      <c r="B108" s="11"/>
      <c r="C108" s="11"/>
      <c r="D108" s="11"/>
      <c r="E108" s="11"/>
      <c r="F108" s="11"/>
      <c r="G108" s="20"/>
      <c r="H108" s="27"/>
      <c r="I108" s="11"/>
      <c r="J108" s="164"/>
      <c r="K108" s="166" t="s">
        <v>115</v>
      </c>
      <c r="L108" s="167">
        <v>0.13713922269135043</v>
      </c>
      <c r="M108" s="167">
        <v>0.13713922269135043</v>
      </c>
      <c r="N108" s="167">
        <v>0.13713922269135043</v>
      </c>
      <c r="O108" s="167">
        <v>0.13713922269135043</v>
      </c>
      <c r="P108" s="167">
        <v>0.13713922269135043</v>
      </c>
      <c r="Q108" s="167">
        <v>0.13713922269135043</v>
      </c>
      <c r="R108" s="167">
        <v>0.13713922269135043</v>
      </c>
      <c r="S108" s="167">
        <v>0.13713922269135043</v>
      </c>
      <c r="T108" s="167">
        <v>0.13713922269135043</v>
      </c>
      <c r="U108" s="167">
        <v>0.13713922269135043</v>
      </c>
      <c r="V108" s="167">
        <v>0.13713922269135043</v>
      </c>
      <c r="W108" s="167">
        <v>0.13713922269135043</v>
      </c>
      <c r="X108" s="167">
        <v>0.1379532864025313</v>
      </c>
      <c r="Y108" s="167">
        <v>0.13876735011371216</v>
      </c>
      <c r="Z108" s="167">
        <v>0.13958141382489303</v>
      </c>
      <c r="AA108" s="167">
        <v>0.1403954775360739</v>
      </c>
      <c r="AB108" s="167">
        <v>0.14120954124725477</v>
      </c>
      <c r="AC108" s="167">
        <v>0.14202360495843563</v>
      </c>
      <c r="AD108" s="167">
        <v>0.1428376686696165</v>
      </c>
      <c r="AE108" s="167">
        <v>0.14365173238079737</v>
      </c>
      <c r="AF108" s="167">
        <v>0.14446579609197824</v>
      </c>
      <c r="AG108" s="167">
        <v>0.1452798598031591</v>
      </c>
      <c r="AH108" s="167">
        <v>0.14609392351433997</v>
      </c>
      <c r="AI108" s="167">
        <v>0.14690798722552084</v>
      </c>
      <c r="AJ108" s="167">
        <v>0.1477220509367017</v>
      </c>
      <c r="AK108" s="167">
        <v>0.14853611464788258</v>
      </c>
      <c r="AL108" s="167">
        <v>0.14935017835906345</v>
      </c>
      <c r="AM108" s="167">
        <v>0.1501642420702443</v>
      </c>
      <c r="AN108" s="167">
        <v>0.15097830578142518</v>
      </c>
      <c r="AO108" s="167">
        <v>0.15179236949260605</v>
      </c>
      <c r="AP108" s="167">
        <v>0.15260643320378692</v>
      </c>
      <c r="AQ108" s="168">
        <v>0.15342049691496795</v>
      </c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</row>
    <row r="109" ht="14.25" customHeight="1">
      <c r="A109" s="11"/>
      <c r="B109" s="11"/>
      <c r="C109" s="11"/>
      <c r="D109" s="11"/>
      <c r="E109" s="11"/>
      <c r="F109" s="11"/>
      <c r="G109" s="20"/>
      <c r="H109" s="27"/>
      <c r="I109" s="11"/>
      <c r="J109" s="164"/>
      <c r="K109" s="161" t="s">
        <v>116</v>
      </c>
      <c r="L109" s="162">
        <v>0.14439782807134519</v>
      </c>
      <c r="M109" s="162">
        <v>0.14702028633116587</v>
      </c>
      <c r="N109" s="162">
        <v>0.14964274459098656</v>
      </c>
      <c r="O109" s="162">
        <v>0.15226520285080725</v>
      </c>
      <c r="P109" s="162">
        <v>0.15488766111062793</v>
      </c>
      <c r="Q109" s="162">
        <v>0.15751011937044862</v>
      </c>
      <c r="R109" s="162">
        <v>0.1601325776302693</v>
      </c>
      <c r="S109" s="162">
        <v>0.16275503589009</v>
      </c>
      <c r="T109" s="162">
        <v>0.16537749414991068</v>
      </c>
      <c r="U109" s="162">
        <v>0.16799995240973137</v>
      </c>
      <c r="V109" s="162">
        <v>0.17062241066955205</v>
      </c>
      <c r="W109" s="162">
        <v>0.17324486892937285</v>
      </c>
      <c r="X109" s="162">
        <v>0.1736214882096541</v>
      </c>
      <c r="Y109" s="162">
        <v>0.17399810748993533</v>
      </c>
      <c r="Z109" s="162">
        <v>0.17437472677021656</v>
      </c>
      <c r="AA109" s="162">
        <v>0.1747513460504978</v>
      </c>
      <c r="AB109" s="162">
        <v>0.17512796533077904</v>
      </c>
      <c r="AC109" s="162">
        <v>0.17550458461106028</v>
      </c>
      <c r="AD109" s="162">
        <v>0.17588120389134151</v>
      </c>
      <c r="AE109" s="162">
        <v>0.17625782317162275</v>
      </c>
      <c r="AF109" s="162">
        <v>0.176634442451904</v>
      </c>
      <c r="AG109" s="162">
        <v>0.17701106173218523</v>
      </c>
      <c r="AH109" s="162">
        <v>0.17738768101246646</v>
      </c>
      <c r="AI109" s="162">
        <v>0.1777643002927477</v>
      </c>
      <c r="AJ109" s="162">
        <v>0.17814091957302894</v>
      </c>
      <c r="AK109" s="162">
        <v>0.17851753885331018</v>
      </c>
      <c r="AL109" s="162">
        <v>0.1788941581335914</v>
      </c>
      <c r="AM109" s="162">
        <v>0.17927077741387265</v>
      </c>
      <c r="AN109" s="162">
        <v>0.1796473966941539</v>
      </c>
      <c r="AO109" s="162">
        <v>0.18002401597443513</v>
      </c>
      <c r="AP109" s="162">
        <v>0.18040063525471636</v>
      </c>
      <c r="AQ109" s="163">
        <v>0.18077725453499777</v>
      </c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</row>
    <row r="110" ht="14.25" customHeight="1">
      <c r="A110" s="11"/>
      <c r="B110" s="11"/>
      <c r="C110" s="11"/>
      <c r="D110" s="11"/>
      <c r="E110" s="11"/>
      <c r="F110" s="11"/>
      <c r="G110" s="20"/>
      <c r="H110" s="27"/>
      <c r="I110" s="11"/>
      <c r="J110" s="164"/>
      <c r="K110" s="14" t="s">
        <v>117</v>
      </c>
      <c r="L110" s="162">
        <v>0.14439782807134519</v>
      </c>
      <c r="M110" s="162">
        <v>0.14595628456672696</v>
      </c>
      <c r="N110" s="162">
        <v>0.14751474106210874</v>
      </c>
      <c r="O110" s="162">
        <v>0.14907319755749052</v>
      </c>
      <c r="P110" s="162">
        <v>0.1506316540528723</v>
      </c>
      <c r="Q110" s="162">
        <v>0.15219011054825407</v>
      </c>
      <c r="R110" s="162">
        <v>0.15374856704363585</v>
      </c>
      <c r="S110" s="162">
        <v>0.15530702353901762</v>
      </c>
      <c r="T110" s="162">
        <v>0.1568654800343994</v>
      </c>
      <c r="U110" s="162">
        <v>0.15842393652978118</v>
      </c>
      <c r="V110" s="162">
        <v>0.15998239302516296</v>
      </c>
      <c r="W110" s="162">
        <v>0.1615408495205446</v>
      </c>
      <c r="X110" s="162">
        <v>0.162126050490986</v>
      </c>
      <c r="Y110" s="162">
        <v>0.1627112514614274</v>
      </c>
      <c r="Z110" s="162">
        <v>0.1632964524318688</v>
      </c>
      <c r="AA110" s="162">
        <v>0.1638816534023102</v>
      </c>
      <c r="AB110" s="162">
        <v>0.1644668543727516</v>
      </c>
      <c r="AC110" s="162">
        <v>0.165052055343193</v>
      </c>
      <c r="AD110" s="162">
        <v>0.1656372563136344</v>
      </c>
      <c r="AE110" s="162">
        <v>0.1662224572840758</v>
      </c>
      <c r="AF110" s="162">
        <v>0.1668076582545172</v>
      </c>
      <c r="AG110" s="162">
        <v>0.1673928592249586</v>
      </c>
      <c r="AH110" s="162">
        <v>0.16797806019540001</v>
      </c>
      <c r="AI110" s="162">
        <v>0.16856326116584142</v>
      </c>
      <c r="AJ110" s="162">
        <v>0.16914846213628282</v>
      </c>
      <c r="AK110" s="162">
        <v>0.16973366310672422</v>
      </c>
      <c r="AL110" s="162">
        <v>0.17031886407716562</v>
      </c>
      <c r="AM110" s="162">
        <v>0.17090406504760702</v>
      </c>
      <c r="AN110" s="162">
        <v>0.17148926601804843</v>
      </c>
      <c r="AO110" s="162">
        <v>0.17207446698848983</v>
      </c>
      <c r="AP110" s="162">
        <v>0.17265966795893123</v>
      </c>
      <c r="AQ110" s="165">
        <v>0.17324486892937285</v>
      </c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</row>
    <row r="111" ht="14.25" customHeight="1">
      <c r="A111" s="11"/>
      <c r="B111" s="11"/>
      <c r="C111" s="11"/>
      <c r="D111" s="11"/>
      <c r="E111" s="11"/>
      <c r="F111" s="11"/>
      <c r="G111" s="20"/>
      <c r="H111" s="27"/>
      <c r="I111" s="11"/>
      <c r="J111" s="164"/>
      <c r="K111" s="166" t="s">
        <v>118</v>
      </c>
      <c r="L111" s="167">
        <v>0.14439782807134519</v>
      </c>
      <c r="M111" s="167">
        <v>0.14439782807134519</v>
      </c>
      <c r="N111" s="167">
        <v>0.14439782807134519</v>
      </c>
      <c r="O111" s="167">
        <v>0.14439782807134519</v>
      </c>
      <c r="P111" s="167">
        <v>0.14439782807134519</v>
      </c>
      <c r="Q111" s="167">
        <v>0.14439782807134519</v>
      </c>
      <c r="R111" s="167">
        <v>0.14439782807134519</v>
      </c>
      <c r="S111" s="167">
        <v>0.14439782807134519</v>
      </c>
      <c r="T111" s="167">
        <v>0.14439782807134519</v>
      </c>
      <c r="U111" s="167">
        <v>0.14439782807134519</v>
      </c>
      <c r="V111" s="167">
        <v>0.14439782807134519</v>
      </c>
      <c r="W111" s="167">
        <v>0.14439782807134519</v>
      </c>
      <c r="X111" s="167">
        <v>0.14525497914380517</v>
      </c>
      <c r="Y111" s="167">
        <v>0.14611213021626515</v>
      </c>
      <c r="Z111" s="167">
        <v>0.14696928128872513</v>
      </c>
      <c r="AA111" s="167">
        <v>0.14782643236118512</v>
      </c>
      <c r="AB111" s="167">
        <v>0.1486835834336451</v>
      </c>
      <c r="AC111" s="167">
        <v>0.14954073450610508</v>
      </c>
      <c r="AD111" s="167">
        <v>0.15039788557856507</v>
      </c>
      <c r="AE111" s="167">
        <v>0.15125503665102505</v>
      </c>
      <c r="AF111" s="167">
        <v>0.15211218772348503</v>
      </c>
      <c r="AG111" s="167">
        <v>0.15296933879594501</v>
      </c>
      <c r="AH111" s="167">
        <v>0.153826489868405</v>
      </c>
      <c r="AI111" s="167">
        <v>0.15468364094086498</v>
      </c>
      <c r="AJ111" s="167">
        <v>0.15554079201332496</v>
      </c>
      <c r="AK111" s="167">
        <v>0.15639794308578495</v>
      </c>
      <c r="AL111" s="167">
        <v>0.15725509415824493</v>
      </c>
      <c r="AM111" s="167">
        <v>0.1581122452307049</v>
      </c>
      <c r="AN111" s="167">
        <v>0.1589693963031649</v>
      </c>
      <c r="AO111" s="167">
        <v>0.15982654737562488</v>
      </c>
      <c r="AP111" s="167">
        <v>0.16068369844808486</v>
      </c>
      <c r="AQ111" s="168">
        <v>0.1615408495205446</v>
      </c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</row>
    <row r="112" ht="14.25" customHeight="1">
      <c r="A112" s="11"/>
      <c r="B112" s="11"/>
      <c r="C112" s="11"/>
      <c r="D112" s="11"/>
      <c r="E112" s="11"/>
      <c r="F112" s="11"/>
      <c r="G112" s="20"/>
      <c r="H112" s="27"/>
      <c r="I112" s="11"/>
      <c r="J112" s="164"/>
      <c r="K112" s="161" t="s">
        <v>119</v>
      </c>
      <c r="L112" s="162">
        <v>0.15155102652611524</v>
      </c>
      <c r="M112" s="162">
        <v>0.15430339646551175</v>
      </c>
      <c r="N112" s="162">
        <v>0.15705576640490826</v>
      </c>
      <c r="O112" s="162">
        <v>0.15980813634430477</v>
      </c>
      <c r="P112" s="162">
        <v>0.16256050628370128</v>
      </c>
      <c r="Q112" s="162">
        <v>0.1653128762230978</v>
      </c>
      <c r="R112" s="162">
        <v>0.1680652461624943</v>
      </c>
      <c r="S112" s="162">
        <v>0.1708176161018908</v>
      </c>
      <c r="T112" s="162">
        <v>0.17356998604128732</v>
      </c>
      <c r="U112" s="162">
        <v>0.17632235598068383</v>
      </c>
      <c r="V112" s="162">
        <v>0.17907472592008034</v>
      </c>
      <c r="W112" s="162">
        <v>0.18182709585947687</v>
      </c>
      <c r="X112" s="162">
        <v>0.18222237215482356</v>
      </c>
      <c r="Y112" s="162">
        <v>0.18261764845017026</v>
      </c>
      <c r="Z112" s="162">
        <v>0.18301292474551695</v>
      </c>
      <c r="AA112" s="162">
        <v>0.18340820104086364</v>
      </c>
      <c r="AB112" s="162">
        <v>0.18380347733621033</v>
      </c>
      <c r="AC112" s="162">
        <v>0.18419875363155702</v>
      </c>
      <c r="AD112" s="162">
        <v>0.1845940299269037</v>
      </c>
      <c r="AE112" s="162">
        <v>0.1849893062222504</v>
      </c>
      <c r="AF112" s="162">
        <v>0.1853845825175971</v>
      </c>
      <c r="AG112" s="162">
        <v>0.1857798588129438</v>
      </c>
      <c r="AH112" s="162">
        <v>0.18617513510829048</v>
      </c>
      <c r="AI112" s="162">
        <v>0.18657041140363717</v>
      </c>
      <c r="AJ112" s="162">
        <v>0.18696568769898386</v>
      </c>
      <c r="AK112" s="162">
        <v>0.18736096399433055</v>
      </c>
      <c r="AL112" s="162">
        <v>0.18775624028967725</v>
      </c>
      <c r="AM112" s="162">
        <v>0.18815151658502394</v>
      </c>
      <c r="AN112" s="162">
        <v>0.18854679288037063</v>
      </c>
      <c r="AO112" s="162">
        <v>0.18894206917571732</v>
      </c>
      <c r="AP112" s="162">
        <v>0.189337345471064</v>
      </c>
      <c r="AQ112" s="163">
        <v>0.18973262176641065</v>
      </c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</row>
    <row r="113" ht="14.25" customHeight="1">
      <c r="A113" s="11"/>
      <c r="B113" s="11"/>
      <c r="C113" s="11"/>
      <c r="D113" s="11"/>
      <c r="E113" s="11"/>
      <c r="F113" s="11"/>
      <c r="G113" s="20"/>
      <c r="H113" s="27"/>
      <c r="I113" s="11"/>
      <c r="J113" s="164"/>
      <c r="K113" s="14" t="s">
        <v>120</v>
      </c>
      <c r="L113" s="162">
        <v>0.15155102652611524</v>
      </c>
      <c r="M113" s="162">
        <v>0.1531866860427854</v>
      </c>
      <c r="N113" s="162">
        <v>0.15482234555945557</v>
      </c>
      <c r="O113" s="162">
        <v>0.15645800507612573</v>
      </c>
      <c r="P113" s="162">
        <v>0.1580936645927959</v>
      </c>
      <c r="Q113" s="162">
        <v>0.15972932410946605</v>
      </c>
      <c r="R113" s="162">
        <v>0.16136498362613622</v>
      </c>
      <c r="S113" s="162">
        <v>0.16300064314280638</v>
      </c>
      <c r="T113" s="162">
        <v>0.16463630265947654</v>
      </c>
      <c r="U113" s="162">
        <v>0.1662719621761467</v>
      </c>
      <c r="V113" s="162">
        <v>0.16790762169281687</v>
      </c>
      <c r="W113" s="162">
        <v>0.16954328120948706</v>
      </c>
      <c r="X113" s="162">
        <v>0.17015747194198655</v>
      </c>
      <c r="Y113" s="162">
        <v>0.17077166267448604</v>
      </c>
      <c r="Z113" s="162">
        <v>0.17138585340698553</v>
      </c>
      <c r="AA113" s="162">
        <v>0.17200004413948503</v>
      </c>
      <c r="AB113" s="162">
        <v>0.17261423487198452</v>
      </c>
      <c r="AC113" s="162">
        <v>0.173228425604484</v>
      </c>
      <c r="AD113" s="162">
        <v>0.1738426163369835</v>
      </c>
      <c r="AE113" s="162">
        <v>0.174456807069483</v>
      </c>
      <c r="AF113" s="162">
        <v>0.1750709978019825</v>
      </c>
      <c r="AG113" s="162">
        <v>0.17568518853448198</v>
      </c>
      <c r="AH113" s="162">
        <v>0.17629937926698147</v>
      </c>
      <c r="AI113" s="162">
        <v>0.17691356999948096</v>
      </c>
      <c r="AJ113" s="162">
        <v>0.17752776073198046</v>
      </c>
      <c r="AK113" s="162">
        <v>0.17814195146447995</v>
      </c>
      <c r="AL113" s="162">
        <v>0.17875614219697944</v>
      </c>
      <c r="AM113" s="162">
        <v>0.17937033292947893</v>
      </c>
      <c r="AN113" s="162">
        <v>0.17998452366197842</v>
      </c>
      <c r="AO113" s="162">
        <v>0.18059871439447792</v>
      </c>
      <c r="AP113" s="162">
        <v>0.1812129051269774</v>
      </c>
      <c r="AQ113" s="165">
        <v>0.18182709585947687</v>
      </c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</row>
    <row r="114" ht="14.25" customHeight="1">
      <c r="A114" s="11"/>
      <c r="B114" s="11"/>
      <c r="C114" s="11"/>
      <c r="D114" s="11"/>
      <c r="E114" s="11"/>
      <c r="F114" s="11"/>
      <c r="G114" s="20"/>
      <c r="H114" s="27"/>
      <c r="I114" s="11"/>
      <c r="J114" s="164"/>
      <c r="K114" s="166" t="s">
        <v>121</v>
      </c>
      <c r="L114" s="167">
        <v>0.15155102652611524</v>
      </c>
      <c r="M114" s="167">
        <v>0.15155102652611524</v>
      </c>
      <c r="N114" s="167">
        <v>0.15155102652611524</v>
      </c>
      <c r="O114" s="167">
        <v>0.15155102652611524</v>
      </c>
      <c r="P114" s="167">
        <v>0.15155102652611524</v>
      </c>
      <c r="Q114" s="167">
        <v>0.15155102652611524</v>
      </c>
      <c r="R114" s="167">
        <v>0.15155102652611524</v>
      </c>
      <c r="S114" s="167">
        <v>0.15155102652611524</v>
      </c>
      <c r="T114" s="167">
        <v>0.15155102652611524</v>
      </c>
      <c r="U114" s="167">
        <v>0.15155102652611524</v>
      </c>
      <c r="V114" s="167">
        <v>0.15155102652611524</v>
      </c>
      <c r="W114" s="167">
        <v>0.15155102652611524</v>
      </c>
      <c r="X114" s="167">
        <v>0.15245063926028382</v>
      </c>
      <c r="Y114" s="167">
        <v>0.1533502519944524</v>
      </c>
      <c r="Z114" s="167">
        <v>0.15424986472862098</v>
      </c>
      <c r="AA114" s="167">
        <v>0.15514947746278956</v>
      </c>
      <c r="AB114" s="167">
        <v>0.15604909019695815</v>
      </c>
      <c r="AC114" s="167">
        <v>0.15694870293112673</v>
      </c>
      <c r="AD114" s="167">
        <v>0.1578483156652953</v>
      </c>
      <c r="AE114" s="167">
        <v>0.1587479283994639</v>
      </c>
      <c r="AF114" s="167">
        <v>0.15964754113363247</v>
      </c>
      <c r="AG114" s="167">
        <v>0.16054715386780105</v>
      </c>
      <c r="AH114" s="167">
        <v>0.16144676660196963</v>
      </c>
      <c r="AI114" s="167">
        <v>0.1623463793361382</v>
      </c>
      <c r="AJ114" s="167">
        <v>0.1632459920703068</v>
      </c>
      <c r="AK114" s="167">
        <v>0.16414560480447538</v>
      </c>
      <c r="AL114" s="167">
        <v>0.16504521753864396</v>
      </c>
      <c r="AM114" s="167">
        <v>0.16594483027281254</v>
      </c>
      <c r="AN114" s="167">
        <v>0.16684444300698112</v>
      </c>
      <c r="AO114" s="167">
        <v>0.1677440557411497</v>
      </c>
      <c r="AP114" s="167">
        <v>0.16864366847531828</v>
      </c>
      <c r="AQ114" s="168">
        <v>0.16954328120948706</v>
      </c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</row>
    <row r="115" ht="14.25" customHeight="1">
      <c r="A115" s="11"/>
      <c r="B115" s="11"/>
      <c r="C115" s="11"/>
      <c r="D115" s="11"/>
      <c r="E115" s="11"/>
      <c r="F115" s="11"/>
      <c r="G115" s="20"/>
      <c r="H115" s="27"/>
      <c r="I115" s="11"/>
      <c r="J115" s="164"/>
      <c r="K115" s="161" t="s">
        <v>122</v>
      </c>
      <c r="L115" s="162">
        <v>0.1535876972155484</v>
      </c>
      <c r="M115" s="162">
        <v>0.156377055826751</v>
      </c>
      <c r="N115" s="162">
        <v>0.15916641443795357</v>
      </c>
      <c r="O115" s="162">
        <v>0.16195577304915615</v>
      </c>
      <c r="P115" s="162">
        <v>0.16474513166035873</v>
      </c>
      <c r="Q115" s="162">
        <v>0.1675344902715613</v>
      </c>
      <c r="R115" s="162">
        <v>0.1703238488827639</v>
      </c>
      <c r="S115" s="162">
        <v>0.17311320749396647</v>
      </c>
      <c r="T115" s="162">
        <v>0.17590256610516905</v>
      </c>
      <c r="U115" s="162">
        <v>0.17869192471637163</v>
      </c>
      <c r="V115" s="162">
        <v>0.1814812833275742</v>
      </c>
      <c r="W115" s="162">
        <v>0.18427064193877668</v>
      </c>
      <c r="X115" s="162">
        <v>0.1846712302908175</v>
      </c>
      <c r="Y115" s="162">
        <v>0.18507181864285832</v>
      </c>
      <c r="Z115" s="162">
        <v>0.18547240699489914</v>
      </c>
      <c r="AA115" s="162">
        <v>0.18587299534693996</v>
      </c>
      <c r="AB115" s="162">
        <v>0.18627358369898078</v>
      </c>
      <c r="AC115" s="162">
        <v>0.1866741720510216</v>
      </c>
      <c r="AD115" s="162">
        <v>0.18707476040306242</v>
      </c>
      <c r="AE115" s="162">
        <v>0.18747534875510324</v>
      </c>
      <c r="AF115" s="162">
        <v>0.18787593710714406</v>
      </c>
      <c r="AG115" s="162">
        <v>0.18827652545918488</v>
      </c>
      <c r="AH115" s="162">
        <v>0.1886771138112257</v>
      </c>
      <c r="AI115" s="162">
        <v>0.18907770216326653</v>
      </c>
      <c r="AJ115" s="162">
        <v>0.18947829051530735</v>
      </c>
      <c r="AK115" s="162">
        <v>0.18987887886734817</v>
      </c>
      <c r="AL115" s="162">
        <v>0.190279467219389</v>
      </c>
      <c r="AM115" s="162">
        <v>0.1906800555714298</v>
      </c>
      <c r="AN115" s="162">
        <v>0.19108064392347063</v>
      </c>
      <c r="AO115" s="162">
        <v>0.19148123227551145</v>
      </c>
      <c r="AP115" s="162">
        <v>0.19188182062755227</v>
      </c>
      <c r="AQ115" s="163">
        <v>0.19228240897959306</v>
      </c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</row>
    <row r="116" ht="14.25" customHeight="1">
      <c r="A116" s="11"/>
      <c r="B116" s="11"/>
      <c r="C116" s="11"/>
      <c r="D116" s="11"/>
      <c r="E116" s="11"/>
      <c r="F116" s="11"/>
      <c r="G116" s="20"/>
      <c r="H116" s="27"/>
      <c r="I116" s="11"/>
      <c r="J116" s="164"/>
      <c r="K116" s="14" t="s">
        <v>123</v>
      </c>
      <c r="L116" s="162">
        <v>0.1535876972155484</v>
      </c>
      <c r="M116" s="162">
        <v>0.15524533810622743</v>
      </c>
      <c r="N116" s="162">
        <v>0.15690297899690644</v>
      </c>
      <c r="O116" s="162">
        <v>0.15856061988758546</v>
      </c>
      <c r="P116" s="162">
        <v>0.16021826077826448</v>
      </c>
      <c r="Q116" s="162">
        <v>0.1618759016689435</v>
      </c>
      <c r="R116" s="162">
        <v>0.16353354255962252</v>
      </c>
      <c r="S116" s="162">
        <v>0.16519118345030154</v>
      </c>
      <c r="T116" s="162">
        <v>0.16684882434098056</v>
      </c>
      <c r="U116" s="162">
        <v>0.16850646523165957</v>
      </c>
      <c r="V116" s="162">
        <v>0.1701641061223386</v>
      </c>
      <c r="W116" s="162">
        <v>0.1718217470130175</v>
      </c>
      <c r="X116" s="162">
        <v>0.17244419175930545</v>
      </c>
      <c r="Y116" s="162">
        <v>0.1730666365055934</v>
      </c>
      <c r="Z116" s="162">
        <v>0.17368908125188134</v>
      </c>
      <c r="AA116" s="162">
        <v>0.1743115259981693</v>
      </c>
      <c r="AB116" s="162">
        <v>0.17493397074445724</v>
      </c>
      <c r="AC116" s="162">
        <v>0.1755564154907452</v>
      </c>
      <c r="AD116" s="162">
        <v>0.17617886023703314</v>
      </c>
      <c r="AE116" s="162">
        <v>0.17680130498332108</v>
      </c>
      <c r="AF116" s="162">
        <v>0.17742374972960903</v>
      </c>
      <c r="AG116" s="162">
        <v>0.17804619447589698</v>
      </c>
      <c r="AH116" s="162">
        <v>0.17866863922218493</v>
      </c>
      <c r="AI116" s="162">
        <v>0.17929108396847288</v>
      </c>
      <c r="AJ116" s="162">
        <v>0.17991352871476082</v>
      </c>
      <c r="AK116" s="162">
        <v>0.18053597346104877</v>
      </c>
      <c r="AL116" s="162">
        <v>0.18115841820733672</v>
      </c>
      <c r="AM116" s="162">
        <v>0.18178086295362467</v>
      </c>
      <c r="AN116" s="162">
        <v>0.18240330769991261</v>
      </c>
      <c r="AO116" s="162">
        <v>0.18302575244620056</v>
      </c>
      <c r="AP116" s="162">
        <v>0.1836481971924885</v>
      </c>
      <c r="AQ116" s="165">
        <v>0.18427064193877668</v>
      </c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</row>
    <row r="117" ht="14.25" customHeight="1">
      <c r="A117" s="11"/>
      <c r="B117" s="11"/>
      <c r="C117" s="11"/>
      <c r="D117" s="11"/>
      <c r="E117" s="11"/>
      <c r="F117" s="11"/>
      <c r="G117" s="20"/>
      <c r="H117" s="27"/>
      <c r="I117" s="11"/>
      <c r="J117" s="164"/>
      <c r="K117" s="166" t="s">
        <v>124</v>
      </c>
      <c r="L117" s="167">
        <v>0.1535876972155484</v>
      </c>
      <c r="M117" s="167">
        <v>0.1535876972155484</v>
      </c>
      <c r="N117" s="167">
        <v>0.1535876972155484</v>
      </c>
      <c r="O117" s="167">
        <v>0.1535876972155484</v>
      </c>
      <c r="P117" s="167">
        <v>0.1535876972155484</v>
      </c>
      <c r="Q117" s="167">
        <v>0.1535876972155484</v>
      </c>
      <c r="R117" s="167">
        <v>0.1535876972155484</v>
      </c>
      <c r="S117" s="167">
        <v>0.1535876972155484</v>
      </c>
      <c r="T117" s="167">
        <v>0.1535876972155484</v>
      </c>
      <c r="U117" s="167">
        <v>0.1535876972155484</v>
      </c>
      <c r="V117" s="167">
        <v>0.1535876972155484</v>
      </c>
      <c r="W117" s="167">
        <v>0.1535876972155484</v>
      </c>
      <c r="X117" s="167">
        <v>0.15449939970542187</v>
      </c>
      <c r="Y117" s="167">
        <v>0.15541110219529533</v>
      </c>
      <c r="Z117" s="167">
        <v>0.1563228046851688</v>
      </c>
      <c r="AA117" s="167">
        <v>0.15723450717504225</v>
      </c>
      <c r="AB117" s="167">
        <v>0.15814620966491572</v>
      </c>
      <c r="AC117" s="167">
        <v>0.15905791215478918</v>
      </c>
      <c r="AD117" s="167">
        <v>0.15996961464466264</v>
      </c>
      <c r="AE117" s="167">
        <v>0.1608813171345361</v>
      </c>
      <c r="AF117" s="167">
        <v>0.16179301962440956</v>
      </c>
      <c r="AG117" s="167">
        <v>0.16270472211428302</v>
      </c>
      <c r="AH117" s="167">
        <v>0.16361642460415649</v>
      </c>
      <c r="AI117" s="167">
        <v>0.16452812709402995</v>
      </c>
      <c r="AJ117" s="167">
        <v>0.1654398295839034</v>
      </c>
      <c r="AK117" s="167">
        <v>0.16635153207377687</v>
      </c>
      <c r="AL117" s="167">
        <v>0.16726323456365033</v>
      </c>
      <c r="AM117" s="167">
        <v>0.1681749370535238</v>
      </c>
      <c r="AN117" s="167">
        <v>0.16908663954339725</v>
      </c>
      <c r="AO117" s="167">
        <v>0.16999834203327072</v>
      </c>
      <c r="AP117" s="167">
        <v>0.17091004452314418</v>
      </c>
      <c r="AQ117" s="168">
        <v>0.1718217470130175</v>
      </c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</row>
    <row r="118" ht="14.25" customHeight="1">
      <c r="A118" s="11"/>
      <c r="B118" s="11"/>
      <c r="C118" s="11"/>
      <c r="D118" s="11"/>
      <c r="E118" s="11"/>
      <c r="F118" s="11"/>
      <c r="G118" s="20"/>
      <c r="H118" s="27"/>
      <c r="I118" s="11"/>
      <c r="J118" s="164"/>
      <c r="K118" s="161" t="s">
        <v>125</v>
      </c>
      <c r="L118" s="162">
        <v>0.160946048317963</v>
      </c>
      <c r="M118" s="162">
        <v>0.16386904445602404</v>
      </c>
      <c r="N118" s="162">
        <v>0.1667920405940851</v>
      </c>
      <c r="O118" s="162">
        <v>0.16971503673214614</v>
      </c>
      <c r="P118" s="162">
        <v>0.17263803287020718</v>
      </c>
      <c r="Q118" s="162">
        <v>0.17556102900826823</v>
      </c>
      <c r="R118" s="162">
        <v>0.17848402514632927</v>
      </c>
      <c r="S118" s="162">
        <v>0.18140702128439032</v>
      </c>
      <c r="T118" s="162">
        <v>0.18433001742245136</v>
      </c>
      <c r="U118" s="162">
        <v>0.1872530135605124</v>
      </c>
      <c r="V118" s="162">
        <v>0.19017600969857346</v>
      </c>
      <c r="W118" s="162">
        <v>0.19309900583663436</v>
      </c>
      <c r="X118" s="162">
        <v>0.1935187862841053</v>
      </c>
      <c r="Y118" s="162">
        <v>0.19393856673157622</v>
      </c>
      <c r="Z118" s="162">
        <v>0.19435834717904715</v>
      </c>
      <c r="AA118" s="162">
        <v>0.19477812762651808</v>
      </c>
      <c r="AB118" s="162">
        <v>0.195197908073989</v>
      </c>
      <c r="AC118" s="162">
        <v>0.19561768852145994</v>
      </c>
      <c r="AD118" s="162">
        <v>0.19603746896893087</v>
      </c>
      <c r="AE118" s="162">
        <v>0.1964572494164018</v>
      </c>
      <c r="AF118" s="162">
        <v>0.19687702986387273</v>
      </c>
      <c r="AG118" s="162">
        <v>0.19729681031134366</v>
      </c>
      <c r="AH118" s="162">
        <v>0.1977165907588146</v>
      </c>
      <c r="AI118" s="162">
        <v>0.19813637120628552</v>
      </c>
      <c r="AJ118" s="162">
        <v>0.19855615165375645</v>
      </c>
      <c r="AK118" s="162">
        <v>0.19897593210122738</v>
      </c>
      <c r="AL118" s="162">
        <v>0.1993957125486983</v>
      </c>
      <c r="AM118" s="162">
        <v>0.19981549299616924</v>
      </c>
      <c r="AN118" s="162">
        <v>0.20023527344364017</v>
      </c>
      <c r="AO118" s="162">
        <v>0.2006550538911111</v>
      </c>
      <c r="AP118" s="162">
        <v>0.20107483433858203</v>
      </c>
      <c r="AQ118" s="163">
        <v>0.20149461478605324</v>
      </c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</row>
    <row r="119" ht="14.25" customHeight="1">
      <c r="A119" s="11"/>
      <c r="B119" s="11"/>
      <c r="C119" s="11"/>
      <c r="D119" s="11"/>
      <c r="E119" s="11"/>
      <c r="F119" s="11"/>
      <c r="G119" s="20"/>
      <c r="H119" s="27"/>
      <c r="I119" s="11"/>
      <c r="J119" s="164"/>
      <c r="K119" s="14" t="s">
        <v>126</v>
      </c>
      <c r="L119" s="162">
        <v>0.160946048317963</v>
      </c>
      <c r="M119" s="162">
        <v>0.16268310640088116</v>
      </c>
      <c r="N119" s="162">
        <v>0.1644201644837993</v>
      </c>
      <c r="O119" s="162">
        <v>0.16615722256671747</v>
      </c>
      <c r="P119" s="162">
        <v>0.16789428064963563</v>
      </c>
      <c r="Q119" s="162">
        <v>0.1696313387325538</v>
      </c>
      <c r="R119" s="162">
        <v>0.17136839681547195</v>
      </c>
      <c r="S119" s="162">
        <v>0.1731054548983901</v>
      </c>
      <c r="T119" s="162">
        <v>0.17484251298130826</v>
      </c>
      <c r="U119" s="162">
        <v>0.17657957106422642</v>
      </c>
      <c r="V119" s="162">
        <v>0.17831662914714458</v>
      </c>
      <c r="W119" s="162">
        <v>0.1800536872300627</v>
      </c>
      <c r="X119" s="162">
        <v>0.18070595316039129</v>
      </c>
      <c r="Y119" s="162">
        <v>0.18135821909071986</v>
      </c>
      <c r="Z119" s="162">
        <v>0.18201048502104844</v>
      </c>
      <c r="AA119" s="162">
        <v>0.18266275095137702</v>
      </c>
      <c r="AB119" s="162">
        <v>0.1833150168817056</v>
      </c>
      <c r="AC119" s="162">
        <v>0.18396728281203417</v>
      </c>
      <c r="AD119" s="162">
        <v>0.18461954874236275</v>
      </c>
      <c r="AE119" s="162">
        <v>0.18527181467269133</v>
      </c>
      <c r="AF119" s="162">
        <v>0.1859240806030199</v>
      </c>
      <c r="AG119" s="162">
        <v>0.18657634653334848</v>
      </c>
      <c r="AH119" s="162">
        <v>0.18722861246367706</v>
      </c>
      <c r="AI119" s="162">
        <v>0.18788087839400563</v>
      </c>
      <c r="AJ119" s="162">
        <v>0.1885331443243342</v>
      </c>
      <c r="AK119" s="162">
        <v>0.1891854102546628</v>
      </c>
      <c r="AL119" s="162">
        <v>0.18983767618499137</v>
      </c>
      <c r="AM119" s="162">
        <v>0.19048994211531994</v>
      </c>
      <c r="AN119" s="162">
        <v>0.19114220804564852</v>
      </c>
      <c r="AO119" s="162">
        <v>0.1917944739759771</v>
      </c>
      <c r="AP119" s="162">
        <v>0.19244673990630567</v>
      </c>
      <c r="AQ119" s="165">
        <v>0.19309900583663436</v>
      </c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</row>
    <row r="120" ht="14.25" customHeight="1">
      <c r="A120" s="11"/>
      <c r="B120" s="11"/>
      <c r="C120" s="11"/>
      <c r="D120" s="11"/>
      <c r="E120" s="11"/>
      <c r="F120" s="11"/>
      <c r="G120" s="20"/>
      <c r="H120" s="27"/>
      <c r="I120" s="11"/>
      <c r="J120" s="164"/>
      <c r="K120" s="166" t="s">
        <v>127</v>
      </c>
      <c r="L120" s="167">
        <v>0.160946048317963</v>
      </c>
      <c r="M120" s="167">
        <v>0.160946048317963</v>
      </c>
      <c r="N120" s="167">
        <v>0.160946048317963</v>
      </c>
      <c r="O120" s="167">
        <v>0.160946048317963</v>
      </c>
      <c r="P120" s="167">
        <v>0.160946048317963</v>
      </c>
      <c r="Q120" s="167">
        <v>0.160946048317963</v>
      </c>
      <c r="R120" s="167">
        <v>0.160946048317963</v>
      </c>
      <c r="S120" s="167">
        <v>0.160946048317963</v>
      </c>
      <c r="T120" s="167">
        <v>0.160946048317963</v>
      </c>
      <c r="U120" s="167">
        <v>0.160946048317963</v>
      </c>
      <c r="V120" s="167">
        <v>0.160946048317963</v>
      </c>
      <c r="W120" s="167">
        <v>0.160946048317963</v>
      </c>
      <c r="X120" s="167">
        <v>0.16190143026356799</v>
      </c>
      <c r="Y120" s="167">
        <v>0.16285681220917297</v>
      </c>
      <c r="Z120" s="167">
        <v>0.16381219415477796</v>
      </c>
      <c r="AA120" s="167">
        <v>0.16476757610038295</v>
      </c>
      <c r="AB120" s="167">
        <v>0.16572295804598794</v>
      </c>
      <c r="AC120" s="167">
        <v>0.16667833999159293</v>
      </c>
      <c r="AD120" s="167">
        <v>0.16763372193719792</v>
      </c>
      <c r="AE120" s="167">
        <v>0.1685891038828029</v>
      </c>
      <c r="AF120" s="167">
        <v>0.1695444858284079</v>
      </c>
      <c r="AG120" s="167">
        <v>0.17049986777401288</v>
      </c>
      <c r="AH120" s="167">
        <v>0.17145524971961787</v>
      </c>
      <c r="AI120" s="167">
        <v>0.17241063166522286</v>
      </c>
      <c r="AJ120" s="167">
        <v>0.17336601361082785</v>
      </c>
      <c r="AK120" s="167">
        <v>0.17432139555643283</v>
      </c>
      <c r="AL120" s="167">
        <v>0.17527677750203782</v>
      </c>
      <c r="AM120" s="167">
        <v>0.1762321594476428</v>
      </c>
      <c r="AN120" s="167">
        <v>0.1771875413932478</v>
      </c>
      <c r="AO120" s="167">
        <v>0.1781429233388528</v>
      </c>
      <c r="AP120" s="167">
        <v>0.17909830528445778</v>
      </c>
      <c r="AQ120" s="168">
        <v>0.1800536872300627</v>
      </c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</row>
    <row r="121" ht="14.25" customHeight="1">
      <c r="A121" s="11"/>
      <c r="B121" s="11"/>
      <c r="C121" s="11"/>
      <c r="D121" s="11"/>
      <c r="E121" s="11"/>
      <c r="F121" s="11"/>
      <c r="G121" s="20"/>
      <c r="H121" s="27"/>
      <c r="I121" s="11"/>
      <c r="J121" s="164"/>
      <c r="K121" s="161" t="s">
        <v>128</v>
      </c>
      <c r="L121" s="162">
        <v>0.16992492231411765</v>
      </c>
      <c r="M121" s="162">
        <v>0.17301098684863317</v>
      </c>
      <c r="N121" s="162">
        <v>0.17609705138314868</v>
      </c>
      <c r="O121" s="162">
        <v>0.1791831159176642</v>
      </c>
      <c r="P121" s="162">
        <v>0.1822691804521797</v>
      </c>
      <c r="Q121" s="162">
        <v>0.18535524498669523</v>
      </c>
      <c r="R121" s="162">
        <v>0.18844130952121074</v>
      </c>
      <c r="S121" s="162">
        <v>0.19152737405572626</v>
      </c>
      <c r="T121" s="162">
        <v>0.19461343859024177</v>
      </c>
      <c r="U121" s="162">
        <v>0.1976995031247573</v>
      </c>
      <c r="V121" s="162">
        <v>0.2007855676592728</v>
      </c>
      <c r="W121" s="162">
        <v>0.20387163219378834</v>
      </c>
      <c r="X121" s="162">
        <v>0.2043148313942096</v>
      </c>
      <c r="Y121" s="162">
        <v>0.20475803059463088</v>
      </c>
      <c r="Z121" s="162">
        <v>0.20520122979505215</v>
      </c>
      <c r="AA121" s="162">
        <v>0.20564442899547342</v>
      </c>
      <c r="AB121" s="162">
        <v>0.20608762819589468</v>
      </c>
      <c r="AC121" s="162">
        <v>0.20653082739631595</v>
      </c>
      <c r="AD121" s="162">
        <v>0.20697402659673722</v>
      </c>
      <c r="AE121" s="162">
        <v>0.2074172257971585</v>
      </c>
      <c r="AF121" s="162">
        <v>0.20786042499757976</v>
      </c>
      <c r="AG121" s="162">
        <v>0.20830362419800103</v>
      </c>
      <c r="AH121" s="162">
        <v>0.2087468233984223</v>
      </c>
      <c r="AI121" s="162">
        <v>0.20919002259884356</v>
      </c>
      <c r="AJ121" s="162">
        <v>0.20963322179926483</v>
      </c>
      <c r="AK121" s="162">
        <v>0.2100764209996861</v>
      </c>
      <c r="AL121" s="162">
        <v>0.21051962020010737</v>
      </c>
      <c r="AM121" s="162">
        <v>0.21096281940052863</v>
      </c>
      <c r="AN121" s="162">
        <v>0.2114060186009499</v>
      </c>
      <c r="AO121" s="162">
        <v>0.21184921780137117</v>
      </c>
      <c r="AP121" s="162">
        <v>0.21229241700179244</v>
      </c>
      <c r="AQ121" s="163">
        <v>0.21273561620221393</v>
      </c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</row>
    <row r="122" ht="14.25" customHeight="1">
      <c r="A122" s="11"/>
      <c r="B122" s="11"/>
      <c r="C122" s="11"/>
      <c r="D122" s="11"/>
      <c r="E122" s="11"/>
      <c r="F122" s="11"/>
      <c r="G122" s="20"/>
      <c r="H122" s="27"/>
      <c r="I122" s="11"/>
      <c r="J122" s="164"/>
      <c r="K122" s="14" t="s">
        <v>129</v>
      </c>
      <c r="L122" s="162">
        <v>0.16992492231411765</v>
      </c>
      <c r="M122" s="162">
        <v>0.17175888756445945</v>
      </c>
      <c r="N122" s="162">
        <v>0.17359285281480125</v>
      </c>
      <c r="O122" s="162">
        <v>0.17542681806514304</v>
      </c>
      <c r="P122" s="162">
        <v>0.17726078331548484</v>
      </c>
      <c r="Q122" s="162">
        <v>0.17909474856582663</v>
      </c>
      <c r="R122" s="162">
        <v>0.18092871381616843</v>
      </c>
      <c r="S122" s="162">
        <v>0.18276267906651023</v>
      </c>
      <c r="T122" s="162">
        <v>0.18459664431685202</v>
      </c>
      <c r="U122" s="162">
        <v>0.18643060956719382</v>
      </c>
      <c r="V122" s="162">
        <v>0.1882645748175356</v>
      </c>
      <c r="W122" s="162">
        <v>0.19009854006787755</v>
      </c>
      <c r="X122" s="162">
        <v>0.1907871946741731</v>
      </c>
      <c r="Y122" s="162">
        <v>0.19147584928046865</v>
      </c>
      <c r="Z122" s="162">
        <v>0.1921645038867642</v>
      </c>
      <c r="AA122" s="162">
        <v>0.19285315849305976</v>
      </c>
      <c r="AB122" s="162">
        <v>0.1935418130993553</v>
      </c>
      <c r="AC122" s="162">
        <v>0.19423046770565086</v>
      </c>
      <c r="AD122" s="162">
        <v>0.1949191223119464</v>
      </c>
      <c r="AE122" s="162">
        <v>0.19560777691824197</v>
      </c>
      <c r="AF122" s="162">
        <v>0.19629643152453752</v>
      </c>
      <c r="AG122" s="162">
        <v>0.19698508613083307</v>
      </c>
      <c r="AH122" s="162">
        <v>0.19767374073712862</v>
      </c>
      <c r="AI122" s="162">
        <v>0.19836239534342417</v>
      </c>
      <c r="AJ122" s="162">
        <v>0.19905104994971973</v>
      </c>
      <c r="AK122" s="162">
        <v>0.19973970455601528</v>
      </c>
      <c r="AL122" s="162">
        <v>0.20042835916231083</v>
      </c>
      <c r="AM122" s="162">
        <v>0.20111701376860638</v>
      </c>
      <c r="AN122" s="162">
        <v>0.20180566837490194</v>
      </c>
      <c r="AO122" s="162">
        <v>0.2024943229811975</v>
      </c>
      <c r="AP122" s="162">
        <v>0.20318297758749304</v>
      </c>
      <c r="AQ122" s="165">
        <v>0.20387163219378834</v>
      </c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</row>
    <row r="123" ht="14.25" customHeight="1">
      <c r="A123" s="11"/>
      <c r="B123" s="11"/>
      <c r="C123" s="11"/>
      <c r="D123" s="11"/>
      <c r="E123" s="11"/>
      <c r="F123" s="11"/>
      <c r="G123" s="20"/>
      <c r="H123" s="27"/>
      <c r="I123" s="11"/>
      <c r="J123" s="164"/>
      <c r="K123" s="166" t="s">
        <v>130</v>
      </c>
      <c r="L123" s="167">
        <v>0.16992492231411765</v>
      </c>
      <c r="M123" s="167">
        <v>0.16992492231411765</v>
      </c>
      <c r="N123" s="167">
        <v>0.16992492231411765</v>
      </c>
      <c r="O123" s="167">
        <v>0.16992492231411765</v>
      </c>
      <c r="P123" s="167">
        <v>0.16992492231411765</v>
      </c>
      <c r="Q123" s="167">
        <v>0.16992492231411765</v>
      </c>
      <c r="R123" s="167">
        <v>0.16992492231411765</v>
      </c>
      <c r="S123" s="167">
        <v>0.16992492231411765</v>
      </c>
      <c r="T123" s="167">
        <v>0.16992492231411765</v>
      </c>
      <c r="U123" s="167">
        <v>0.16992492231411765</v>
      </c>
      <c r="V123" s="167">
        <v>0.16992492231411765</v>
      </c>
      <c r="W123" s="167">
        <v>0.16992492231411765</v>
      </c>
      <c r="X123" s="167">
        <v>0.17093360320180565</v>
      </c>
      <c r="Y123" s="167">
        <v>0.17194228408949364</v>
      </c>
      <c r="Z123" s="167">
        <v>0.17295096497718163</v>
      </c>
      <c r="AA123" s="167">
        <v>0.17395964586486962</v>
      </c>
      <c r="AB123" s="167">
        <v>0.1749683267525576</v>
      </c>
      <c r="AC123" s="167">
        <v>0.1759770076402456</v>
      </c>
      <c r="AD123" s="167">
        <v>0.1769856885279336</v>
      </c>
      <c r="AE123" s="167">
        <v>0.17799436941562158</v>
      </c>
      <c r="AF123" s="167">
        <v>0.17900305030330957</v>
      </c>
      <c r="AG123" s="167">
        <v>0.18001173119099756</v>
      </c>
      <c r="AH123" s="167">
        <v>0.18102041207868555</v>
      </c>
      <c r="AI123" s="167">
        <v>0.18202909296637354</v>
      </c>
      <c r="AJ123" s="167">
        <v>0.18303777385406153</v>
      </c>
      <c r="AK123" s="167">
        <v>0.18404645474174952</v>
      </c>
      <c r="AL123" s="167">
        <v>0.1850551356294375</v>
      </c>
      <c r="AM123" s="167">
        <v>0.1860638165171255</v>
      </c>
      <c r="AN123" s="167">
        <v>0.1870724974048135</v>
      </c>
      <c r="AO123" s="167">
        <v>0.18808117829250148</v>
      </c>
      <c r="AP123" s="167">
        <v>0.18908985918018947</v>
      </c>
      <c r="AQ123" s="168">
        <v>0.19009854006787755</v>
      </c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</row>
    <row r="124" ht="14.25" customHeight="1">
      <c r="A124" s="11"/>
      <c r="B124" s="11"/>
      <c r="C124" s="11"/>
      <c r="D124" s="11"/>
      <c r="E124" s="11"/>
      <c r="F124" s="11"/>
      <c r="G124" s="20"/>
      <c r="H124" s="27"/>
      <c r="I124" s="11"/>
      <c r="J124" s="164"/>
      <c r="K124" s="161" t="s">
        <v>131</v>
      </c>
      <c r="L124" s="162">
        <v>0.17950748203127412</v>
      </c>
      <c r="M124" s="162">
        <v>0.18276757870474997</v>
      </c>
      <c r="N124" s="162">
        <v>0.18602767537822582</v>
      </c>
      <c r="O124" s="162">
        <v>0.18928777205170166</v>
      </c>
      <c r="P124" s="162">
        <v>0.1925478687251775</v>
      </c>
      <c r="Q124" s="162">
        <v>0.19580796539865336</v>
      </c>
      <c r="R124" s="162">
        <v>0.1990680620721292</v>
      </c>
      <c r="S124" s="162">
        <v>0.20232815874560506</v>
      </c>
      <c r="T124" s="162">
        <v>0.2055882554190809</v>
      </c>
      <c r="U124" s="162">
        <v>0.20884835209255675</v>
      </c>
      <c r="V124" s="162">
        <v>0.2121084487660326</v>
      </c>
      <c r="W124" s="162">
        <v>0.21536854543950842</v>
      </c>
      <c r="X124" s="162">
        <v>0.21583673792959432</v>
      </c>
      <c r="Y124" s="162">
        <v>0.2163049304196802</v>
      </c>
      <c r="Z124" s="162">
        <v>0.2167731229097661</v>
      </c>
      <c r="AA124" s="162">
        <v>0.217241315399852</v>
      </c>
      <c r="AB124" s="162">
        <v>0.2177095078899379</v>
      </c>
      <c r="AC124" s="162">
        <v>0.2181777003800238</v>
      </c>
      <c r="AD124" s="162">
        <v>0.2186458928701097</v>
      </c>
      <c r="AE124" s="162">
        <v>0.21911408536019558</v>
      </c>
      <c r="AF124" s="162">
        <v>0.21958227785028148</v>
      </c>
      <c r="AG124" s="162">
        <v>0.22005047034036737</v>
      </c>
      <c r="AH124" s="162">
        <v>0.22051866283045327</v>
      </c>
      <c r="AI124" s="162">
        <v>0.22098685532053916</v>
      </c>
      <c r="AJ124" s="162">
        <v>0.22145504781062506</v>
      </c>
      <c r="AK124" s="162">
        <v>0.22192324030071095</v>
      </c>
      <c r="AL124" s="162">
        <v>0.22239143279079684</v>
      </c>
      <c r="AM124" s="162">
        <v>0.22285962528088274</v>
      </c>
      <c r="AN124" s="162">
        <v>0.22332781777096863</v>
      </c>
      <c r="AO124" s="162">
        <v>0.22379601026105453</v>
      </c>
      <c r="AP124" s="162">
        <v>0.22426420275114042</v>
      </c>
      <c r="AQ124" s="163">
        <v>0.22473239524122618</v>
      </c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</row>
    <row r="125" ht="14.25" customHeight="1">
      <c r="A125" s="11"/>
      <c r="B125" s="11"/>
      <c r="C125" s="11"/>
      <c r="D125" s="11"/>
      <c r="E125" s="11"/>
      <c r="F125" s="11"/>
      <c r="G125" s="20"/>
      <c r="H125" s="27"/>
      <c r="I125" s="11"/>
      <c r="J125" s="164"/>
      <c r="K125" s="14" t="s">
        <v>132</v>
      </c>
      <c r="L125" s="162">
        <v>0.17950748203127412</v>
      </c>
      <c r="M125" s="162">
        <v>0.1814448699066862</v>
      </c>
      <c r="N125" s="162">
        <v>0.1833822577820983</v>
      </c>
      <c r="O125" s="162">
        <v>0.18531964565751038</v>
      </c>
      <c r="P125" s="162">
        <v>0.18725703353292247</v>
      </c>
      <c r="Q125" s="162">
        <v>0.18919442140833456</v>
      </c>
      <c r="R125" s="162">
        <v>0.19113180928374665</v>
      </c>
      <c r="S125" s="162">
        <v>0.19306919715915874</v>
      </c>
      <c r="T125" s="162">
        <v>0.19500658503457083</v>
      </c>
      <c r="U125" s="162">
        <v>0.19694397290998292</v>
      </c>
      <c r="V125" s="162">
        <v>0.198881360785395</v>
      </c>
      <c r="W125" s="162">
        <v>0.20081874866080715</v>
      </c>
      <c r="X125" s="162">
        <v>0.2015462384997422</v>
      </c>
      <c r="Y125" s="162">
        <v>0.20227372833867727</v>
      </c>
      <c r="Z125" s="162">
        <v>0.20300121817761232</v>
      </c>
      <c r="AA125" s="162">
        <v>0.20372870801654738</v>
      </c>
      <c r="AB125" s="162">
        <v>0.20445619785548244</v>
      </c>
      <c r="AC125" s="162">
        <v>0.2051836876944175</v>
      </c>
      <c r="AD125" s="162">
        <v>0.20591117753335256</v>
      </c>
      <c r="AE125" s="162">
        <v>0.20663866737228762</v>
      </c>
      <c r="AF125" s="162">
        <v>0.20736615721122267</v>
      </c>
      <c r="AG125" s="162">
        <v>0.20809364705015773</v>
      </c>
      <c r="AH125" s="162">
        <v>0.2088211368890928</v>
      </c>
      <c r="AI125" s="162">
        <v>0.20954862672802785</v>
      </c>
      <c r="AJ125" s="162">
        <v>0.2102761165669629</v>
      </c>
      <c r="AK125" s="162">
        <v>0.21100360640589796</v>
      </c>
      <c r="AL125" s="162">
        <v>0.21173109624483302</v>
      </c>
      <c r="AM125" s="162">
        <v>0.21245858608376808</v>
      </c>
      <c r="AN125" s="162">
        <v>0.21318607592270314</v>
      </c>
      <c r="AO125" s="162">
        <v>0.2139135657616382</v>
      </c>
      <c r="AP125" s="162">
        <v>0.21464105560057326</v>
      </c>
      <c r="AQ125" s="165">
        <v>0.21536854543950842</v>
      </c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</row>
    <row r="126" ht="14.25" customHeight="1">
      <c r="A126" s="11"/>
      <c r="B126" s="11"/>
      <c r="C126" s="11"/>
      <c r="D126" s="11"/>
      <c r="E126" s="11"/>
      <c r="F126" s="11"/>
      <c r="G126" s="20"/>
      <c r="H126" s="27"/>
      <c r="I126" s="11"/>
      <c r="J126" s="164"/>
      <c r="K126" s="166" t="s">
        <v>133</v>
      </c>
      <c r="L126" s="167">
        <v>0.17950748203127412</v>
      </c>
      <c r="M126" s="167">
        <v>0.17950748203127412</v>
      </c>
      <c r="N126" s="167">
        <v>0.17950748203127412</v>
      </c>
      <c r="O126" s="167">
        <v>0.17950748203127412</v>
      </c>
      <c r="P126" s="167">
        <v>0.17950748203127412</v>
      </c>
      <c r="Q126" s="167">
        <v>0.17950748203127412</v>
      </c>
      <c r="R126" s="167">
        <v>0.17950748203127412</v>
      </c>
      <c r="S126" s="167">
        <v>0.17950748203127412</v>
      </c>
      <c r="T126" s="167">
        <v>0.17950748203127412</v>
      </c>
      <c r="U126" s="167">
        <v>0.17950748203127412</v>
      </c>
      <c r="V126" s="167">
        <v>0.17950748203127412</v>
      </c>
      <c r="W126" s="167">
        <v>0.17950748203127412</v>
      </c>
      <c r="X126" s="167">
        <v>0.18057304536275076</v>
      </c>
      <c r="Y126" s="167">
        <v>0.1816386086942274</v>
      </c>
      <c r="Z126" s="167">
        <v>0.18270417202570405</v>
      </c>
      <c r="AA126" s="167">
        <v>0.1837697353571807</v>
      </c>
      <c r="AB126" s="167">
        <v>0.18483529868865733</v>
      </c>
      <c r="AC126" s="167">
        <v>0.18590086202013398</v>
      </c>
      <c r="AD126" s="167">
        <v>0.18696642535161062</v>
      </c>
      <c r="AE126" s="167">
        <v>0.18803198868308726</v>
      </c>
      <c r="AF126" s="167">
        <v>0.1890975520145639</v>
      </c>
      <c r="AG126" s="167">
        <v>0.19016311534604055</v>
      </c>
      <c r="AH126" s="167">
        <v>0.1912286786775172</v>
      </c>
      <c r="AI126" s="167">
        <v>0.19229424200899384</v>
      </c>
      <c r="AJ126" s="167">
        <v>0.19335980534047048</v>
      </c>
      <c r="AK126" s="167">
        <v>0.19442536867194712</v>
      </c>
      <c r="AL126" s="167">
        <v>0.19549093200342377</v>
      </c>
      <c r="AM126" s="167">
        <v>0.1965564953349004</v>
      </c>
      <c r="AN126" s="167">
        <v>0.19762205866637705</v>
      </c>
      <c r="AO126" s="167">
        <v>0.1986876219978537</v>
      </c>
      <c r="AP126" s="167">
        <v>0.19975318532933034</v>
      </c>
      <c r="AQ126" s="168">
        <v>0.20081874866080715</v>
      </c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</row>
    <row r="127" ht="14.25" customHeight="1">
      <c r="A127" s="11"/>
      <c r="B127" s="11"/>
      <c r="C127" s="11"/>
      <c r="D127" s="11"/>
      <c r="E127" s="11"/>
      <c r="F127" s="11"/>
      <c r="G127" s="20"/>
      <c r="H127" s="27"/>
      <c r="I127" s="11"/>
      <c r="J127" s="164"/>
      <c r="K127" s="161" t="s">
        <v>134</v>
      </c>
      <c r="L127" s="162">
        <v>0.18626187442464867</v>
      </c>
      <c r="M127" s="162">
        <v>0.18964463992464817</v>
      </c>
      <c r="N127" s="162">
        <v>0.19302740542464766</v>
      </c>
      <c r="O127" s="162">
        <v>0.19641017092464716</v>
      </c>
      <c r="P127" s="162">
        <v>0.19979293642464666</v>
      </c>
      <c r="Q127" s="162">
        <v>0.20317570192464615</v>
      </c>
      <c r="R127" s="162">
        <v>0.20655846742464565</v>
      </c>
      <c r="S127" s="162">
        <v>0.20994123292464514</v>
      </c>
      <c r="T127" s="162">
        <v>0.21332399842464464</v>
      </c>
      <c r="U127" s="162">
        <v>0.21670676392464414</v>
      </c>
      <c r="V127" s="162">
        <v>0.22008952942464363</v>
      </c>
      <c r="W127" s="162">
        <v>0.2234722949246431</v>
      </c>
      <c r="X127" s="162">
        <v>0.2239581042614358</v>
      </c>
      <c r="Y127" s="162">
        <v>0.22444391359822852</v>
      </c>
      <c r="Z127" s="162">
        <v>0.22492972293502123</v>
      </c>
      <c r="AA127" s="162">
        <v>0.22541553227181393</v>
      </c>
      <c r="AB127" s="162">
        <v>0.22590134160860664</v>
      </c>
      <c r="AC127" s="162">
        <v>0.22638715094539935</v>
      </c>
      <c r="AD127" s="162">
        <v>0.22687296028219206</v>
      </c>
      <c r="AE127" s="162">
        <v>0.22735876961898477</v>
      </c>
      <c r="AF127" s="162">
        <v>0.22784457895577748</v>
      </c>
      <c r="AG127" s="162">
        <v>0.22833038829257019</v>
      </c>
      <c r="AH127" s="162">
        <v>0.2288161976293629</v>
      </c>
      <c r="AI127" s="162">
        <v>0.2293020069661556</v>
      </c>
      <c r="AJ127" s="162">
        <v>0.2297878163029483</v>
      </c>
      <c r="AK127" s="162">
        <v>0.23027362563974102</v>
      </c>
      <c r="AL127" s="162">
        <v>0.23075943497653373</v>
      </c>
      <c r="AM127" s="162">
        <v>0.23124524431332644</v>
      </c>
      <c r="AN127" s="162">
        <v>0.23173105365011915</v>
      </c>
      <c r="AO127" s="162">
        <v>0.23221686298691185</v>
      </c>
      <c r="AP127" s="162">
        <v>0.23270267232370456</v>
      </c>
      <c r="AQ127" s="163">
        <v>0.23318848166049716</v>
      </c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</row>
    <row r="128" ht="14.25" customHeight="1">
      <c r="A128" s="11"/>
      <c r="B128" s="11"/>
      <c r="C128" s="11"/>
      <c r="D128" s="11"/>
      <c r="E128" s="11"/>
      <c r="F128" s="11"/>
      <c r="G128" s="20"/>
      <c r="H128" s="27"/>
      <c r="I128" s="11"/>
      <c r="J128" s="164"/>
      <c r="K128" s="14" t="s">
        <v>135</v>
      </c>
      <c r="L128" s="162">
        <v>0.18626187442464867</v>
      </c>
      <c r="M128" s="162">
        <v>0.1882721610883487</v>
      </c>
      <c r="N128" s="162">
        <v>0.19028244775204875</v>
      </c>
      <c r="O128" s="162">
        <v>0.1922927344157488</v>
      </c>
      <c r="P128" s="162">
        <v>0.19430302107944883</v>
      </c>
      <c r="Q128" s="162">
        <v>0.19631330774314887</v>
      </c>
      <c r="R128" s="162">
        <v>0.1983235944068489</v>
      </c>
      <c r="S128" s="162">
        <v>0.20033388107054895</v>
      </c>
      <c r="T128" s="162">
        <v>0.202344167734249</v>
      </c>
      <c r="U128" s="162">
        <v>0.20435445439794903</v>
      </c>
      <c r="V128" s="162">
        <v>0.20636474106164907</v>
      </c>
      <c r="W128" s="162">
        <v>0.20837502772534908</v>
      </c>
      <c r="X128" s="162">
        <v>0.20912989108531377</v>
      </c>
      <c r="Y128" s="162">
        <v>0.20988475444527846</v>
      </c>
      <c r="Z128" s="162">
        <v>0.21063961780524315</v>
      </c>
      <c r="AA128" s="162">
        <v>0.21139448116520784</v>
      </c>
      <c r="AB128" s="162">
        <v>0.21214934452517253</v>
      </c>
      <c r="AC128" s="162">
        <v>0.21290420788513723</v>
      </c>
      <c r="AD128" s="162">
        <v>0.21365907124510192</v>
      </c>
      <c r="AE128" s="162">
        <v>0.2144139346050666</v>
      </c>
      <c r="AF128" s="162">
        <v>0.2151687979650313</v>
      </c>
      <c r="AG128" s="162">
        <v>0.215923661324996</v>
      </c>
      <c r="AH128" s="162">
        <v>0.21667852468496068</v>
      </c>
      <c r="AI128" s="162">
        <v>0.21743338804492537</v>
      </c>
      <c r="AJ128" s="162">
        <v>0.21818825140489007</v>
      </c>
      <c r="AK128" s="162">
        <v>0.21894311476485476</v>
      </c>
      <c r="AL128" s="162">
        <v>0.21969797812481945</v>
      </c>
      <c r="AM128" s="162">
        <v>0.22045284148478414</v>
      </c>
      <c r="AN128" s="162">
        <v>0.22120770484474883</v>
      </c>
      <c r="AO128" s="162">
        <v>0.22196256820471352</v>
      </c>
      <c r="AP128" s="162">
        <v>0.22271743156467821</v>
      </c>
      <c r="AQ128" s="165">
        <v>0.2234722949246431</v>
      </c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</row>
    <row r="129" ht="14.25" customHeight="1">
      <c r="A129" s="11"/>
      <c r="B129" s="11"/>
      <c r="C129" s="11"/>
      <c r="D129" s="11"/>
      <c r="E129" s="11"/>
      <c r="F129" s="11"/>
      <c r="G129" s="20"/>
      <c r="H129" s="27"/>
      <c r="I129" s="11"/>
      <c r="J129" s="169"/>
      <c r="K129" s="166" t="s">
        <v>136</v>
      </c>
      <c r="L129" s="167">
        <v>0.18626187442464867</v>
      </c>
      <c r="M129" s="167">
        <v>0.18626187442464867</v>
      </c>
      <c r="N129" s="167">
        <v>0.18626187442464867</v>
      </c>
      <c r="O129" s="167">
        <v>0.18626187442464867</v>
      </c>
      <c r="P129" s="167">
        <v>0.18626187442464867</v>
      </c>
      <c r="Q129" s="167">
        <v>0.18626187442464867</v>
      </c>
      <c r="R129" s="167">
        <v>0.18626187442464867</v>
      </c>
      <c r="S129" s="167">
        <v>0.18626187442464867</v>
      </c>
      <c r="T129" s="167">
        <v>0.18626187442464867</v>
      </c>
      <c r="U129" s="167">
        <v>0.18626187442464867</v>
      </c>
      <c r="V129" s="167">
        <v>0.18626187442464867</v>
      </c>
      <c r="W129" s="167">
        <v>0.18626187442464867</v>
      </c>
      <c r="X129" s="167">
        <v>0.18736753208968368</v>
      </c>
      <c r="Y129" s="167">
        <v>0.1884731897547187</v>
      </c>
      <c r="Z129" s="167">
        <v>0.1895788474197537</v>
      </c>
      <c r="AA129" s="167">
        <v>0.1906845050847887</v>
      </c>
      <c r="AB129" s="167">
        <v>0.19179016274982372</v>
      </c>
      <c r="AC129" s="167">
        <v>0.19289582041485873</v>
      </c>
      <c r="AD129" s="167">
        <v>0.19400147807989374</v>
      </c>
      <c r="AE129" s="167">
        <v>0.19510713574492874</v>
      </c>
      <c r="AF129" s="167">
        <v>0.19621279340996375</v>
      </c>
      <c r="AG129" s="167">
        <v>0.19731845107499876</v>
      </c>
      <c r="AH129" s="167">
        <v>0.19842410874003377</v>
      </c>
      <c r="AI129" s="167">
        <v>0.19952976640506878</v>
      </c>
      <c r="AJ129" s="167">
        <v>0.2006354240701038</v>
      </c>
      <c r="AK129" s="167">
        <v>0.2017410817351388</v>
      </c>
      <c r="AL129" s="167">
        <v>0.2028467394001738</v>
      </c>
      <c r="AM129" s="167">
        <v>0.20395239706520882</v>
      </c>
      <c r="AN129" s="167">
        <v>0.20505805473024383</v>
      </c>
      <c r="AO129" s="167">
        <v>0.20616371239527884</v>
      </c>
      <c r="AP129" s="167">
        <v>0.20726937006031385</v>
      </c>
      <c r="AQ129" s="168">
        <v>0.20837502772534908</v>
      </c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</row>
    <row r="130" ht="14.25" customHeight="1">
      <c r="A130" s="11"/>
      <c r="B130" s="11"/>
      <c r="C130" s="11"/>
      <c r="D130" s="11"/>
      <c r="E130" s="11"/>
      <c r="F130" s="11"/>
      <c r="G130" s="20"/>
      <c r="H130" s="27"/>
      <c r="I130" s="11"/>
      <c r="J130" s="170"/>
      <c r="K130" s="14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1"/>
      <c r="AL130" s="91"/>
      <c r="AM130" s="91"/>
      <c r="AN130" s="91"/>
      <c r="AO130" s="91"/>
      <c r="AP130" s="91"/>
      <c r="AQ130" s="9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</row>
    <row r="131" ht="14.25" customHeight="1">
      <c r="A131" s="11"/>
      <c r="B131" s="11"/>
      <c r="C131" s="11"/>
      <c r="D131" s="11"/>
      <c r="E131" s="11"/>
      <c r="F131" s="11"/>
      <c r="G131" s="20"/>
      <c r="H131" s="27"/>
      <c r="I131" s="11"/>
      <c r="J131" s="89"/>
      <c r="K131" s="11"/>
      <c r="L131" s="145">
        <v>2019.0</v>
      </c>
      <c r="M131" s="145">
        <v>2020.0</v>
      </c>
      <c r="N131" s="145">
        <v>2021.0</v>
      </c>
      <c r="O131" s="145">
        <v>2022.0</v>
      </c>
      <c r="P131" s="145">
        <v>2023.0</v>
      </c>
      <c r="Q131" s="145">
        <v>2024.0</v>
      </c>
      <c r="R131" s="145">
        <v>2025.0</v>
      </c>
      <c r="S131" s="145">
        <v>2026.0</v>
      </c>
      <c r="T131" s="145">
        <v>2027.0</v>
      </c>
      <c r="U131" s="145">
        <v>2028.0</v>
      </c>
      <c r="V131" s="145">
        <v>2029.0</v>
      </c>
      <c r="W131" s="145">
        <v>2030.0</v>
      </c>
      <c r="X131" s="145">
        <v>2031.0</v>
      </c>
      <c r="Y131" s="145">
        <v>2032.0</v>
      </c>
      <c r="Z131" s="145">
        <v>2033.0</v>
      </c>
      <c r="AA131" s="145">
        <v>2034.0</v>
      </c>
      <c r="AB131" s="145">
        <v>2035.0</v>
      </c>
      <c r="AC131" s="145">
        <v>2036.0</v>
      </c>
      <c r="AD131" s="145">
        <v>2037.0</v>
      </c>
      <c r="AE131" s="145">
        <v>2038.0</v>
      </c>
      <c r="AF131" s="145">
        <v>2039.0</v>
      </c>
      <c r="AG131" s="145">
        <v>2040.0</v>
      </c>
      <c r="AH131" s="145">
        <v>2041.0</v>
      </c>
      <c r="AI131" s="145">
        <v>2042.0</v>
      </c>
      <c r="AJ131" s="145">
        <v>2043.0</v>
      </c>
      <c r="AK131" s="145">
        <v>2044.0</v>
      </c>
      <c r="AL131" s="145">
        <v>2045.0</v>
      </c>
      <c r="AM131" s="145">
        <v>2046.0</v>
      </c>
      <c r="AN131" s="145">
        <v>2047.0</v>
      </c>
      <c r="AO131" s="145">
        <v>2048.0</v>
      </c>
      <c r="AP131" s="145">
        <v>2049.0</v>
      </c>
      <c r="AQ131" s="145">
        <v>2050.0</v>
      </c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</row>
    <row r="132" ht="14.25" customHeight="1">
      <c r="A132" s="11"/>
      <c r="B132" s="11"/>
      <c r="C132" s="11"/>
      <c r="D132" s="11"/>
      <c r="E132" s="11"/>
      <c r="F132" s="11"/>
      <c r="G132" s="20"/>
      <c r="H132" s="27"/>
      <c r="I132" s="11"/>
      <c r="J132" s="160" t="s">
        <v>137</v>
      </c>
      <c r="K132" s="161" t="s">
        <v>107</v>
      </c>
      <c r="L132" s="171">
        <f t="shared" ref="L132:AQ132" si="34">L100*8760</f>
        <v>1048.966634</v>
      </c>
      <c r="M132" s="171">
        <f t="shared" si="34"/>
        <v>1068.017275</v>
      </c>
      <c r="N132" s="171">
        <f t="shared" si="34"/>
        <v>1087.067917</v>
      </c>
      <c r="O132" s="171">
        <f t="shared" si="34"/>
        <v>1106.118558</v>
      </c>
      <c r="P132" s="171">
        <f t="shared" si="34"/>
        <v>1125.169199</v>
      </c>
      <c r="Q132" s="171">
        <f t="shared" si="34"/>
        <v>1144.21984</v>
      </c>
      <c r="R132" s="171">
        <f t="shared" si="34"/>
        <v>1163.270481</v>
      </c>
      <c r="S132" s="171">
        <f t="shared" si="34"/>
        <v>1182.321123</v>
      </c>
      <c r="T132" s="171">
        <f t="shared" si="34"/>
        <v>1201.371764</v>
      </c>
      <c r="U132" s="171">
        <f t="shared" si="34"/>
        <v>1220.422405</v>
      </c>
      <c r="V132" s="171">
        <f t="shared" si="34"/>
        <v>1239.473046</v>
      </c>
      <c r="W132" s="171">
        <f t="shared" si="34"/>
        <v>1258.523687</v>
      </c>
      <c r="X132" s="171">
        <f t="shared" si="34"/>
        <v>1261.259609</v>
      </c>
      <c r="Y132" s="171">
        <f t="shared" si="34"/>
        <v>1263.99553</v>
      </c>
      <c r="Z132" s="171">
        <f t="shared" si="34"/>
        <v>1266.731451</v>
      </c>
      <c r="AA132" s="171">
        <f t="shared" si="34"/>
        <v>1269.467372</v>
      </c>
      <c r="AB132" s="171">
        <f t="shared" si="34"/>
        <v>1272.203293</v>
      </c>
      <c r="AC132" s="171">
        <f t="shared" si="34"/>
        <v>1274.939214</v>
      </c>
      <c r="AD132" s="171">
        <f t="shared" si="34"/>
        <v>1277.675135</v>
      </c>
      <c r="AE132" s="171">
        <f t="shared" si="34"/>
        <v>1280.411056</v>
      </c>
      <c r="AF132" s="171">
        <f t="shared" si="34"/>
        <v>1283.146977</v>
      </c>
      <c r="AG132" s="171">
        <f t="shared" si="34"/>
        <v>1285.882898</v>
      </c>
      <c r="AH132" s="171">
        <f t="shared" si="34"/>
        <v>1288.618819</v>
      </c>
      <c r="AI132" s="171">
        <f t="shared" si="34"/>
        <v>1291.35474</v>
      </c>
      <c r="AJ132" s="171">
        <f t="shared" si="34"/>
        <v>1294.090661</v>
      </c>
      <c r="AK132" s="171">
        <f t="shared" si="34"/>
        <v>1296.826582</v>
      </c>
      <c r="AL132" s="171">
        <f t="shared" si="34"/>
        <v>1299.562503</v>
      </c>
      <c r="AM132" s="171">
        <f t="shared" si="34"/>
        <v>1302.298424</v>
      </c>
      <c r="AN132" s="171">
        <f t="shared" si="34"/>
        <v>1305.034346</v>
      </c>
      <c r="AO132" s="171">
        <f t="shared" si="34"/>
        <v>1307.770267</v>
      </c>
      <c r="AP132" s="171">
        <f t="shared" si="34"/>
        <v>1310.506188</v>
      </c>
      <c r="AQ132" s="171">
        <f t="shared" si="34"/>
        <v>1313.242109</v>
      </c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</row>
    <row r="133" ht="14.25" customHeight="1">
      <c r="A133" s="11"/>
      <c r="B133" s="11"/>
      <c r="C133" s="11"/>
      <c r="D133" s="11"/>
      <c r="E133" s="11"/>
      <c r="F133" s="11"/>
      <c r="G133" s="20"/>
      <c r="H133" s="27"/>
      <c r="I133" s="11"/>
      <c r="J133" s="164"/>
      <c r="K133" s="14" t="s">
        <v>108</v>
      </c>
      <c r="L133" s="172">
        <f t="shared" ref="L133:AQ133" si="35">L101*8760</f>
        <v>1048.966634</v>
      </c>
      <c r="M133" s="172">
        <f t="shared" si="35"/>
        <v>1060.287918</v>
      </c>
      <c r="N133" s="172">
        <f t="shared" si="35"/>
        <v>1071.609203</v>
      </c>
      <c r="O133" s="172">
        <f t="shared" si="35"/>
        <v>1082.930487</v>
      </c>
      <c r="P133" s="172">
        <f t="shared" si="35"/>
        <v>1094.251771</v>
      </c>
      <c r="Q133" s="172">
        <f t="shared" si="35"/>
        <v>1105.573056</v>
      </c>
      <c r="R133" s="172">
        <f t="shared" si="35"/>
        <v>1116.89434</v>
      </c>
      <c r="S133" s="172">
        <f t="shared" si="35"/>
        <v>1128.215624</v>
      </c>
      <c r="T133" s="172">
        <f t="shared" si="35"/>
        <v>1139.536909</v>
      </c>
      <c r="U133" s="172">
        <f t="shared" si="35"/>
        <v>1150.858193</v>
      </c>
      <c r="V133" s="172">
        <f t="shared" si="35"/>
        <v>1162.179477</v>
      </c>
      <c r="W133" s="172">
        <f t="shared" si="35"/>
        <v>1173.500762</v>
      </c>
      <c r="X133" s="172">
        <f t="shared" si="35"/>
        <v>1177.751908</v>
      </c>
      <c r="Y133" s="172">
        <f t="shared" si="35"/>
        <v>1182.003054</v>
      </c>
      <c r="Z133" s="172">
        <f t="shared" si="35"/>
        <v>1186.2542</v>
      </c>
      <c r="AA133" s="172">
        <f t="shared" si="35"/>
        <v>1190.505347</v>
      </c>
      <c r="AB133" s="172">
        <f t="shared" si="35"/>
        <v>1194.756493</v>
      </c>
      <c r="AC133" s="172">
        <f t="shared" si="35"/>
        <v>1199.007639</v>
      </c>
      <c r="AD133" s="172">
        <f t="shared" si="35"/>
        <v>1203.258786</v>
      </c>
      <c r="AE133" s="172">
        <f t="shared" si="35"/>
        <v>1207.509932</v>
      </c>
      <c r="AF133" s="172">
        <f t="shared" si="35"/>
        <v>1211.761078</v>
      </c>
      <c r="AG133" s="172">
        <f t="shared" si="35"/>
        <v>1216.012225</v>
      </c>
      <c r="AH133" s="172">
        <f t="shared" si="35"/>
        <v>1220.263371</v>
      </c>
      <c r="AI133" s="172">
        <f t="shared" si="35"/>
        <v>1224.514517</v>
      </c>
      <c r="AJ133" s="172">
        <f t="shared" si="35"/>
        <v>1228.765663</v>
      </c>
      <c r="AK133" s="172">
        <f t="shared" si="35"/>
        <v>1233.01681</v>
      </c>
      <c r="AL133" s="172">
        <f t="shared" si="35"/>
        <v>1237.267956</v>
      </c>
      <c r="AM133" s="172">
        <f t="shared" si="35"/>
        <v>1241.519102</v>
      </c>
      <c r="AN133" s="172">
        <f t="shared" si="35"/>
        <v>1245.770249</v>
      </c>
      <c r="AO133" s="172">
        <f t="shared" si="35"/>
        <v>1250.021395</v>
      </c>
      <c r="AP133" s="172">
        <f t="shared" si="35"/>
        <v>1254.272541</v>
      </c>
      <c r="AQ133" s="172">
        <f t="shared" si="35"/>
        <v>1258.523687</v>
      </c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</row>
    <row r="134" ht="14.25" customHeight="1">
      <c r="A134" s="11"/>
      <c r="B134" s="11"/>
      <c r="C134" s="11"/>
      <c r="D134" s="11"/>
      <c r="E134" s="11"/>
      <c r="F134" s="11"/>
      <c r="G134" s="20"/>
      <c r="H134" s="27"/>
      <c r="I134" s="11"/>
      <c r="J134" s="164"/>
      <c r="K134" s="166" t="s">
        <v>109</v>
      </c>
      <c r="L134" s="173">
        <f t="shared" ref="L134:AQ134" si="36">L102*8760</f>
        <v>1048.966634</v>
      </c>
      <c r="M134" s="173">
        <f t="shared" si="36"/>
        <v>1048.966634</v>
      </c>
      <c r="N134" s="173">
        <f t="shared" si="36"/>
        <v>1048.966634</v>
      </c>
      <c r="O134" s="173">
        <f t="shared" si="36"/>
        <v>1048.966634</v>
      </c>
      <c r="P134" s="173">
        <f t="shared" si="36"/>
        <v>1048.966634</v>
      </c>
      <c r="Q134" s="173">
        <f t="shared" si="36"/>
        <v>1048.966634</v>
      </c>
      <c r="R134" s="173">
        <f t="shared" si="36"/>
        <v>1048.966634</v>
      </c>
      <c r="S134" s="173">
        <f t="shared" si="36"/>
        <v>1048.966634</v>
      </c>
      <c r="T134" s="173">
        <f t="shared" si="36"/>
        <v>1048.966634</v>
      </c>
      <c r="U134" s="173">
        <f t="shared" si="36"/>
        <v>1048.966634</v>
      </c>
      <c r="V134" s="173">
        <f t="shared" si="36"/>
        <v>1048.966634</v>
      </c>
      <c r="W134" s="173">
        <f t="shared" si="36"/>
        <v>1048.966634</v>
      </c>
      <c r="X134" s="173">
        <f t="shared" si="36"/>
        <v>1055.193341</v>
      </c>
      <c r="Y134" s="173">
        <f t="shared" si="36"/>
        <v>1061.420047</v>
      </c>
      <c r="Z134" s="173">
        <f t="shared" si="36"/>
        <v>1067.646753</v>
      </c>
      <c r="AA134" s="173">
        <f t="shared" si="36"/>
        <v>1073.87346</v>
      </c>
      <c r="AB134" s="173">
        <f t="shared" si="36"/>
        <v>1080.100166</v>
      </c>
      <c r="AC134" s="173">
        <f t="shared" si="36"/>
        <v>1086.326872</v>
      </c>
      <c r="AD134" s="173">
        <f t="shared" si="36"/>
        <v>1092.553579</v>
      </c>
      <c r="AE134" s="173">
        <f t="shared" si="36"/>
        <v>1098.780285</v>
      </c>
      <c r="AF134" s="173">
        <f t="shared" si="36"/>
        <v>1105.006991</v>
      </c>
      <c r="AG134" s="173">
        <f t="shared" si="36"/>
        <v>1111.233698</v>
      </c>
      <c r="AH134" s="173">
        <f t="shared" si="36"/>
        <v>1117.460404</v>
      </c>
      <c r="AI134" s="173">
        <f t="shared" si="36"/>
        <v>1123.687111</v>
      </c>
      <c r="AJ134" s="173">
        <f t="shared" si="36"/>
        <v>1129.913817</v>
      </c>
      <c r="AK134" s="173">
        <f t="shared" si="36"/>
        <v>1136.140523</v>
      </c>
      <c r="AL134" s="173">
        <f t="shared" si="36"/>
        <v>1142.36723</v>
      </c>
      <c r="AM134" s="173">
        <f t="shared" si="36"/>
        <v>1148.593936</v>
      </c>
      <c r="AN134" s="173">
        <f t="shared" si="36"/>
        <v>1154.820642</v>
      </c>
      <c r="AO134" s="173">
        <f t="shared" si="36"/>
        <v>1161.047349</v>
      </c>
      <c r="AP134" s="173">
        <f t="shared" si="36"/>
        <v>1167.274055</v>
      </c>
      <c r="AQ134" s="173">
        <f t="shared" si="36"/>
        <v>1173.500762</v>
      </c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</row>
    <row r="135" ht="14.25" customHeight="1">
      <c r="A135" s="11"/>
      <c r="B135" s="11"/>
      <c r="C135" s="11"/>
      <c r="D135" s="11"/>
      <c r="E135" s="11"/>
      <c r="F135" s="11"/>
      <c r="G135" s="20"/>
      <c r="H135" s="27"/>
      <c r="I135" s="11"/>
      <c r="J135" s="164"/>
      <c r="K135" s="161" t="s">
        <v>110</v>
      </c>
      <c r="L135" s="174">
        <f t="shared" ref="L135:AQ135" si="37">L103*8760</f>
        <v>1153.15432</v>
      </c>
      <c r="M135" s="174">
        <f t="shared" si="37"/>
        <v>1174.09715</v>
      </c>
      <c r="N135" s="174">
        <f t="shared" si="37"/>
        <v>1195.039979</v>
      </c>
      <c r="O135" s="174">
        <f t="shared" si="37"/>
        <v>1215.982808</v>
      </c>
      <c r="P135" s="174">
        <f t="shared" si="37"/>
        <v>1236.925638</v>
      </c>
      <c r="Q135" s="174">
        <f t="shared" si="37"/>
        <v>1257.868467</v>
      </c>
      <c r="R135" s="174">
        <f t="shared" si="37"/>
        <v>1278.811297</v>
      </c>
      <c r="S135" s="174">
        <f t="shared" si="37"/>
        <v>1299.754126</v>
      </c>
      <c r="T135" s="174">
        <f t="shared" si="37"/>
        <v>1320.696955</v>
      </c>
      <c r="U135" s="174">
        <f t="shared" si="37"/>
        <v>1341.639785</v>
      </c>
      <c r="V135" s="174">
        <f t="shared" si="37"/>
        <v>1362.582614</v>
      </c>
      <c r="W135" s="174">
        <f t="shared" si="37"/>
        <v>1383.525443</v>
      </c>
      <c r="X135" s="174">
        <f t="shared" si="37"/>
        <v>1386.533107</v>
      </c>
      <c r="Y135" s="174">
        <f t="shared" si="37"/>
        <v>1389.540771</v>
      </c>
      <c r="Z135" s="174">
        <f t="shared" si="37"/>
        <v>1392.548435</v>
      </c>
      <c r="AA135" s="174">
        <f t="shared" si="37"/>
        <v>1395.556099</v>
      </c>
      <c r="AB135" s="174">
        <f t="shared" si="37"/>
        <v>1398.563763</v>
      </c>
      <c r="AC135" s="174">
        <f t="shared" si="37"/>
        <v>1401.571427</v>
      </c>
      <c r="AD135" s="174">
        <f t="shared" si="37"/>
        <v>1404.579091</v>
      </c>
      <c r="AE135" s="174">
        <f t="shared" si="37"/>
        <v>1407.586755</v>
      </c>
      <c r="AF135" s="174">
        <f t="shared" si="37"/>
        <v>1410.594419</v>
      </c>
      <c r="AG135" s="174">
        <f t="shared" si="37"/>
        <v>1413.602083</v>
      </c>
      <c r="AH135" s="174">
        <f t="shared" si="37"/>
        <v>1416.609747</v>
      </c>
      <c r="AI135" s="174">
        <f t="shared" si="37"/>
        <v>1419.617411</v>
      </c>
      <c r="AJ135" s="174">
        <f t="shared" si="37"/>
        <v>1422.625075</v>
      </c>
      <c r="AK135" s="174">
        <f t="shared" si="37"/>
        <v>1425.632739</v>
      </c>
      <c r="AL135" s="174">
        <f t="shared" si="37"/>
        <v>1428.640403</v>
      </c>
      <c r="AM135" s="174">
        <f t="shared" si="37"/>
        <v>1431.648067</v>
      </c>
      <c r="AN135" s="174">
        <f t="shared" si="37"/>
        <v>1434.655731</v>
      </c>
      <c r="AO135" s="174">
        <f t="shared" si="37"/>
        <v>1437.663395</v>
      </c>
      <c r="AP135" s="174">
        <f t="shared" si="37"/>
        <v>1440.671059</v>
      </c>
      <c r="AQ135" s="174">
        <f t="shared" si="37"/>
        <v>1443.678723</v>
      </c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</row>
    <row r="136" ht="14.25" customHeight="1">
      <c r="A136" s="11"/>
      <c r="B136" s="11"/>
      <c r="C136" s="11"/>
      <c r="D136" s="11"/>
      <c r="E136" s="11"/>
      <c r="F136" s="11"/>
      <c r="G136" s="20"/>
      <c r="H136" s="27"/>
      <c r="I136" s="11"/>
      <c r="J136" s="164"/>
      <c r="K136" s="14" t="s">
        <v>111</v>
      </c>
      <c r="L136" s="172">
        <f t="shared" ref="L136:AQ136" si="38">L104*8760</f>
        <v>1153.15432</v>
      </c>
      <c r="M136" s="172">
        <f t="shared" si="38"/>
        <v>1165.600081</v>
      </c>
      <c r="N136" s="172">
        <f t="shared" si="38"/>
        <v>1178.045842</v>
      </c>
      <c r="O136" s="172">
        <f t="shared" si="38"/>
        <v>1190.491603</v>
      </c>
      <c r="P136" s="172">
        <f t="shared" si="38"/>
        <v>1202.937364</v>
      </c>
      <c r="Q136" s="172">
        <f t="shared" si="38"/>
        <v>1215.383125</v>
      </c>
      <c r="R136" s="172">
        <f t="shared" si="38"/>
        <v>1227.828886</v>
      </c>
      <c r="S136" s="172">
        <f t="shared" si="38"/>
        <v>1240.274647</v>
      </c>
      <c r="T136" s="172">
        <f t="shared" si="38"/>
        <v>1252.720407</v>
      </c>
      <c r="U136" s="172">
        <f t="shared" si="38"/>
        <v>1265.166168</v>
      </c>
      <c r="V136" s="172">
        <f t="shared" si="38"/>
        <v>1277.611929</v>
      </c>
      <c r="W136" s="172">
        <f t="shared" si="38"/>
        <v>1290.05769</v>
      </c>
      <c r="X136" s="172">
        <f t="shared" si="38"/>
        <v>1294.731078</v>
      </c>
      <c r="Y136" s="172">
        <f t="shared" si="38"/>
        <v>1299.404465</v>
      </c>
      <c r="Z136" s="172">
        <f t="shared" si="38"/>
        <v>1304.077853</v>
      </c>
      <c r="AA136" s="172">
        <f t="shared" si="38"/>
        <v>1308.751241</v>
      </c>
      <c r="AB136" s="172">
        <f t="shared" si="38"/>
        <v>1313.424628</v>
      </c>
      <c r="AC136" s="172">
        <f t="shared" si="38"/>
        <v>1318.098016</v>
      </c>
      <c r="AD136" s="172">
        <f t="shared" si="38"/>
        <v>1322.771404</v>
      </c>
      <c r="AE136" s="172">
        <f t="shared" si="38"/>
        <v>1327.444791</v>
      </c>
      <c r="AF136" s="172">
        <f t="shared" si="38"/>
        <v>1332.118179</v>
      </c>
      <c r="AG136" s="172">
        <f t="shared" si="38"/>
        <v>1336.791567</v>
      </c>
      <c r="AH136" s="172">
        <f t="shared" si="38"/>
        <v>1341.464954</v>
      </c>
      <c r="AI136" s="172">
        <f t="shared" si="38"/>
        <v>1346.138342</v>
      </c>
      <c r="AJ136" s="172">
        <f t="shared" si="38"/>
        <v>1350.81173</v>
      </c>
      <c r="AK136" s="172">
        <f t="shared" si="38"/>
        <v>1355.485117</v>
      </c>
      <c r="AL136" s="172">
        <f t="shared" si="38"/>
        <v>1360.158505</v>
      </c>
      <c r="AM136" s="172">
        <f t="shared" si="38"/>
        <v>1364.831893</v>
      </c>
      <c r="AN136" s="172">
        <f t="shared" si="38"/>
        <v>1369.50528</v>
      </c>
      <c r="AO136" s="172">
        <f t="shared" si="38"/>
        <v>1374.178668</v>
      </c>
      <c r="AP136" s="172">
        <f t="shared" si="38"/>
        <v>1378.852056</v>
      </c>
      <c r="AQ136" s="172">
        <f t="shared" si="38"/>
        <v>1383.525443</v>
      </c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</row>
    <row r="137" ht="14.25" customHeight="1">
      <c r="A137" s="11"/>
      <c r="B137" s="11"/>
      <c r="C137" s="11"/>
      <c r="D137" s="11"/>
      <c r="E137" s="11"/>
      <c r="F137" s="11"/>
      <c r="G137" s="20"/>
      <c r="H137" s="27"/>
      <c r="I137" s="11"/>
      <c r="J137" s="164"/>
      <c r="K137" s="166" t="s">
        <v>112</v>
      </c>
      <c r="L137" s="173">
        <f t="shared" ref="L137:AQ137" si="39">L105*8760</f>
        <v>1153.15432</v>
      </c>
      <c r="M137" s="173">
        <f t="shared" si="39"/>
        <v>1153.15432</v>
      </c>
      <c r="N137" s="173">
        <f t="shared" si="39"/>
        <v>1153.15432</v>
      </c>
      <c r="O137" s="173">
        <f t="shared" si="39"/>
        <v>1153.15432</v>
      </c>
      <c r="P137" s="173">
        <f t="shared" si="39"/>
        <v>1153.15432</v>
      </c>
      <c r="Q137" s="173">
        <f t="shared" si="39"/>
        <v>1153.15432</v>
      </c>
      <c r="R137" s="173">
        <f t="shared" si="39"/>
        <v>1153.15432</v>
      </c>
      <c r="S137" s="173">
        <f t="shared" si="39"/>
        <v>1153.15432</v>
      </c>
      <c r="T137" s="173">
        <f t="shared" si="39"/>
        <v>1153.15432</v>
      </c>
      <c r="U137" s="173">
        <f t="shared" si="39"/>
        <v>1153.15432</v>
      </c>
      <c r="V137" s="173">
        <f t="shared" si="39"/>
        <v>1153.15432</v>
      </c>
      <c r="W137" s="173">
        <f t="shared" si="39"/>
        <v>1153.15432</v>
      </c>
      <c r="X137" s="173">
        <f t="shared" si="39"/>
        <v>1159.999489</v>
      </c>
      <c r="Y137" s="173">
        <f t="shared" si="39"/>
        <v>1166.844657</v>
      </c>
      <c r="Z137" s="173">
        <f t="shared" si="39"/>
        <v>1173.689826</v>
      </c>
      <c r="AA137" s="173">
        <f t="shared" si="39"/>
        <v>1180.534994</v>
      </c>
      <c r="AB137" s="173">
        <f t="shared" si="39"/>
        <v>1187.380163</v>
      </c>
      <c r="AC137" s="173">
        <f t="shared" si="39"/>
        <v>1194.225331</v>
      </c>
      <c r="AD137" s="173">
        <f t="shared" si="39"/>
        <v>1201.0705</v>
      </c>
      <c r="AE137" s="173">
        <f t="shared" si="39"/>
        <v>1207.915668</v>
      </c>
      <c r="AF137" s="173">
        <f t="shared" si="39"/>
        <v>1214.760837</v>
      </c>
      <c r="AG137" s="173">
        <f t="shared" si="39"/>
        <v>1221.606005</v>
      </c>
      <c r="AH137" s="173">
        <f t="shared" si="39"/>
        <v>1228.451174</v>
      </c>
      <c r="AI137" s="173">
        <f t="shared" si="39"/>
        <v>1235.296342</v>
      </c>
      <c r="AJ137" s="173">
        <f t="shared" si="39"/>
        <v>1242.141511</v>
      </c>
      <c r="AK137" s="173">
        <f t="shared" si="39"/>
        <v>1248.986679</v>
      </c>
      <c r="AL137" s="173">
        <f t="shared" si="39"/>
        <v>1255.831848</v>
      </c>
      <c r="AM137" s="173">
        <f t="shared" si="39"/>
        <v>1262.677016</v>
      </c>
      <c r="AN137" s="173">
        <f t="shared" si="39"/>
        <v>1269.522185</v>
      </c>
      <c r="AO137" s="173">
        <f t="shared" si="39"/>
        <v>1276.367353</v>
      </c>
      <c r="AP137" s="173">
        <f t="shared" si="39"/>
        <v>1283.212522</v>
      </c>
      <c r="AQ137" s="173">
        <f t="shared" si="39"/>
        <v>1290.05769</v>
      </c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</row>
    <row r="138" ht="14.25" customHeight="1">
      <c r="A138" s="11"/>
      <c r="B138" s="11"/>
      <c r="C138" s="11"/>
      <c r="D138" s="11"/>
      <c r="E138" s="11"/>
      <c r="F138" s="11"/>
      <c r="G138" s="20"/>
      <c r="H138" s="27"/>
      <c r="I138" s="11"/>
      <c r="J138" s="164"/>
      <c r="K138" s="161" t="s">
        <v>113</v>
      </c>
      <c r="L138" s="174">
        <f t="shared" ref="L138:AQ138" si="40">L106*8760</f>
        <v>1201.339591</v>
      </c>
      <c r="M138" s="174">
        <f t="shared" si="40"/>
        <v>1223.157529</v>
      </c>
      <c r="N138" s="174">
        <f t="shared" si="40"/>
        <v>1244.975468</v>
      </c>
      <c r="O138" s="174">
        <f t="shared" si="40"/>
        <v>1266.793406</v>
      </c>
      <c r="P138" s="174">
        <f t="shared" si="40"/>
        <v>1288.611345</v>
      </c>
      <c r="Q138" s="174">
        <f t="shared" si="40"/>
        <v>1310.429283</v>
      </c>
      <c r="R138" s="174">
        <f t="shared" si="40"/>
        <v>1332.247222</v>
      </c>
      <c r="S138" s="174">
        <f t="shared" si="40"/>
        <v>1354.06516</v>
      </c>
      <c r="T138" s="174">
        <f t="shared" si="40"/>
        <v>1375.883099</v>
      </c>
      <c r="U138" s="174">
        <f t="shared" si="40"/>
        <v>1397.701037</v>
      </c>
      <c r="V138" s="174">
        <f t="shared" si="40"/>
        <v>1419.518976</v>
      </c>
      <c r="W138" s="174">
        <f t="shared" si="40"/>
        <v>1441.336914</v>
      </c>
      <c r="X138" s="174">
        <f t="shared" si="40"/>
        <v>1444.470255</v>
      </c>
      <c r="Y138" s="174">
        <f t="shared" si="40"/>
        <v>1447.603597</v>
      </c>
      <c r="Z138" s="174">
        <f t="shared" si="40"/>
        <v>1450.736938</v>
      </c>
      <c r="AA138" s="174">
        <f t="shared" si="40"/>
        <v>1453.870279</v>
      </c>
      <c r="AB138" s="174">
        <f t="shared" si="40"/>
        <v>1457.00362</v>
      </c>
      <c r="AC138" s="174">
        <f t="shared" si="40"/>
        <v>1460.136961</v>
      </c>
      <c r="AD138" s="174">
        <f t="shared" si="40"/>
        <v>1463.270302</v>
      </c>
      <c r="AE138" s="174">
        <f t="shared" si="40"/>
        <v>1466.403643</v>
      </c>
      <c r="AF138" s="174">
        <f t="shared" si="40"/>
        <v>1469.536984</v>
      </c>
      <c r="AG138" s="174">
        <f t="shared" si="40"/>
        <v>1472.670325</v>
      </c>
      <c r="AH138" s="174">
        <f t="shared" si="40"/>
        <v>1475.803667</v>
      </c>
      <c r="AI138" s="174">
        <f t="shared" si="40"/>
        <v>1478.937008</v>
      </c>
      <c r="AJ138" s="174">
        <f t="shared" si="40"/>
        <v>1482.070349</v>
      </c>
      <c r="AK138" s="174">
        <f t="shared" si="40"/>
        <v>1485.20369</v>
      </c>
      <c r="AL138" s="174">
        <f t="shared" si="40"/>
        <v>1488.337031</v>
      </c>
      <c r="AM138" s="174">
        <f t="shared" si="40"/>
        <v>1491.470372</v>
      </c>
      <c r="AN138" s="174">
        <f t="shared" si="40"/>
        <v>1494.603713</v>
      </c>
      <c r="AO138" s="174">
        <f t="shared" si="40"/>
        <v>1497.737054</v>
      </c>
      <c r="AP138" s="174">
        <f t="shared" si="40"/>
        <v>1500.870396</v>
      </c>
      <c r="AQ138" s="174">
        <f t="shared" si="40"/>
        <v>1504.003737</v>
      </c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</row>
    <row r="139" ht="14.25" customHeight="1">
      <c r="A139" s="11"/>
      <c r="B139" s="11"/>
      <c r="C139" s="11"/>
      <c r="D139" s="11"/>
      <c r="E139" s="11"/>
      <c r="F139" s="11"/>
      <c r="G139" s="20"/>
      <c r="H139" s="27"/>
      <c r="I139" s="11"/>
      <c r="J139" s="164"/>
      <c r="K139" s="14" t="s">
        <v>114</v>
      </c>
      <c r="L139" s="172">
        <f t="shared" ref="L139:AQ139" si="41">L107*8760</f>
        <v>1201.339591</v>
      </c>
      <c r="M139" s="172">
        <f t="shared" si="41"/>
        <v>1214.305406</v>
      </c>
      <c r="N139" s="172">
        <f t="shared" si="41"/>
        <v>1227.27122</v>
      </c>
      <c r="O139" s="172">
        <f t="shared" si="41"/>
        <v>1240.237035</v>
      </c>
      <c r="P139" s="172">
        <f t="shared" si="41"/>
        <v>1253.20285</v>
      </c>
      <c r="Q139" s="172">
        <f t="shared" si="41"/>
        <v>1266.168665</v>
      </c>
      <c r="R139" s="172">
        <f t="shared" si="41"/>
        <v>1279.134479</v>
      </c>
      <c r="S139" s="172">
        <f t="shared" si="41"/>
        <v>1292.100294</v>
      </c>
      <c r="T139" s="172">
        <f t="shared" si="41"/>
        <v>1305.066109</v>
      </c>
      <c r="U139" s="172">
        <f t="shared" si="41"/>
        <v>1318.031923</v>
      </c>
      <c r="V139" s="172">
        <f t="shared" si="41"/>
        <v>1330.997738</v>
      </c>
      <c r="W139" s="172">
        <f t="shared" si="41"/>
        <v>1343.963553</v>
      </c>
      <c r="X139" s="172">
        <f t="shared" si="41"/>
        <v>1348.832221</v>
      </c>
      <c r="Y139" s="172">
        <f t="shared" si="41"/>
        <v>1353.700889</v>
      </c>
      <c r="Z139" s="172">
        <f t="shared" si="41"/>
        <v>1358.569557</v>
      </c>
      <c r="AA139" s="172">
        <f t="shared" si="41"/>
        <v>1363.438225</v>
      </c>
      <c r="AB139" s="172">
        <f t="shared" si="41"/>
        <v>1368.306893</v>
      </c>
      <c r="AC139" s="172">
        <f t="shared" si="41"/>
        <v>1373.175561</v>
      </c>
      <c r="AD139" s="172">
        <f t="shared" si="41"/>
        <v>1378.044229</v>
      </c>
      <c r="AE139" s="172">
        <f t="shared" si="41"/>
        <v>1382.912898</v>
      </c>
      <c r="AF139" s="172">
        <f t="shared" si="41"/>
        <v>1387.781566</v>
      </c>
      <c r="AG139" s="172">
        <f t="shared" si="41"/>
        <v>1392.650234</v>
      </c>
      <c r="AH139" s="172">
        <f t="shared" si="41"/>
        <v>1397.518902</v>
      </c>
      <c r="AI139" s="172">
        <f t="shared" si="41"/>
        <v>1402.38757</v>
      </c>
      <c r="AJ139" s="172">
        <f t="shared" si="41"/>
        <v>1407.256238</v>
      </c>
      <c r="AK139" s="172">
        <f t="shared" si="41"/>
        <v>1412.124906</v>
      </c>
      <c r="AL139" s="172">
        <f t="shared" si="41"/>
        <v>1416.993574</v>
      </c>
      <c r="AM139" s="172">
        <f t="shared" si="41"/>
        <v>1421.862242</v>
      </c>
      <c r="AN139" s="172">
        <f t="shared" si="41"/>
        <v>1426.73091</v>
      </c>
      <c r="AO139" s="172">
        <f t="shared" si="41"/>
        <v>1431.599578</v>
      </c>
      <c r="AP139" s="172">
        <f t="shared" si="41"/>
        <v>1436.468246</v>
      </c>
      <c r="AQ139" s="172">
        <f t="shared" si="41"/>
        <v>1441.336914</v>
      </c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</row>
    <row r="140" ht="14.25" customHeight="1">
      <c r="A140" s="11"/>
      <c r="B140" s="11"/>
      <c r="C140" s="11"/>
      <c r="D140" s="11"/>
      <c r="E140" s="11"/>
      <c r="F140" s="11"/>
      <c r="G140" s="20"/>
      <c r="H140" s="27"/>
      <c r="I140" s="11"/>
      <c r="J140" s="164"/>
      <c r="K140" s="166" t="s">
        <v>115</v>
      </c>
      <c r="L140" s="175">
        <f t="shared" ref="L140:AQ140" si="42">L108*8760</f>
        <v>1201.339591</v>
      </c>
      <c r="M140" s="175">
        <f t="shared" si="42"/>
        <v>1201.339591</v>
      </c>
      <c r="N140" s="175">
        <f t="shared" si="42"/>
        <v>1201.339591</v>
      </c>
      <c r="O140" s="175">
        <f t="shared" si="42"/>
        <v>1201.339591</v>
      </c>
      <c r="P140" s="175">
        <f t="shared" si="42"/>
        <v>1201.339591</v>
      </c>
      <c r="Q140" s="175">
        <f t="shared" si="42"/>
        <v>1201.339591</v>
      </c>
      <c r="R140" s="175">
        <f t="shared" si="42"/>
        <v>1201.339591</v>
      </c>
      <c r="S140" s="175">
        <f t="shared" si="42"/>
        <v>1201.339591</v>
      </c>
      <c r="T140" s="175">
        <f t="shared" si="42"/>
        <v>1201.339591</v>
      </c>
      <c r="U140" s="175">
        <f t="shared" si="42"/>
        <v>1201.339591</v>
      </c>
      <c r="V140" s="175">
        <f t="shared" si="42"/>
        <v>1201.339591</v>
      </c>
      <c r="W140" s="175">
        <f t="shared" si="42"/>
        <v>1201.339591</v>
      </c>
      <c r="X140" s="175">
        <f t="shared" si="42"/>
        <v>1208.470789</v>
      </c>
      <c r="Y140" s="175">
        <f t="shared" si="42"/>
        <v>1215.601987</v>
      </c>
      <c r="Z140" s="175">
        <f t="shared" si="42"/>
        <v>1222.733185</v>
      </c>
      <c r="AA140" s="175">
        <f t="shared" si="42"/>
        <v>1229.864383</v>
      </c>
      <c r="AB140" s="175">
        <f t="shared" si="42"/>
        <v>1236.995581</v>
      </c>
      <c r="AC140" s="175">
        <f t="shared" si="42"/>
        <v>1244.126779</v>
      </c>
      <c r="AD140" s="175">
        <f t="shared" si="42"/>
        <v>1251.257978</v>
      </c>
      <c r="AE140" s="175">
        <f t="shared" si="42"/>
        <v>1258.389176</v>
      </c>
      <c r="AF140" s="175">
        <f t="shared" si="42"/>
        <v>1265.520374</v>
      </c>
      <c r="AG140" s="175">
        <f t="shared" si="42"/>
        <v>1272.651572</v>
      </c>
      <c r="AH140" s="175">
        <f t="shared" si="42"/>
        <v>1279.78277</v>
      </c>
      <c r="AI140" s="175">
        <f t="shared" si="42"/>
        <v>1286.913968</v>
      </c>
      <c r="AJ140" s="175">
        <f t="shared" si="42"/>
        <v>1294.045166</v>
      </c>
      <c r="AK140" s="175">
        <f t="shared" si="42"/>
        <v>1301.176364</v>
      </c>
      <c r="AL140" s="175">
        <f t="shared" si="42"/>
        <v>1308.307562</v>
      </c>
      <c r="AM140" s="175">
        <f t="shared" si="42"/>
        <v>1315.438761</v>
      </c>
      <c r="AN140" s="175">
        <f t="shared" si="42"/>
        <v>1322.569959</v>
      </c>
      <c r="AO140" s="175">
        <f t="shared" si="42"/>
        <v>1329.701157</v>
      </c>
      <c r="AP140" s="175">
        <f t="shared" si="42"/>
        <v>1336.832355</v>
      </c>
      <c r="AQ140" s="175">
        <f t="shared" si="42"/>
        <v>1343.963553</v>
      </c>
      <c r="AR140" s="176"/>
      <c r="AS140" s="176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</row>
    <row r="141" ht="14.25" customHeight="1">
      <c r="A141" s="11"/>
      <c r="B141" s="11"/>
      <c r="C141" s="11"/>
      <c r="D141" s="11"/>
      <c r="E141" s="11"/>
      <c r="F141" s="11"/>
      <c r="G141" s="20"/>
      <c r="H141" s="27"/>
      <c r="I141" s="11"/>
      <c r="J141" s="164"/>
      <c r="K141" s="161" t="s">
        <v>116</v>
      </c>
      <c r="L141" s="174">
        <f t="shared" ref="L141:AQ141" si="43">L109*8760</f>
        <v>1264.924974</v>
      </c>
      <c r="M141" s="174">
        <f t="shared" si="43"/>
        <v>1287.897708</v>
      </c>
      <c r="N141" s="174">
        <f t="shared" si="43"/>
        <v>1310.870443</v>
      </c>
      <c r="O141" s="174">
        <f t="shared" si="43"/>
        <v>1333.843177</v>
      </c>
      <c r="P141" s="174">
        <f t="shared" si="43"/>
        <v>1356.815911</v>
      </c>
      <c r="Q141" s="174">
        <f t="shared" si="43"/>
        <v>1379.788646</v>
      </c>
      <c r="R141" s="174">
        <f t="shared" si="43"/>
        <v>1402.76138</v>
      </c>
      <c r="S141" s="174">
        <f t="shared" si="43"/>
        <v>1425.734114</v>
      </c>
      <c r="T141" s="174">
        <f t="shared" si="43"/>
        <v>1448.706849</v>
      </c>
      <c r="U141" s="174">
        <f t="shared" si="43"/>
        <v>1471.679583</v>
      </c>
      <c r="V141" s="174">
        <f t="shared" si="43"/>
        <v>1494.652317</v>
      </c>
      <c r="W141" s="174">
        <f t="shared" si="43"/>
        <v>1517.625052</v>
      </c>
      <c r="X141" s="174">
        <f t="shared" si="43"/>
        <v>1520.924237</v>
      </c>
      <c r="Y141" s="174">
        <f t="shared" si="43"/>
        <v>1524.223422</v>
      </c>
      <c r="Z141" s="174">
        <f t="shared" si="43"/>
        <v>1527.522607</v>
      </c>
      <c r="AA141" s="174">
        <f t="shared" si="43"/>
        <v>1530.821791</v>
      </c>
      <c r="AB141" s="174">
        <f t="shared" si="43"/>
        <v>1534.120976</v>
      </c>
      <c r="AC141" s="174">
        <f t="shared" si="43"/>
        <v>1537.420161</v>
      </c>
      <c r="AD141" s="174">
        <f t="shared" si="43"/>
        <v>1540.719346</v>
      </c>
      <c r="AE141" s="174">
        <f t="shared" si="43"/>
        <v>1544.018531</v>
      </c>
      <c r="AF141" s="174">
        <f t="shared" si="43"/>
        <v>1547.317716</v>
      </c>
      <c r="AG141" s="174">
        <f t="shared" si="43"/>
        <v>1550.616901</v>
      </c>
      <c r="AH141" s="174">
        <f t="shared" si="43"/>
        <v>1553.916086</v>
      </c>
      <c r="AI141" s="174">
        <f t="shared" si="43"/>
        <v>1557.215271</v>
      </c>
      <c r="AJ141" s="174">
        <f t="shared" si="43"/>
        <v>1560.514455</v>
      </c>
      <c r="AK141" s="174">
        <f t="shared" si="43"/>
        <v>1563.81364</v>
      </c>
      <c r="AL141" s="174">
        <f t="shared" si="43"/>
        <v>1567.112825</v>
      </c>
      <c r="AM141" s="174">
        <f t="shared" si="43"/>
        <v>1570.41201</v>
      </c>
      <c r="AN141" s="174">
        <f t="shared" si="43"/>
        <v>1573.711195</v>
      </c>
      <c r="AO141" s="174">
        <f t="shared" si="43"/>
        <v>1577.01038</v>
      </c>
      <c r="AP141" s="174">
        <f t="shared" si="43"/>
        <v>1580.309565</v>
      </c>
      <c r="AQ141" s="174">
        <f t="shared" si="43"/>
        <v>1583.60875</v>
      </c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</row>
    <row r="142" ht="14.25" customHeight="1">
      <c r="A142" s="11"/>
      <c r="B142" s="11"/>
      <c r="C142" s="11"/>
      <c r="D142" s="11"/>
      <c r="E142" s="11"/>
      <c r="F142" s="11"/>
      <c r="G142" s="20"/>
      <c r="H142" s="27"/>
      <c r="I142" s="11"/>
      <c r="J142" s="164"/>
      <c r="K142" s="14" t="s">
        <v>117</v>
      </c>
      <c r="L142" s="172">
        <f t="shared" ref="L142:AQ142" si="44">L110*8760</f>
        <v>1264.924974</v>
      </c>
      <c r="M142" s="172">
        <f t="shared" si="44"/>
        <v>1278.577053</v>
      </c>
      <c r="N142" s="172">
        <f t="shared" si="44"/>
        <v>1292.229132</v>
      </c>
      <c r="O142" s="172">
        <f t="shared" si="44"/>
        <v>1305.881211</v>
      </c>
      <c r="P142" s="172">
        <f t="shared" si="44"/>
        <v>1319.53329</v>
      </c>
      <c r="Q142" s="172">
        <f t="shared" si="44"/>
        <v>1333.185368</v>
      </c>
      <c r="R142" s="172">
        <f t="shared" si="44"/>
        <v>1346.837447</v>
      </c>
      <c r="S142" s="172">
        <f t="shared" si="44"/>
        <v>1360.489526</v>
      </c>
      <c r="T142" s="172">
        <f t="shared" si="44"/>
        <v>1374.141605</v>
      </c>
      <c r="U142" s="172">
        <f t="shared" si="44"/>
        <v>1387.793684</v>
      </c>
      <c r="V142" s="172">
        <f t="shared" si="44"/>
        <v>1401.445763</v>
      </c>
      <c r="W142" s="172">
        <f t="shared" si="44"/>
        <v>1415.097842</v>
      </c>
      <c r="X142" s="172">
        <f t="shared" si="44"/>
        <v>1420.224202</v>
      </c>
      <c r="Y142" s="172">
        <f t="shared" si="44"/>
        <v>1425.350563</v>
      </c>
      <c r="Z142" s="172">
        <f t="shared" si="44"/>
        <v>1430.476923</v>
      </c>
      <c r="AA142" s="172">
        <f t="shared" si="44"/>
        <v>1435.603284</v>
      </c>
      <c r="AB142" s="172">
        <f t="shared" si="44"/>
        <v>1440.729644</v>
      </c>
      <c r="AC142" s="172">
        <f t="shared" si="44"/>
        <v>1445.856005</v>
      </c>
      <c r="AD142" s="172">
        <f t="shared" si="44"/>
        <v>1450.982365</v>
      </c>
      <c r="AE142" s="172">
        <f t="shared" si="44"/>
        <v>1456.108726</v>
      </c>
      <c r="AF142" s="172">
        <f t="shared" si="44"/>
        <v>1461.235086</v>
      </c>
      <c r="AG142" s="172">
        <f t="shared" si="44"/>
        <v>1466.361447</v>
      </c>
      <c r="AH142" s="172">
        <f t="shared" si="44"/>
        <v>1471.487807</v>
      </c>
      <c r="AI142" s="172">
        <f t="shared" si="44"/>
        <v>1476.614168</v>
      </c>
      <c r="AJ142" s="172">
        <f t="shared" si="44"/>
        <v>1481.740528</v>
      </c>
      <c r="AK142" s="172">
        <f t="shared" si="44"/>
        <v>1486.866889</v>
      </c>
      <c r="AL142" s="172">
        <f t="shared" si="44"/>
        <v>1491.993249</v>
      </c>
      <c r="AM142" s="172">
        <f t="shared" si="44"/>
        <v>1497.11961</v>
      </c>
      <c r="AN142" s="172">
        <f t="shared" si="44"/>
        <v>1502.24597</v>
      </c>
      <c r="AO142" s="172">
        <f t="shared" si="44"/>
        <v>1507.372331</v>
      </c>
      <c r="AP142" s="172">
        <f t="shared" si="44"/>
        <v>1512.498691</v>
      </c>
      <c r="AQ142" s="172">
        <f t="shared" si="44"/>
        <v>1517.625052</v>
      </c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</row>
    <row r="143" ht="14.25" customHeight="1">
      <c r="A143" s="11"/>
      <c r="B143" s="11"/>
      <c r="C143" s="11"/>
      <c r="D143" s="11"/>
      <c r="E143" s="11"/>
      <c r="F143" s="11"/>
      <c r="G143" s="20"/>
      <c r="H143" s="27"/>
      <c r="I143" s="11"/>
      <c r="J143" s="164"/>
      <c r="K143" s="166" t="s">
        <v>118</v>
      </c>
      <c r="L143" s="175">
        <f t="shared" ref="L143:AQ143" si="45">L111*8760</f>
        <v>1264.924974</v>
      </c>
      <c r="M143" s="175">
        <f t="shared" si="45"/>
        <v>1264.924974</v>
      </c>
      <c r="N143" s="175">
        <f t="shared" si="45"/>
        <v>1264.924974</v>
      </c>
      <c r="O143" s="175">
        <f t="shared" si="45"/>
        <v>1264.924974</v>
      </c>
      <c r="P143" s="175">
        <f t="shared" si="45"/>
        <v>1264.924974</v>
      </c>
      <c r="Q143" s="175">
        <f t="shared" si="45"/>
        <v>1264.924974</v>
      </c>
      <c r="R143" s="175">
        <f t="shared" si="45"/>
        <v>1264.924974</v>
      </c>
      <c r="S143" s="175">
        <f t="shared" si="45"/>
        <v>1264.924974</v>
      </c>
      <c r="T143" s="175">
        <f t="shared" si="45"/>
        <v>1264.924974</v>
      </c>
      <c r="U143" s="175">
        <f t="shared" si="45"/>
        <v>1264.924974</v>
      </c>
      <c r="V143" s="175">
        <f t="shared" si="45"/>
        <v>1264.924974</v>
      </c>
      <c r="W143" s="175">
        <f t="shared" si="45"/>
        <v>1264.924974</v>
      </c>
      <c r="X143" s="175">
        <f t="shared" si="45"/>
        <v>1272.433617</v>
      </c>
      <c r="Y143" s="175">
        <f t="shared" si="45"/>
        <v>1279.942261</v>
      </c>
      <c r="Z143" s="175">
        <f t="shared" si="45"/>
        <v>1287.450904</v>
      </c>
      <c r="AA143" s="175">
        <f t="shared" si="45"/>
        <v>1294.959547</v>
      </c>
      <c r="AB143" s="175">
        <f t="shared" si="45"/>
        <v>1302.468191</v>
      </c>
      <c r="AC143" s="175">
        <f t="shared" si="45"/>
        <v>1309.976834</v>
      </c>
      <c r="AD143" s="175">
        <f t="shared" si="45"/>
        <v>1317.485478</v>
      </c>
      <c r="AE143" s="175">
        <f t="shared" si="45"/>
        <v>1324.994121</v>
      </c>
      <c r="AF143" s="175">
        <f t="shared" si="45"/>
        <v>1332.502764</v>
      </c>
      <c r="AG143" s="175">
        <f t="shared" si="45"/>
        <v>1340.011408</v>
      </c>
      <c r="AH143" s="175">
        <f t="shared" si="45"/>
        <v>1347.520051</v>
      </c>
      <c r="AI143" s="175">
        <f t="shared" si="45"/>
        <v>1355.028695</v>
      </c>
      <c r="AJ143" s="175">
        <f t="shared" si="45"/>
        <v>1362.537338</v>
      </c>
      <c r="AK143" s="175">
        <f t="shared" si="45"/>
        <v>1370.045981</v>
      </c>
      <c r="AL143" s="175">
        <f t="shared" si="45"/>
        <v>1377.554625</v>
      </c>
      <c r="AM143" s="175">
        <f t="shared" si="45"/>
        <v>1385.063268</v>
      </c>
      <c r="AN143" s="175">
        <f t="shared" si="45"/>
        <v>1392.571912</v>
      </c>
      <c r="AO143" s="175">
        <f t="shared" si="45"/>
        <v>1400.080555</v>
      </c>
      <c r="AP143" s="175">
        <f t="shared" si="45"/>
        <v>1407.589198</v>
      </c>
      <c r="AQ143" s="175">
        <f t="shared" si="45"/>
        <v>1415.097842</v>
      </c>
      <c r="AR143" s="176"/>
      <c r="AS143" s="176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</row>
    <row r="144" ht="14.25" customHeight="1">
      <c r="A144" s="11"/>
      <c r="B144" s="11"/>
      <c r="C144" s="11"/>
      <c r="D144" s="11"/>
      <c r="E144" s="11"/>
      <c r="F144" s="11"/>
      <c r="G144" s="20"/>
      <c r="H144" s="27"/>
      <c r="I144" s="11"/>
      <c r="J144" s="164"/>
      <c r="K144" s="161" t="s">
        <v>119</v>
      </c>
      <c r="L144" s="174">
        <f t="shared" ref="L144:AQ144" si="46">L112*8760</f>
        <v>1327.586992</v>
      </c>
      <c r="M144" s="174">
        <f t="shared" si="46"/>
        <v>1351.697753</v>
      </c>
      <c r="N144" s="174">
        <f t="shared" si="46"/>
        <v>1375.808514</v>
      </c>
      <c r="O144" s="174">
        <f t="shared" si="46"/>
        <v>1399.919274</v>
      </c>
      <c r="P144" s="174">
        <f t="shared" si="46"/>
        <v>1424.030035</v>
      </c>
      <c r="Q144" s="174">
        <f t="shared" si="46"/>
        <v>1448.140796</v>
      </c>
      <c r="R144" s="174">
        <f t="shared" si="46"/>
        <v>1472.251556</v>
      </c>
      <c r="S144" s="174">
        <f t="shared" si="46"/>
        <v>1496.362317</v>
      </c>
      <c r="T144" s="174">
        <f t="shared" si="46"/>
        <v>1520.473078</v>
      </c>
      <c r="U144" s="174">
        <f t="shared" si="46"/>
        <v>1544.583838</v>
      </c>
      <c r="V144" s="174">
        <f t="shared" si="46"/>
        <v>1568.694599</v>
      </c>
      <c r="W144" s="174">
        <f t="shared" si="46"/>
        <v>1592.80536</v>
      </c>
      <c r="X144" s="174">
        <f t="shared" si="46"/>
        <v>1596.26798</v>
      </c>
      <c r="Y144" s="174">
        <f t="shared" si="46"/>
        <v>1599.7306</v>
      </c>
      <c r="Z144" s="174">
        <f t="shared" si="46"/>
        <v>1603.193221</v>
      </c>
      <c r="AA144" s="174">
        <f t="shared" si="46"/>
        <v>1606.655841</v>
      </c>
      <c r="AB144" s="174">
        <f t="shared" si="46"/>
        <v>1610.118461</v>
      </c>
      <c r="AC144" s="174">
        <f t="shared" si="46"/>
        <v>1613.581082</v>
      </c>
      <c r="AD144" s="174">
        <f t="shared" si="46"/>
        <v>1617.043702</v>
      </c>
      <c r="AE144" s="174">
        <f t="shared" si="46"/>
        <v>1620.506323</v>
      </c>
      <c r="AF144" s="174">
        <f t="shared" si="46"/>
        <v>1623.968943</v>
      </c>
      <c r="AG144" s="174">
        <f t="shared" si="46"/>
        <v>1627.431563</v>
      </c>
      <c r="AH144" s="174">
        <f t="shared" si="46"/>
        <v>1630.894184</v>
      </c>
      <c r="AI144" s="174">
        <f t="shared" si="46"/>
        <v>1634.356804</v>
      </c>
      <c r="AJ144" s="174">
        <f t="shared" si="46"/>
        <v>1637.819424</v>
      </c>
      <c r="AK144" s="174">
        <f t="shared" si="46"/>
        <v>1641.282045</v>
      </c>
      <c r="AL144" s="174">
        <f t="shared" si="46"/>
        <v>1644.744665</v>
      </c>
      <c r="AM144" s="174">
        <f t="shared" si="46"/>
        <v>1648.207285</v>
      </c>
      <c r="AN144" s="174">
        <f t="shared" si="46"/>
        <v>1651.669906</v>
      </c>
      <c r="AO144" s="174">
        <f t="shared" si="46"/>
        <v>1655.132526</v>
      </c>
      <c r="AP144" s="174">
        <f t="shared" si="46"/>
        <v>1658.595146</v>
      </c>
      <c r="AQ144" s="174">
        <f t="shared" si="46"/>
        <v>1662.057767</v>
      </c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</row>
    <row r="145" ht="14.25" customHeight="1">
      <c r="A145" s="11"/>
      <c r="B145" s="11"/>
      <c r="C145" s="11"/>
      <c r="D145" s="11"/>
      <c r="E145" s="11"/>
      <c r="F145" s="11"/>
      <c r="G145" s="20"/>
      <c r="H145" s="27"/>
      <c r="I145" s="11"/>
      <c r="J145" s="164"/>
      <c r="K145" s="14" t="s">
        <v>120</v>
      </c>
      <c r="L145" s="172">
        <f t="shared" ref="L145:AQ145" si="47">L113*8760</f>
        <v>1327.586992</v>
      </c>
      <c r="M145" s="172">
        <f t="shared" si="47"/>
        <v>1341.91537</v>
      </c>
      <c r="N145" s="172">
        <f t="shared" si="47"/>
        <v>1356.243747</v>
      </c>
      <c r="O145" s="172">
        <f t="shared" si="47"/>
        <v>1370.572124</v>
      </c>
      <c r="P145" s="172">
        <f t="shared" si="47"/>
        <v>1384.900502</v>
      </c>
      <c r="Q145" s="172">
        <f t="shared" si="47"/>
        <v>1399.228879</v>
      </c>
      <c r="R145" s="172">
        <f t="shared" si="47"/>
        <v>1413.557257</v>
      </c>
      <c r="S145" s="172">
        <f t="shared" si="47"/>
        <v>1427.885634</v>
      </c>
      <c r="T145" s="172">
        <f t="shared" si="47"/>
        <v>1442.214011</v>
      </c>
      <c r="U145" s="172">
        <f t="shared" si="47"/>
        <v>1456.542389</v>
      </c>
      <c r="V145" s="172">
        <f t="shared" si="47"/>
        <v>1470.870766</v>
      </c>
      <c r="W145" s="172">
        <f t="shared" si="47"/>
        <v>1485.199143</v>
      </c>
      <c r="X145" s="172">
        <f t="shared" si="47"/>
        <v>1490.579454</v>
      </c>
      <c r="Y145" s="172">
        <f t="shared" si="47"/>
        <v>1495.959765</v>
      </c>
      <c r="Z145" s="172">
        <f t="shared" si="47"/>
        <v>1501.340076</v>
      </c>
      <c r="AA145" s="172">
        <f t="shared" si="47"/>
        <v>1506.720387</v>
      </c>
      <c r="AB145" s="172">
        <f t="shared" si="47"/>
        <v>1512.100697</v>
      </c>
      <c r="AC145" s="172">
        <f t="shared" si="47"/>
        <v>1517.481008</v>
      </c>
      <c r="AD145" s="172">
        <f t="shared" si="47"/>
        <v>1522.861319</v>
      </c>
      <c r="AE145" s="172">
        <f t="shared" si="47"/>
        <v>1528.24163</v>
      </c>
      <c r="AF145" s="172">
        <f t="shared" si="47"/>
        <v>1533.621941</v>
      </c>
      <c r="AG145" s="172">
        <f t="shared" si="47"/>
        <v>1539.002252</v>
      </c>
      <c r="AH145" s="172">
        <f t="shared" si="47"/>
        <v>1544.382562</v>
      </c>
      <c r="AI145" s="172">
        <f t="shared" si="47"/>
        <v>1549.762873</v>
      </c>
      <c r="AJ145" s="172">
        <f t="shared" si="47"/>
        <v>1555.143184</v>
      </c>
      <c r="AK145" s="172">
        <f t="shared" si="47"/>
        <v>1560.523495</v>
      </c>
      <c r="AL145" s="172">
        <f t="shared" si="47"/>
        <v>1565.903806</v>
      </c>
      <c r="AM145" s="172">
        <f t="shared" si="47"/>
        <v>1571.284116</v>
      </c>
      <c r="AN145" s="172">
        <f t="shared" si="47"/>
        <v>1576.664427</v>
      </c>
      <c r="AO145" s="172">
        <f t="shared" si="47"/>
        <v>1582.044738</v>
      </c>
      <c r="AP145" s="172">
        <f t="shared" si="47"/>
        <v>1587.425049</v>
      </c>
      <c r="AQ145" s="172">
        <f t="shared" si="47"/>
        <v>1592.80536</v>
      </c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</row>
    <row r="146" ht="14.25" customHeight="1">
      <c r="A146" s="11"/>
      <c r="B146" s="11"/>
      <c r="C146" s="11"/>
      <c r="D146" s="11"/>
      <c r="E146" s="11"/>
      <c r="F146" s="11"/>
      <c r="G146" s="20"/>
      <c r="H146" s="27"/>
      <c r="I146" s="11"/>
      <c r="J146" s="164"/>
      <c r="K146" s="166" t="s">
        <v>121</v>
      </c>
      <c r="L146" s="175">
        <f t="shared" ref="L146:AQ146" si="48">L114*8760</f>
        <v>1327.586992</v>
      </c>
      <c r="M146" s="175">
        <f t="shared" si="48"/>
        <v>1327.586992</v>
      </c>
      <c r="N146" s="175">
        <f t="shared" si="48"/>
        <v>1327.586992</v>
      </c>
      <c r="O146" s="175">
        <f t="shared" si="48"/>
        <v>1327.586992</v>
      </c>
      <c r="P146" s="175">
        <f t="shared" si="48"/>
        <v>1327.586992</v>
      </c>
      <c r="Q146" s="175">
        <f t="shared" si="48"/>
        <v>1327.586992</v>
      </c>
      <c r="R146" s="175">
        <f t="shared" si="48"/>
        <v>1327.586992</v>
      </c>
      <c r="S146" s="175">
        <f t="shared" si="48"/>
        <v>1327.586992</v>
      </c>
      <c r="T146" s="175">
        <f t="shared" si="48"/>
        <v>1327.586992</v>
      </c>
      <c r="U146" s="175">
        <f t="shared" si="48"/>
        <v>1327.586992</v>
      </c>
      <c r="V146" s="175">
        <f t="shared" si="48"/>
        <v>1327.586992</v>
      </c>
      <c r="W146" s="175">
        <f t="shared" si="48"/>
        <v>1327.586992</v>
      </c>
      <c r="X146" s="175">
        <f t="shared" si="48"/>
        <v>1335.4676</v>
      </c>
      <c r="Y146" s="175">
        <f t="shared" si="48"/>
        <v>1343.348207</v>
      </c>
      <c r="Z146" s="175">
        <f t="shared" si="48"/>
        <v>1351.228815</v>
      </c>
      <c r="AA146" s="175">
        <f t="shared" si="48"/>
        <v>1359.109423</v>
      </c>
      <c r="AB146" s="175">
        <f t="shared" si="48"/>
        <v>1366.99003</v>
      </c>
      <c r="AC146" s="175">
        <f t="shared" si="48"/>
        <v>1374.870638</v>
      </c>
      <c r="AD146" s="175">
        <f t="shared" si="48"/>
        <v>1382.751245</v>
      </c>
      <c r="AE146" s="175">
        <f t="shared" si="48"/>
        <v>1390.631853</v>
      </c>
      <c r="AF146" s="175">
        <f t="shared" si="48"/>
        <v>1398.51246</v>
      </c>
      <c r="AG146" s="175">
        <f t="shared" si="48"/>
        <v>1406.393068</v>
      </c>
      <c r="AH146" s="175">
        <f t="shared" si="48"/>
        <v>1414.273675</v>
      </c>
      <c r="AI146" s="175">
        <f t="shared" si="48"/>
        <v>1422.154283</v>
      </c>
      <c r="AJ146" s="175">
        <f t="shared" si="48"/>
        <v>1430.034891</v>
      </c>
      <c r="AK146" s="175">
        <f t="shared" si="48"/>
        <v>1437.915498</v>
      </c>
      <c r="AL146" s="175">
        <f t="shared" si="48"/>
        <v>1445.796106</v>
      </c>
      <c r="AM146" s="175">
        <f t="shared" si="48"/>
        <v>1453.676713</v>
      </c>
      <c r="AN146" s="175">
        <f t="shared" si="48"/>
        <v>1461.557321</v>
      </c>
      <c r="AO146" s="175">
        <f t="shared" si="48"/>
        <v>1469.437928</v>
      </c>
      <c r="AP146" s="175">
        <f t="shared" si="48"/>
        <v>1477.318536</v>
      </c>
      <c r="AQ146" s="175">
        <f t="shared" si="48"/>
        <v>1485.199143</v>
      </c>
      <c r="AR146" s="176"/>
      <c r="AS146" s="176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</row>
    <row r="147" ht="14.25" customHeight="1">
      <c r="A147" s="11"/>
      <c r="B147" s="11"/>
      <c r="C147" s="11"/>
      <c r="D147" s="11"/>
      <c r="E147" s="11"/>
      <c r="F147" s="11"/>
      <c r="G147" s="20"/>
      <c r="H147" s="27"/>
      <c r="I147" s="11"/>
      <c r="J147" s="164"/>
      <c r="K147" s="161" t="s">
        <v>122</v>
      </c>
      <c r="L147" s="171">
        <f t="shared" ref="L147:AQ147" si="49">L115*8760</f>
        <v>1345.428228</v>
      </c>
      <c r="M147" s="171">
        <f t="shared" si="49"/>
        <v>1369.863009</v>
      </c>
      <c r="N147" s="171">
        <f t="shared" si="49"/>
        <v>1394.29779</v>
      </c>
      <c r="O147" s="171">
        <f t="shared" si="49"/>
        <v>1418.732572</v>
      </c>
      <c r="P147" s="171">
        <f t="shared" si="49"/>
        <v>1443.167353</v>
      </c>
      <c r="Q147" s="171">
        <f t="shared" si="49"/>
        <v>1467.602135</v>
      </c>
      <c r="R147" s="171">
        <f t="shared" si="49"/>
        <v>1492.036916</v>
      </c>
      <c r="S147" s="171">
        <f t="shared" si="49"/>
        <v>1516.471698</v>
      </c>
      <c r="T147" s="171">
        <f t="shared" si="49"/>
        <v>1540.906479</v>
      </c>
      <c r="U147" s="171">
        <f t="shared" si="49"/>
        <v>1565.341261</v>
      </c>
      <c r="V147" s="171">
        <f t="shared" si="49"/>
        <v>1589.776042</v>
      </c>
      <c r="W147" s="171">
        <f t="shared" si="49"/>
        <v>1614.210823</v>
      </c>
      <c r="X147" s="171">
        <f t="shared" si="49"/>
        <v>1617.719977</v>
      </c>
      <c r="Y147" s="171">
        <f t="shared" si="49"/>
        <v>1621.229131</v>
      </c>
      <c r="Z147" s="171">
        <f t="shared" si="49"/>
        <v>1624.738285</v>
      </c>
      <c r="AA147" s="171">
        <f t="shared" si="49"/>
        <v>1628.247439</v>
      </c>
      <c r="AB147" s="171">
        <f t="shared" si="49"/>
        <v>1631.756593</v>
      </c>
      <c r="AC147" s="171">
        <f t="shared" si="49"/>
        <v>1635.265747</v>
      </c>
      <c r="AD147" s="171">
        <f t="shared" si="49"/>
        <v>1638.774901</v>
      </c>
      <c r="AE147" s="171">
        <f t="shared" si="49"/>
        <v>1642.284055</v>
      </c>
      <c r="AF147" s="171">
        <f t="shared" si="49"/>
        <v>1645.793209</v>
      </c>
      <c r="AG147" s="171">
        <f t="shared" si="49"/>
        <v>1649.302363</v>
      </c>
      <c r="AH147" s="171">
        <f t="shared" si="49"/>
        <v>1652.811517</v>
      </c>
      <c r="AI147" s="171">
        <f t="shared" si="49"/>
        <v>1656.320671</v>
      </c>
      <c r="AJ147" s="171">
        <f t="shared" si="49"/>
        <v>1659.829825</v>
      </c>
      <c r="AK147" s="171">
        <f t="shared" si="49"/>
        <v>1663.338979</v>
      </c>
      <c r="AL147" s="171">
        <f t="shared" si="49"/>
        <v>1666.848133</v>
      </c>
      <c r="AM147" s="171">
        <f t="shared" si="49"/>
        <v>1670.357287</v>
      </c>
      <c r="AN147" s="171">
        <f t="shared" si="49"/>
        <v>1673.866441</v>
      </c>
      <c r="AO147" s="171">
        <f t="shared" si="49"/>
        <v>1677.375595</v>
      </c>
      <c r="AP147" s="171">
        <f t="shared" si="49"/>
        <v>1680.884749</v>
      </c>
      <c r="AQ147" s="171">
        <f t="shared" si="49"/>
        <v>1684.393903</v>
      </c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</row>
    <row r="148" ht="14.25" customHeight="1">
      <c r="A148" s="11"/>
      <c r="B148" s="11"/>
      <c r="C148" s="11"/>
      <c r="D148" s="11"/>
      <c r="E148" s="11"/>
      <c r="F148" s="11"/>
      <c r="G148" s="20"/>
      <c r="H148" s="27"/>
      <c r="I148" s="11"/>
      <c r="J148" s="164"/>
      <c r="K148" s="14" t="s">
        <v>123</v>
      </c>
      <c r="L148" s="172">
        <f t="shared" ref="L148:AQ148" si="50">L116*8760</f>
        <v>1345.428228</v>
      </c>
      <c r="M148" s="172">
        <f t="shared" si="50"/>
        <v>1359.949162</v>
      </c>
      <c r="N148" s="172">
        <f t="shared" si="50"/>
        <v>1374.470096</v>
      </c>
      <c r="O148" s="172">
        <f t="shared" si="50"/>
        <v>1388.99103</v>
      </c>
      <c r="P148" s="172">
        <f t="shared" si="50"/>
        <v>1403.511964</v>
      </c>
      <c r="Q148" s="172">
        <f t="shared" si="50"/>
        <v>1418.032899</v>
      </c>
      <c r="R148" s="172">
        <f t="shared" si="50"/>
        <v>1432.553833</v>
      </c>
      <c r="S148" s="172">
        <f t="shared" si="50"/>
        <v>1447.074767</v>
      </c>
      <c r="T148" s="172">
        <f t="shared" si="50"/>
        <v>1461.595701</v>
      </c>
      <c r="U148" s="172">
        <f t="shared" si="50"/>
        <v>1476.116635</v>
      </c>
      <c r="V148" s="172">
        <f t="shared" si="50"/>
        <v>1490.63757</v>
      </c>
      <c r="W148" s="172">
        <f t="shared" si="50"/>
        <v>1505.158504</v>
      </c>
      <c r="X148" s="172">
        <f t="shared" si="50"/>
        <v>1510.61112</v>
      </c>
      <c r="Y148" s="172">
        <f t="shared" si="50"/>
        <v>1516.063736</v>
      </c>
      <c r="Z148" s="172">
        <f t="shared" si="50"/>
        <v>1521.516352</v>
      </c>
      <c r="AA148" s="172">
        <f t="shared" si="50"/>
        <v>1526.968968</v>
      </c>
      <c r="AB148" s="172">
        <f t="shared" si="50"/>
        <v>1532.421584</v>
      </c>
      <c r="AC148" s="172">
        <f t="shared" si="50"/>
        <v>1537.8742</v>
      </c>
      <c r="AD148" s="172">
        <f t="shared" si="50"/>
        <v>1543.326816</v>
      </c>
      <c r="AE148" s="172">
        <f t="shared" si="50"/>
        <v>1548.779432</v>
      </c>
      <c r="AF148" s="172">
        <f t="shared" si="50"/>
        <v>1554.232048</v>
      </c>
      <c r="AG148" s="172">
        <f t="shared" si="50"/>
        <v>1559.684664</v>
      </c>
      <c r="AH148" s="172">
        <f t="shared" si="50"/>
        <v>1565.13728</v>
      </c>
      <c r="AI148" s="172">
        <f t="shared" si="50"/>
        <v>1570.589896</v>
      </c>
      <c r="AJ148" s="172">
        <f t="shared" si="50"/>
        <v>1576.042512</v>
      </c>
      <c r="AK148" s="172">
        <f t="shared" si="50"/>
        <v>1581.495128</v>
      </c>
      <c r="AL148" s="172">
        <f t="shared" si="50"/>
        <v>1586.947743</v>
      </c>
      <c r="AM148" s="172">
        <f t="shared" si="50"/>
        <v>1592.400359</v>
      </c>
      <c r="AN148" s="172">
        <f t="shared" si="50"/>
        <v>1597.852975</v>
      </c>
      <c r="AO148" s="172">
        <f t="shared" si="50"/>
        <v>1603.305591</v>
      </c>
      <c r="AP148" s="172">
        <f t="shared" si="50"/>
        <v>1608.758207</v>
      </c>
      <c r="AQ148" s="172">
        <f t="shared" si="50"/>
        <v>1614.210823</v>
      </c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</row>
    <row r="149" ht="14.25" customHeight="1">
      <c r="A149" s="11"/>
      <c r="B149" s="11"/>
      <c r="C149" s="11"/>
      <c r="D149" s="11"/>
      <c r="E149" s="11"/>
      <c r="F149" s="11"/>
      <c r="G149" s="20"/>
      <c r="H149" s="27"/>
      <c r="I149" s="11"/>
      <c r="J149" s="164"/>
      <c r="K149" s="166" t="s">
        <v>124</v>
      </c>
      <c r="L149" s="173">
        <f t="shared" ref="L149:AQ149" si="51">L117*8760</f>
        <v>1345.428228</v>
      </c>
      <c r="M149" s="173">
        <f t="shared" si="51"/>
        <v>1345.428228</v>
      </c>
      <c r="N149" s="173">
        <f t="shared" si="51"/>
        <v>1345.428228</v>
      </c>
      <c r="O149" s="173">
        <f t="shared" si="51"/>
        <v>1345.428228</v>
      </c>
      <c r="P149" s="173">
        <f t="shared" si="51"/>
        <v>1345.428228</v>
      </c>
      <c r="Q149" s="173">
        <f t="shared" si="51"/>
        <v>1345.428228</v>
      </c>
      <c r="R149" s="173">
        <f t="shared" si="51"/>
        <v>1345.428228</v>
      </c>
      <c r="S149" s="173">
        <f t="shared" si="51"/>
        <v>1345.428228</v>
      </c>
      <c r="T149" s="173">
        <f t="shared" si="51"/>
        <v>1345.428228</v>
      </c>
      <c r="U149" s="173">
        <f t="shared" si="51"/>
        <v>1345.428228</v>
      </c>
      <c r="V149" s="173">
        <f t="shared" si="51"/>
        <v>1345.428228</v>
      </c>
      <c r="W149" s="173">
        <f t="shared" si="51"/>
        <v>1345.428228</v>
      </c>
      <c r="X149" s="173">
        <f t="shared" si="51"/>
        <v>1353.414741</v>
      </c>
      <c r="Y149" s="173">
        <f t="shared" si="51"/>
        <v>1361.401255</v>
      </c>
      <c r="Z149" s="173">
        <f t="shared" si="51"/>
        <v>1369.387769</v>
      </c>
      <c r="AA149" s="173">
        <f t="shared" si="51"/>
        <v>1377.374283</v>
      </c>
      <c r="AB149" s="173">
        <f t="shared" si="51"/>
        <v>1385.360797</v>
      </c>
      <c r="AC149" s="173">
        <f t="shared" si="51"/>
        <v>1393.34731</v>
      </c>
      <c r="AD149" s="173">
        <f t="shared" si="51"/>
        <v>1401.333824</v>
      </c>
      <c r="AE149" s="173">
        <f t="shared" si="51"/>
        <v>1409.320338</v>
      </c>
      <c r="AF149" s="173">
        <f t="shared" si="51"/>
        <v>1417.306852</v>
      </c>
      <c r="AG149" s="173">
        <f t="shared" si="51"/>
        <v>1425.293366</v>
      </c>
      <c r="AH149" s="173">
        <f t="shared" si="51"/>
        <v>1433.27988</v>
      </c>
      <c r="AI149" s="173">
        <f t="shared" si="51"/>
        <v>1441.266393</v>
      </c>
      <c r="AJ149" s="173">
        <f t="shared" si="51"/>
        <v>1449.252907</v>
      </c>
      <c r="AK149" s="173">
        <f t="shared" si="51"/>
        <v>1457.239421</v>
      </c>
      <c r="AL149" s="173">
        <f t="shared" si="51"/>
        <v>1465.225935</v>
      </c>
      <c r="AM149" s="173">
        <f t="shared" si="51"/>
        <v>1473.212449</v>
      </c>
      <c r="AN149" s="173">
        <f t="shared" si="51"/>
        <v>1481.198962</v>
      </c>
      <c r="AO149" s="173">
        <f t="shared" si="51"/>
        <v>1489.185476</v>
      </c>
      <c r="AP149" s="173">
        <f t="shared" si="51"/>
        <v>1497.17199</v>
      </c>
      <c r="AQ149" s="173">
        <f t="shared" si="51"/>
        <v>1505.158504</v>
      </c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</row>
    <row r="150" ht="14.25" customHeight="1">
      <c r="A150" s="11"/>
      <c r="B150" s="11"/>
      <c r="C150" s="11"/>
      <c r="D150" s="11"/>
      <c r="E150" s="11"/>
      <c r="F150" s="11"/>
      <c r="G150" s="20"/>
      <c r="H150" s="27"/>
      <c r="I150" s="11"/>
      <c r="J150" s="164"/>
      <c r="K150" s="161" t="s">
        <v>125</v>
      </c>
      <c r="L150" s="174">
        <f t="shared" ref="L150:AQ150" si="52">L118*8760</f>
        <v>1409.887383</v>
      </c>
      <c r="M150" s="174">
        <f t="shared" si="52"/>
        <v>1435.492829</v>
      </c>
      <c r="N150" s="174">
        <f t="shared" si="52"/>
        <v>1461.098276</v>
      </c>
      <c r="O150" s="174">
        <f t="shared" si="52"/>
        <v>1486.703722</v>
      </c>
      <c r="P150" s="174">
        <f t="shared" si="52"/>
        <v>1512.309168</v>
      </c>
      <c r="Q150" s="174">
        <f t="shared" si="52"/>
        <v>1537.914614</v>
      </c>
      <c r="R150" s="174">
        <f t="shared" si="52"/>
        <v>1563.52006</v>
      </c>
      <c r="S150" s="174">
        <f t="shared" si="52"/>
        <v>1589.125506</v>
      </c>
      <c r="T150" s="174">
        <f t="shared" si="52"/>
        <v>1614.730953</v>
      </c>
      <c r="U150" s="174">
        <f t="shared" si="52"/>
        <v>1640.336399</v>
      </c>
      <c r="V150" s="174">
        <f t="shared" si="52"/>
        <v>1665.941845</v>
      </c>
      <c r="W150" s="174">
        <f t="shared" si="52"/>
        <v>1691.547291</v>
      </c>
      <c r="X150" s="174">
        <f t="shared" si="52"/>
        <v>1695.224568</v>
      </c>
      <c r="Y150" s="174">
        <f t="shared" si="52"/>
        <v>1698.901845</v>
      </c>
      <c r="Z150" s="174">
        <f t="shared" si="52"/>
        <v>1702.579121</v>
      </c>
      <c r="AA150" s="174">
        <f t="shared" si="52"/>
        <v>1706.256398</v>
      </c>
      <c r="AB150" s="174">
        <f t="shared" si="52"/>
        <v>1709.933675</v>
      </c>
      <c r="AC150" s="174">
        <f t="shared" si="52"/>
        <v>1713.610951</v>
      </c>
      <c r="AD150" s="174">
        <f t="shared" si="52"/>
        <v>1717.288228</v>
      </c>
      <c r="AE150" s="174">
        <f t="shared" si="52"/>
        <v>1720.965505</v>
      </c>
      <c r="AF150" s="174">
        <f t="shared" si="52"/>
        <v>1724.642782</v>
      </c>
      <c r="AG150" s="174">
        <f t="shared" si="52"/>
        <v>1728.320058</v>
      </c>
      <c r="AH150" s="174">
        <f t="shared" si="52"/>
        <v>1731.997335</v>
      </c>
      <c r="AI150" s="174">
        <f t="shared" si="52"/>
        <v>1735.674612</v>
      </c>
      <c r="AJ150" s="174">
        <f t="shared" si="52"/>
        <v>1739.351888</v>
      </c>
      <c r="AK150" s="174">
        <f t="shared" si="52"/>
        <v>1743.029165</v>
      </c>
      <c r="AL150" s="174">
        <f t="shared" si="52"/>
        <v>1746.706442</v>
      </c>
      <c r="AM150" s="174">
        <f t="shared" si="52"/>
        <v>1750.383719</v>
      </c>
      <c r="AN150" s="174">
        <f t="shared" si="52"/>
        <v>1754.060995</v>
      </c>
      <c r="AO150" s="174">
        <f t="shared" si="52"/>
        <v>1757.738272</v>
      </c>
      <c r="AP150" s="174">
        <f t="shared" si="52"/>
        <v>1761.415549</v>
      </c>
      <c r="AQ150" s="174">
        <f t="shared" si="52"/>
        <v>1765.092826</v>
      </c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</row>
    <row r="151" ht="14.25" customHeight="1">
      <c r="A151" s="11"/>
      <c r="B151" s="11"/>
      <c r="C151" s="11"/>
      <c r="D151" s="11"/>
      <c r="E151" s="11"/>
      <c r="F151" s="11"/>
      <c r="G151" s="20"/>
      <c r="H151" s="27"/>
      <c r="I151" s="11"/>
      <c r="J151" s="164"/>
      <c r="K151" s="14" t="s">
        <v>126</v>
      </c>
      <c r="L151" s="172">
        <f t="shared" ref="L151:AQ151" si="53">L119*8760</f>
        <v>1409.887383</v>
      </c>
      <c r="M151" s="172">
        <f t="shared" si="53"/>
        <v>1425.104012</v>
      </c>
      <c r="N151" s="172">
        <f t="shared" si="53"/>
        <v>1440.320641</v>
      </c>
      <c r="O151" s="172">
        <f t="shared" si="53"/>
        <v>1455.53727</v>
      </c>
      <c r="P151" s="172">
        <f t="shared" si="53"/>
        <v>1470.753898</v>
      </c>
      <c r="Q151" s="172">
        <f t="shared" si="53"/>
        <v>1485.970527</v>
      </c>
      <c r="R151" s="172">
        <f t="shared" si="53"/>
        <v>1501.187156</v>
      </c>
      <c r="S151" s="172">
        <f t="shared" si="53"/>
        <v>1516.403785</v>
      </c>
      <c r="T151" s="172">
        <f t="shared" si="53"/>
        <v>1531.620414</v>
      </c>
      <c r="U151" s="172">
        <f t="shared" si="53"/>
        <v>1546.837043</v>
      </c>
      <c r="V151" s="172">
        <f t="shared" si="53"/>
        <v>1562.053671</v>
      </c>
      <c r="W151" s="172">
        <f t="shared" si="53"/>
        <v>1577.2703</v>
      </c>
      <c r="X151" s="172">
        <f t="shared" si="53"/>
        <v>1582.98415</v>
      </c>
      <c r="Y151" s="172">
        <f t="shared" si="53"/>
        <v>1588.697999</v>
      </c>
      <c r="Z151" s="172">
        <f t="shared" si="53"/>
        <v>1594.411849</v>
      </c>
      <c r="AA151" s="172">
        <f t="shared" si="53"/>
        <v>1600.125698</v>
      </c>
      <c r="AB151" s="172">
        <f t="shared" si="53"/>
        <v>1605.839548</v>
      </c>
      <c r="AC151" s="172">
        <f t="shared" si="53"/>
        <v>1611.553397</v>
      </c>
      <c r="AD151" s="172">
        <f t="shared" si="53"/>
        <v>1617.267247</v>
      </c>
      <c r="AE151" s="172">
        <f t="shared" si="53"/>
        <v>1622.981097</v>
      </c>
      <c r="AF151" s="172">
        <f t="shared" si="53"/>
        <v>1628.694946</v>
      </c>
      <c r="AG151" s="172">
        <f t="shared" si="53"/>
        <v>1634.408796</v>
      </c>
      <c r="AH151" s="172">
        <f t="shared" si="53"/>
        <v>1640.122645</v>
      </c>
      <c r="AI151" s="172">
        <f t="shared" si="53"/>
        <v>1645.836495</v>
      </c>
      <c r="AJ151" s="172">
        <f t="shared" si="53"/>
        <v>1651.550344</v>
      </c>
      <c r="AK151" s="172">
        <f t="shared" si="53"/>
        <v>1657.264194</v>
      </c>
      <c r="AL151" s="172">
        <f t="shared" si="53"/>
        <v>1662.978043</v>
      </c>
      <c r="AM151" s="172">
        <f t="shared" si="53"/>
        <v>1668.691893</v>
      </c>
      <c r="AN151" s="172">
        <f t="shared" si="53"/>
        <v>1674.405742</v>
      </c>
      <c r="AO151" s="172">
        <f t="shared" si="53"/>
        <v>1680.119592</v>
      </c>
      <c r="AP151" s="172">
        <f t="shared" si="53"/>
        <v>1685.833442</v>
      </c>
      <c r="AQ151" s="172">
        <f t="shared" si="53"/>
        <v>1691.547291</v>
      </c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</row>
    <row r="152" ht="14.25" customHeight="1">
      <c r="A152" s="11"/>
      <c r="B152" s="11"/>
      <c r="C152" s="11"/>
      <c r="D152" s="11"/>
      <c r="E152" s="11"/>
      <c r="F152" s="11"/>
      <c r="G152" s="20"/>
      <c r="H152" s="27"/>
      <c r="I152" s="11"/>
      <c r="J152" s="164"/>
      <c r="K152" s="166" t="s">
        <v>127</v>
      </c>
      <c r="L152" s="173">
        <f t="shared" ref="L152:AQ152" si="54">L120*8760</f>
        <v>1409.887383</v>
      </c>
      <c r="M152" s="173">
        <f t="shared" si="54"/>
        <v>1409.887383</v>
      </c>
      <c r="N152" s="173">
        <f t="shared" si="54"/>
        <v>1409.887383</v>
      </c>
      <c r="O152" s="173">
        <f t="shared" si="54"/>
        <v>1409.887383</v>
      </c>
      <c r="P152" s="173">
        <f t="shared" si="54"/>
        <v>1409.887383</v>
      </c>
      <c r="Q152" s="173">
        <f t="shared" si="54"/>
        <v>1409.887383</v>
      </c>
      <c r="R152" s="173">
        <f t="shared" si="54"/>
        <v>1409.887383</v>
      </c>
      <c r="S152" s="173">
        <f t="shared" si="54"/>
        <v>1409.887383</v>
      </c>
      <c r="T152" s="173">
        <f t="shared" si="54"/>
        <v>1409.887383</v>
      </c>
      <c r="U152" s="173">
        <f t="shared" si="54"/>
        <v>1409.887383</v>
      </c>
      <c r="V152" s="173">
        <f t="shared" si="54"/>
        <v>1409.887383</v>
      </c>
      <c r="W152" s="173">
        <f t="shared" si="54"/>
        <v>1409.887383</v>
      </c>
      <c r="X152" s="173">
        <f t="shared" si="54"/>
        <v>1418.256529</v>
      </c>
      <c r="Y152" s="173">
        <f t="shared" si="54"/>
        <v>1426.625675</v>
      </c>
      <c r="Z152" s="173">
        <f t="shared" si="54"/>
        <v>1434.994821</v>
      </c>
      <c r="AA152" s="173">
        <f t="shared" si="54"/>
        <v>1443.363967</v>
      </c>
      <c r="AB152" s="173">
        <f t="shared" si="54"/>
        <v>1451.733112</v>
      </c>
      <c r="AC152" s="173">
        <f t="shared" si="54"/>
        <v>1460.102258</v>
      </c>
      <c r="AD152" s="173">
        <f t="shared" si="54"/>
        <v>1468.471404</v>
      </c>
      <c r="AE152" s="173">
        <f t="shared" si="54"/>
        <v>1476.84055</v>
      </c>
      <c r="AF152" s="173">
        <f t="shared" si="54"/>
        <v>1485.209696</v>
      </c>
      <c r="AG152" s="173">
        <f t="shared" si="54"/>
        <v>1493.578842</v>
      </c>
      <c r="AH152" s="173">
        <f t="shared" si="54"/>
        <v>1501.947988</v>
      </c>
      <c r="AI152" s="173">
        <f t="shared" si="54"/>
        <v>1510.317133</v>
      </c>
      <c r="AJ152" s="173">
        <f t="shared" si="54"/>
        <v>1518.686279</v>
      </c>
      <c r="AK152" s="173">
        <f t="shared" si="54"/>
        <v>1527.055425</v>
      </c>
      <c r="AL152" s="173">
        <f t="shared" si="54"/>
        <v>1535.424571</v>
      </c>
      <c r="AM152" s="173">
        <f t="shared" si="54"/>
        <v>1543.793717</v>
      </c>
      <c r="AN152" s="173">
        <f t="shared" si="54"/>
        <v>1552.162863</v>
      </c>
      <c r="AO152" s="173">
        <f t="shared" si="54"/>
        <v>1560.532008</v>
      </c>
      <c r="AP152" s="173">
        <f t="shared" si="54"/>
        <v>1568.901154</v>
      </c>
      <c r="AQ152" s="173">
        <f t="shared" si="54"/>
        <v>1577.2703</v>
      </c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</row>
    <row r="153" ht="14.25" customHeight="1">
      <c r="A153" s="11"/>
      <c r="B153" s="11"/>
      <c r="C153" s="11"/>
      <c r="D153" s="11"/>
      <c r="E153" s="11"/>
      <c r="F153" s="11"/>
      <c r="G153" s="20"/>
      <c r="H153" s="27"/>
      <c r="I153" s="11"/>
      <c r="J153" s="164"/>
      <c r="K153" s="161" t="s">
        <v>128</v>
      </c>
      <c r="L153" s="174">
        <f t="shared" ref="L153:AQ153" si="55">L121*8760</f>
        <v>1488.542319</v>
      </c>
      <c r="M153" s="174">
        <f t="shared" si="55"/>
        <v>1515.576245</v>
      </c>
      <c r="N153" s="174">
        <f t="shared" si="55"/>
        <v>1542.61017</v>
      </c>
      <c r="O153" s="174">
        <f t="shared" si="55"/>
        <v>1569.644095</v>
      </c>
      <c r="P153" s="174">
        <f t="shared" si="55"/>
        <v>1596.678021</v>
      </c>
      <c r="Q153" s="174">
        <f t="shared" si="55"/>
        <v>1623.711946</v>
      </c>
      <c r="R153" s="174">
        <f t="shared" si="55"/>
        <v>1650.745871</v>
      </c>
      <c r="S153" s="174">
        <f t="shared" si="55"/>
        <v>1677.779797</v>
      </c>
      <c r="T153" s="174">
        <f t="shared" si="55"/>
        <v>1704.813722</v>
      </c>
      <c r="U153" s="174">
        <f t="shared" si="55"/>
        <v>1731.847647</v>
      </c>
      <c r="V153" s="174">
        <f t="shared" si="55"/>
        <v>1758.881573</v>
      </c>
      <c r="W153" s="174">
        <f t="shared" si="55"/>
        <v>1785.915498</v>
      </c>
      <c r="X153" s="174">
        <f t="shared" si="55"/>
        <v>1789.797923</v>
      </c>
      <c r="Y153" s="174">
        <f t="shared" si="55"/>
        <v>1793.680348</v>
      </c>
      <c r="Z153" s="174">
        <f t="shared" si="55"/>
        <v>1797.562773</v>
      </c>
      <c r="AA153" s="174">
        <f t="shared" si="55"/>
        <v>1801.445198</v>
      </c>
      <c r="AB153" s="174">
        <f t="shared" si="55"/>
        <v>1805.327623</v>
      </c>
      <c r="AC153" s="174">
        <f t="shared" si="55"/>
        <v>1809.210048</v>
      </c>
      <c r="AD153" s="174">
        <f t="shared" si="55"/>
        <v>1813.092473</v>
      </c>
      <c r="AE153" s="174">
        <f t="shared" si="55"/>
        <v>1816.974898</v>
      </c>
      <c r="AF153" s="174">
        <f t="shared" si="55"/>
        <v>1820.857323</v>
      </c>
      <c r="AG153" s="174">
        <f t="shared" si="55"/>
        <v>1824.739748</v>
      </c>
      <c r="AH153" s="174">
        <f t="shared" si="55"/>
        <v>1828.622173</v>
      </c>
      <c r="AI153" s="174">
        <f t="shared" si="55"/>
        <v>1832.504598</v>
      </c>
      <c r="AJ153" s="174">
        <f t="shared" si="55"/>
        <v>1836.387023</v>
      </c>
      <c r="AK153" s="174">
        <f t="shared" si="55"/>
        <v>1840.269448</v>
      </c>
      <c r="AL153" s="174">
        <f t="shared" si="55"/>
        <v>1844.151873</v>
      </c>
      <c r="AM153" s="174">
        <f t="shared" si="55"/>
        <v>1848.034298</v>
      </c>
      <c r="AN153" s="174">
        <f t="shared" si="55"/>
        <v>1851.916723</v>
      </c>
      <c r="AO153" s="174">
        <f t="shared" si="55"/>
        <v>1855.799148</v>
      </c>
      <c r="AP153" s="174">
        <f t="shared" si="55"/>
        <v>1859.681573</v>
      </c>
      <c r="AQ153" s="174">
        <f t="shared" si="55"/>
        <v>1863.563998</v>
      </c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</row>
    <row r="154" ht="14.25" customHeight="1">
      <c r="A154" s="11"/>
      <c r="B154" s="11"/>
      <c r="C154" s="11"/>
      <c r="D154" s="11"/>
      <c r="E154" s="11"/>
      <c r="F154" s="11"/>
      <c r="G154" s="20"/>
      <c r="H154" s="27"/>
      <c r="I154" s="11"/>
      <c r="J154" s="164"/>
      <c r="K154" s="14" t="s">
        <v>129</v>
      </c>
      <c r="L154" s="172">
        <f t="shared" ref="L154:AQ154" si="56">L122*8760</f>
        <v>1488.542319</v>
      </c>
      <c r="M154" s="172">
        <f t="shared" si="56"/>
        <v>1504.607855</v>
      </c>
      <c r="N154" s="172">
        <f t="shared" si="56"/>
        <v>1520.673391</v>
      </c>
      <c r="O154" s="172">
        <f t="shared" si="56"/>
        <v>1536.738926</v>
      </c>
      <c r="P154" s="172">
        <f t="shared" si="56"/>
        <v>1552.804462</v>
      </c>
      <c r="Q154" s="172">
        <f t="shared" si="56"/>
        <v>1568.869997</v>
      </c>
      <c r="R154" s="172">
        <f t="shared" si="56"/>
        <v>1584.935533</v>
      </c>
      <c r="S154" s="172">
        <f t="shared" si="56"/>
        <v>1601.001069</v>
      </c>
      <c r="T154" s="172">
        <f t="shared" si="56"/>
        <v>1617.066604</v>
      </c>
      <c r="U154" s="172">
        <f t="shared" si="56"/>
        <v>1633.13214</v>
      </c>
      <c r="V154" s="172">
        <f t="shared" si="56"/>
        <v>1649.197675</v>
      </c>
      <c r="W154" s="172">
        <f t="shared" si="56"/>
        <v>1665.263211</v>
      </c>
      <c r="X154" s="172">
        <f t="shared" si="56"/>
        <v>1671.295825</v>
      </c>
      <c r="Y154" s="172">
        <f t="shared" si="56"/>
        <v>1677.32844</v>
      </c>
      <c r="Z154" s="172">
        <f t="shared" si="56"/>
        <v>1683.361054</v>
      </c>
      <c r="AA154" s="172">
        <f t="shared" si="56"/>
        <v>1689.393668</v>
      </c>
      <c r="AB154" s="172">
        <f t="shared" si="56"/>
        <v>1695.426283</v>
      </c>
      <c r="AC154" s="172">
        <f t="shared" si="56"/>
        <v>1701.458897</v>
      </c>
      <c r="AD154" s="172">
        <f t="shared" si="56"/>
        <v>1707.491511</v>
      </c>
      <c r="AE154" s="172">
        <f t="shared" si="56"/>
        <v>1713.524126</v>
      </c>
      <c r="AF154" s="172">
        <f t="shared" si="56"/>
        <v>1719.55674</v>
      </c>
      <c r="AG154" s="172">
        <f t="shared" si="56"/>
        <v>1725.589355</v>
      </c>
      <c r="AH154" s="172">
        <f t="shared" si="56"/>
        <v>1731.621969</v>
      </c>
      <c r="AI154" s="172">
        <f t="shared" si="56"/>
        <v>1737.654583</v>
      </c>
      <c r="AJ154" s="172">
        <f t="shared" si="56"/>
        <v>1743.687198</v>
      </c>
      <c r="AK154" s="172">
        <f t="shared" si="56"/>
        <v>1749.719812</v>
      </c>
      <c r="AL154" s="172">
        <f t="shared" si="56"/>
        <v>1755.752426</v>
      </c>
      <c r="AM154" s="172">
        <f t="shared" si="56"/>
        <v>1761.785041</v>
      </c>
      <c r="AN154" s="172">
        <f t="shared" si="56"/>
        <v>1767.817655</v>
      </c>
      <c r="AO154" s="172">
        <f t="shared" si="56"/>
        <v>1773.850269</v>
      </c>
      <c r="AP154" s="172">
        <f t="shared" si="56"/>
        <v>1779.882884</v>
      </c>
      <c r="AQ154" s="172">
        <f t="shared" si="56"/>
        <v>1785.915498</v>
      </c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</row>
    <row r="155" ht="14.25" customHeight="1">
      <c r="A155" s="11"/>
      <c r="B155" s="11"/>
      <c r="C155" s="11"/>
      <c r="D155" s="11"/>
      <c r="E155" s="11"/>
      <c r="F155" s="11"/>
      <c r="G155" s="20"/>
      <c r="H155" s="27"/>
      <c r="I155" s="11"/>
      <c r="J155" s="164"/>
      <c r="K155" s="166" t="s">
        <v>130</v>
      </c>
      <c r="L155" s="175">
        <f t="shared" ref="L155:AQ155" si="57">L123*8760</f>
        <v>1488.542319</v>
      </c>
      <c r="M155" s="175">
        <f t="shared" si="57"/>
        <v>1488.542319</v>
      </c>
      <c r="N155" s="175">
        <f t="shared" si="57"/>
        <v>1488.542319</v>
      </c>
      <c r="O155" s="175">
        <f t="shared" si="57"/>
        <v>1488.542319</v>
      </c>
      <c r="P155" s="175">
        <f t="shared" si="57"/>
        <v>1488.542319</v>
      </c>
      <c r="Q155" s="175">
        <f t="shared" si="57"/>
        <v>1488.542319</v>
      </c>
      <c r="R155" s="175">
        <f t="shared" si="57"/>
        <v>1488.542319</v>
      </c>
      <c r="S155" s="175">
        <f t="shared" si="57"/>
        <v>1488.542319</v>
      </c>
      <c r="T155" s="175">
        <f t="shared" si="57"/>
        <v>1488.542319</v>
      </c>
      <c r="U155" s="175">
        <f t="shared" si="57"/>
        <v>1488.542319</v>
      </c>
      <c r="V155" s="175">
        <f t="shared" si="57"/>
        <v>1488.542319</v>
      </c>
      <c r="W155" s="175">
        <f t="shared" si="57"/>
        <v>1488.542319</v>
      </c>
      <c r="X155" s="175">
        <f t="shared" si="57"/>
        <v>1497.378364</v>
      </c>
      <c r="Y155" s="175">
        <f t="shared" si="57"/>
        <v>1506.214409</v>
      </c>
      <c r="Z155" s="175">
        <f t="shared" si="57"/>
        <v>1515.050453</v>
      </c>
      <c r="AA155" s="175">
        <f t="shared" si="57"/>
        <v>1523.886498</v>
      </c>
      <c r="AB155" s="175">
        <f t="shared" si="57"/>
        <v>1532.722542</v>
      </c>
      <c r="AC155" s="175">
        <f t="shared" si="57"/>
        <v>1541.558587</v>
      </c>
      <c r="AD155" s="175">
        <f t="shared" si="57"/>
        <v>1550.394632</v>
      </c>
      <c r="AE155" s="175">
        <f t="shared" si="57"/>
        <v>1559.230676</v>
      </c>
      <c r="AF155" s="175">
        <f t="shared" si="57"/>
        <v>1568.066721</v>
      </c>
      <c r="AG155" s="175">
        <f t="shared" si="57"/>
        <v>1576.902765</v>
      </c>
      <c r="AH155" s="175">
        <f t="shared" si="57"/>
        <v>1585.73881</v>
      </c>
      <c r="AI155" s="175">
        <f t="shared" si="57"/>
        <v>1594.574854</v>
      </c>
      <c r="AJ155" s="175">
        <f t="shared" si="57"/>
        <v>1603.410899</v>
      </c>
      <c r="AK155" s="175">
        <f t="shared" si="57"/>
        <v>1612.246944</v>
      </c>
      <c r="AL155" s="175">
        <f t="shared" si="57"/>
        <v>1621.082988</v>
      </c>
      <c r="AM155" s="175">
        <f t="shared" si="57"/>
        <v>1629.919033</v>
      </c>
      <c r="AN155" s="175">
        <f t="shared" si="57"/>
        <v>1638.755077</v>
      </c>
      <c r="AO155" s="175">
        <f t="shared" si="57"/>
        <v>1647.591122</v>
      </c>
      <c r="AP155" s="175">
        <f t="shared" si="57"/>
        <v>1656.427166</v>
      </c>
      <c r="AQ155" s="175">
        <f t="shared" si="57"/>
        <v>1665.263211</v>
      </c>
      <c r="AR155" s="176"/>
      <c r="AS155" s="176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</row>
    <row r="156" ht="14.25" customHeight="1">
      <c r="A156" s="11"/>
      <c r="B156" s="11"/>
      <c r="C156" s="11"/>
      <c r="D156" s="11"/>
      <c r="E156" s="11"/>
      <c r="F156" s="11"/>
      <c r="G156" s="20"/>
      <c r="H156" s="27"/>
      <c r="I156" s="11"/>
      <c r="J156" s="164"/>
      <c r="K156" s="161" t="s">
        <v>131</v>
      </c>
      <c r="L156" s="174">
        <f t="shared" ref="L156:AQ156" si="58">L124*8760</f>
        <v>1572.485543</v>
      </c>
      <c r="M156" s="174">
        <f t="shared" si="58"/>
        <v>1601.043989</v>
      </c>
      <c r="N156" s="174">
        <f t="shared" si="58"/>
        <v>1629.602436</v>
      </c>
      <c r="O156" s="174">
        <f t="shared" si="58"/>
        <v>1658.160883</v>
      </c>
      <c r="P156" s="174">
        <f t="shared" si="58"/>
        <v>1686.71933</v>
      </c>
      <c r="Q156" s="174">
        <f t="shared" si="58"/>
        <v>1715.277777</v>
      </c>
      <c r="R156" s="174">
        <f t="shared" si="58"/>
        <v>1743.836224</v>
      </c>
      <c r="S156" s="174">
        <f t="shared" si="58"/>
        <v>1772.394671</v>
      </c>
      <c r="T156" s="174">
        <f t="shared" si="58"/>
        <v>1800.953117</v>
      </c>
      <c r="U156" s="174">
        <f t="shared" si="58"/>
        <v>1829.511564</v>
      </c>
      <c r="V156" s="174">
        <f t="shared" si="58"/>
        <v>1858.070011</v>
      </c>
      <c r="W156" s="174">
        <f t="shared" si="58"/>
        <v>1886.628458</v>
      </c>
      <c r="X156" s="174">
        <f t="shared" si="58"/>
        <v>1890.729824</v>
      </c>
      <c r="Y156" s="174">
        <f t="shared" si="58"/>
        <v>1894.83119</v>
      </c>
      <c r="Z156" s="174">
        <f t="shared" si="58"/>
        <v>1898.932557</v>
      </c>
      <c r="AA156" s="174">
        <f t="shared" si="58"/>
        <v>1903.033923</v>
      </c>
      <c r="AB156" s="174">
        <f t="shared" si="58"/>
        <v>1907.135289</v>
      </c>
      <c r="AC156" s="174">
        <f t="shared" si="58"/>
        <v>1911.236655</v>
      </c>
      <c r="AD156" s="174">
        <f t="shared" si="58"/>
        <v>1915.338022</v>
      </c>
      <c r="AE156" s="174">
        <f t="shared" si="58"/>
        <v>1919.439388</v>
      </c>
      <c r="AF156" s="174">
        <f t="shared" si="58"/>
        <v>1923.540754</v>
      </c>
      <c r="AG156" s="174">
        <f t="shared" si="58"/>
        <v>1927.64212</v>
      </c>
      <c r="AH156" s="174">
        <f t="shared" si="58"/>
        <v>1931.743486</v>
      </c>
      <c r="AI156" s="174">
        <f t="shared" si="58"/>
        <v>1935.844853</v>
      </c>
      <c r="AJ156" s="174">
        <f t="shared" si="58"/>
        <v>1939.946219</v>
      </c>
      <c r="AK156" s="174">
        <f t="shared" si="58"/>
        <v>1944.047585</v>
      </c>
      <c r="AL156" s="174">
        <f t="shared" si="58"/>
        <v>1948.148951</v>
      </c>
      <c r="AM156" s="174">
        <f t="shared" si="58"/>
        <v>1952.250317</v>
      </c>
      <c r="AN156" s="174">
        <f t="shared" si="58"/>
        <v>1956.351684</v>
      </c>
      <c r="AO156" s="174">
        <f t="shared" si="58"/>
        <v>1960.45305</v>
      </c>
      <c r="AP156" s="174">
        <f t="shared" si="58"/>
        <v>1964.554416</v>
      </c>
      <c r="AQ156" s="174">
        <f t="shared" si="58"/>
        <v>1968.655782</v>
      </c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</row>
    <row r="157" ht="14.25" customHeight="1">
      <c r="A157" s="11"/>
      <c r="B157" s="11"/>
      <c r="C157" s="11"/>
      <c r="D157" s="11"/>
      <c r="E157" s="11"/>
      <c r="F157" s="11"/>
      <c r="G157" s="20"/>
      <c r="H157" s="27"/>
      <c r="I157" s="11"/>
      <c r="J157" s="164"/>
      <c r="K157" s="14" t="s">
        <v>132</v>
      </c>
      <c r="L157" s="172">
        <f t="shared" ref="L157:AQ157" si="59">L125*8760</f>
        <v>1572.485543</v>
      </c>
      <c r="M157" s="172">
        <f t="shared" si="59"/>
        <v>1589.45706</v>
      </c>
      <c r="N157" s="172">
        <f t="shared" si="59"/>
        <v>1606.428578</v>
      </c>
      <c r="O157" s="172">
        <f t="shared" si="59"/>
        <v>1623.400096</v>
      </c>
      <c r="P157" s="172">
        <f t="shared" si="59"/>
        <v>1640.371614</v>
      </c>
      <c r="Q157" s="172">
        <f t="shared" si="59"/>
        <v>1657.343132</v>
      </c>
      <c r="R157" s="172">
        <f t="shared" si="59"/>
        <v>1674.314649</v>
      </c>
      <c r="S157" s="172">
        <f t="shared" si="59"/>
        <v>1691.286167</v>
      </c>
      <c r="T157" s="172">
        <f t="shared" si="59"/>
        <v>1708.257685</v>
      </c>
      <c r="U157" s="172">
        <f t="shared" si="59"/>
        <v>1725.229203</v>
      </c>
      <c r="V157" s="172">
        <f t="shared" si="59"/>
        <v>1742.20072</v>
      </c>
      <c r="W157" s="172">
        <f t="shared" si="59"/>
        <v>1759.172238</v>
      </c>
      <c r="X157" s="172">
        <f t="shared" si="59"/>
        <v>1765.545049</v>
      </c>
      <c r="Y157" s="172">
        <f t="shared" si="59"/>
        <v>1771.91786</v>
      </c>
      <c r="Z157" s="172">
        <f t="shared" si="59"/>
        <v>1778.290671</v>
      </c>
      <c r="AA157" s="172">
        <f t="shared" si="59"/>
        <v>1784.663482</v>
      </c>
      <c r="AB157" s="172">
        <f t="shared" si="59"/>
        <v>1791.036293</v>
      </c>
      <c r="AC157" s="172">
        <f t="shared" si="59"/>
        <v>1797.409104</v>
      </c>
      <c r="AD157" s="172">
        <f t="shared" si="59"/>
        <v>1803.781915</v>
      </c>
      <c r="AE157" s="172">
        <f t="shared" si="59"/>
        <v>1810.154726</v>
      </c>
      <c r="AF157" s="172">
        <f t="shared" si="59"/>
        <v>1816.527537</v>
      </c>
      <c r="AG157" s="172">
        <f t="shared" si="59"/>
        <v>1822.900348</v>
      </c>
      <c r="AH157" s="172">
        <f t="shared" si="59"/>
        <v>1829.273159</v>
      </c>
      <c r="AI157" s="172">
        <f t="shared" si="59"/>
        <v>1835.64597</v>
      </c>
      <c r="AJ157" s="172">
        <f t="shared" si="59"/>
        <v>1842.018781</v>
      </c>
      <c r="AK157" s="172">
        <f t="shared" si="59"/>
        <v>1848.391592</v>
      </c>
      <c r="AL157" s="172">
        <f t="shared" si="59"/>
        <v>1854.764403</v>
      </c>
      <c r="AM157" s="172">
        <f t="shared" si="59"/>
        <v>1861.137214</v>
      </c>
      <c r="AN157" s="172">
        <f t="shared" si="59"/>
        <v>1867.510025</v>
      </c>
      <c r="AO157" s="172">
        <f t="shared" si="59"/>
        <v>1873.882836</v>
      </c>
      <c r="AP157" s="172">
        <f t="shared" si="59"/>
        <v>1880.255647</v>
      </c>
      <c r="AQ157" s="172">
        <f t="shared" si="59"/>
        <v>1886.628458</v>
      </c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</row>
    <row r="158" ht="14.25" customHeight="1">
      <c r="A158" s="11"/>
      <c r="B158" s="11"/>
      <c r="C158" s="11"/>
      <c r="D158" s="11"/>
      <c r="E158" s="11"/>
      <c r="F158" s="11"/>
      <c r="G158" s="20"/>
      <c r="H158" s="27"/>
      <c r="I158" s="11"/>
      <c r="J158" s="164"/>
      <c r="K158" s="166" t="s">
        <v>133</v>
      </c>
      <c r="L158" s="175">
        <f t="shared" ref="L158:AQ158" si="60">L126*8760</f>
        <v>1572.485543</v>
      </c>
      <c r="M158" s="175">
        <f t="shared" si="60"/>
        <v>1572.485543</v>
      </c>
      <c r="N158" s="175">
        <f t="shared" si="60"/>
        <v>1572.485543</v>
      </c>
      <c r="O158" s="175">
        <f t="shared" si="60"/>
        <v>1572.485543</v>
      </c>
      <c r="P158" s="175">
        <f t="shared" si="60"/>
        <v>1572.485543</v>
      </c>
      <c r="Q158" s="175">
        <f t="shared" si="60"/>
        <v>1572.485543</v>
      </c>
      <c r="R158" s="175">
        <f t="shared" si="60"/>
        <v>1572.485543</v>
      </c>
      <c r="S158" s="175">
        <f t="shared" si="60"/>
        <v>1572.485543</v>
      </c>
      <c r="T158" s="175">
        <f t="shared" si="60"/>
        <v>1572.485543</v>
      </c>
      <c r="U158" s="175">
        <f t="shared" si="60"/>
        <v>1572.485543</v>
      </c>
      <c r="V158" s="175">
        <f t="shared" si="60"/>
        <v>1572.485543</v>
      </c>
      <c r="W158" s="175">
        <f t="shared" si="60"/>
        <v>1572.485543</v>
      </c>
      <c r="X158" s="175">
        <f t="shared" si="60"/>
        <v>1581.819877</v>
      </c>
      <c r="Y158" s="175">
        <f t="shared" si="60"/>
        <v>1591.154212</v>
      </c>
      <c r="Z158" s="175">
        <f t="shared" si="60"/>
        <v>1600.488547</v>
      </c>
      <c r="AA158" s="175">
        <f t="shared" si="60"/>
        <v>1609.822882</v>
      </c>
      <c r="AB158" s="175">
        <f t="shared" si="60"/>
        <v>1619.157217</v>
      </c>
      <c r="AC158" s="175">
        <f t="shared" si="60"/>
        <v>1628.491551</v>
      </c>
      <c r="AD158" s="175">
        <f t="shared" si="60"/>
        <v>1637.825886</v>
      </c>
      <c r="AE158" s="175">
        <f t="shared" si="60"/>
        <v>1647.160221</v>
      </c>
      <c r="AF158" s="175">
        <f t="shared" si="60"/>
        <v>1656.494556</v>
      </c>
      <c r="AG158" s="175">
        <f t="shared" si="60"/>
        <v>1665.82889</v>
      </c>
      <c r="AH158" s="175">
        <f t="shared" si="60"/>
        <v>1675.163225</v>
      </c>
      <c r="AI158" s="175">
        <f t="shared" si="60"/>
        <v>1684.49756</v>
      </c>
      <c r="AJ158" s="175">
        <f t="shared" si="60"/>
        <v>1693.831895</v>
      </c>
      <c r="AK158" s="175">
        <f t="shared" si="60"/>
        <v>1703.16623</v>
      </c>
      <c r="AL158" s="175">
        <f t="shared" si="60"/>
        <v>1712.500564</v>
      </c>
      <c r="AM158" s="175">
        <f t="shared" si="60"/>
        <v>1721.834899</v>
      </c>
      <c r="AN158" s="175">
        <f t="shared" si="60"/>
        <v>1731.169234</v>
      </c>
      <c r="AO158" s="175">
        <f t="shared" si="60"/>
        <v>1740.503569</v>
      </c>
      <c r="AP158" s="175">
        <f t="shared" si="60"/>
        <v>1749.837903</v>
      </c>
      <c r="AQ158" s="175">
        <f t="shared" si="60"/>
        <v>1759.172238</v>
      </c>
      <c r="AR158" s="176"/>
      <c r="AS158" s="176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</row>
    <row r="159" ht="14.25" customHeight="1">
      <c r="A159" s="11"/>
      <c r="B159" s="11"/>
      <c r="C159" s="11"/>
      <c r="D159" s="11"/>
      <c r="E159" s="11"/>
      <c r="F159" s="11"/>
      <c r="G159" s="20"/>
      <c r="H159" s="27"/>
      <c r="I159" s="11"/>
      <c r="J159" s="164"/>
      <c r="K159" s="161" t="s">
        <v>134</v>
      </c>
      <c r="L159" s="174">
        <f t="shared" ref="L159:AQ159" si="61">L127*8760</f>
        <v>1631.65402</v>
      </c>
      <c r="M159" s="174">
        <f t="shared" si="61"/>
        <v>1661.287046</v>
      </c>
      <c r="N159" s="174">
        <f t="shared" si="61"/>
        <v>1690.920072</v>
      </c>
      <c r="O159" s="174">
        <f t="shared" si="61"/>
        <v>1720.553097</v>
      </c>
      <c r="P159" s="174">
        <f t="shared" si="61"/>
        <v>1750.186123</v>
      </c>
      <c r="Q159" s="174">
        <f t="shared" si="61"/>
        <v>1779.819149</v>
      </c>
      <c r="R159" s="174">
        <f t="shared" si="61"/>
        <v>1809.452175</v>
      </c>
      <c r="S159" s="174">
        <f t="shared" si="61"/>
        <v>1839.0852</v>
      </c>
      <c r="T159" s="174">
        <f t="shared" si="61"/>
        <v>1868.718226</v>
      </c>
      <c r="U159" s="174">
        <f t="shared" si="61"/>
        <v>1898.351252</v>
      </c>
      <c r="V159" s="174">
        <f t="shared" si="61"/>
        <v>1927.984278</v>
      </c>
      <c r="W159" s="174">
        <f t="shared" si="61"/>
        <v>1957.617304</v>
      </c>
      <c r="X159" s="174">
        <f t="shared" si="61"/>
        <v>1961.872993</v>
      </c>
      <c r="Y159" s="174">
        <f t="shared" si="61"/>
        <v>1966.128683</v>
      </c>
      <c r="Z159" s="174">
        <f t="shared" si="61"/>
        <v>1970.384373</v>
      </c>
      <c r="AA159" s="174">
        <f t="shared" si="61"/>
        <v>1974.640063</v>
      </c>
      <c r="AB159" s="174">
        <f t="shared" si="61"/>
        <v>1978.895752</v>
      </c>
      <c r="AC159" s="174">
        <f t="shared" si="61"/>
        <v>1983.151442</v>
      </c>
      <c r="AD159" s="174">
        <f t="shared" si="61"/>
        <v>1987.407132</v>
      </c>
      <c r="AE159" s="174">
        <f t="shared" si="61"/>
        <v>1991.662822</v>
      </c>
      <c r="AF159" s="174">
        <f t="shared" si="61"/>
        <v>1995.918512</v>
      </c>
      <c r="AG159" s="174">
        <f t="shared" si="61"/>
        <v>2000.174201</v>
      </c>
      <c r="AH159" s="174">
        <f t="shared" si="61"/>
        <v>2004.429891</v>
      </c>
      <c r="AI159" s="174">
        <f t="shared" si="61"/>
        <v>2008.685581</v>
      </c>
      <c r="AJ159" s="174">
        <f t="shared" si="61"/>
        <v>2012.941271</v>
      </c>
      <c r="AK159" s="174">
        <f t="shared" si="61"/>
        <v>2017.196961</v>
      </c>
      <c r="AL159" s="174">
        <f t="shared" si="61"/>
        <v>2021.45265</v>
      </c>
      <c r="AM159" s="174">
        <f t="shared" si="61"/>
        <v>2025.70834</v>
      </c>
      <c r="AN159" s="174">
        <f t="shared" si="61"/>
        <v>2029.96403</v>
      </c>
      <c r="AO159" s="174">
        <f t="shared" si="61"/>
        <v>2034.21972</v>
      </c>
      <c r="AP159" s="174">
        <f t="shared" si="61"/>
        <v>2038.47541</v>
      </c>
      <c r="AQ159" s="174">
        <f t="shared" si="61"/>
        <v>2042.731099</v>
      </c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</row>
    <row r="160" ht="14.25" customHeight="1">
      <c r="A160" s="11"/>
      <c r="B160" s="11"/>
      <c r="C160" s="11"/>
      <c r="D160" s="11"/>
      <c r="E160" s="11"/>
      <c r="F160" s="11"/>
      <c r="G160" s="20"/>
      <c r="H160" s="27"/>
      <c r="I160" s="11"/>
      <c r="J160" s="164"/>
      <c r="K160" s="14" t="s">
        <v>135</v>
      </c>
      <c r="L160" s="172">
        <f t="shared" ref="L160:AQ160" si="62">L128*8760</f>
        <v>1631.65402</v>
      </c>
      <c r="M160" s="172">
        <f t="shared" si="62"/>
        <v>1649.264131</v>
      </c>
      <c r="N160" s="172">
        <f t="shared" si="62"/>
        <v>1666.874242</v>
      </c>
      <c r="O160" s="172">
        <f t="shared" si="62"/>
        <v>1684.484353</v>
      </c>
      <c r="P160" s="172">
        <f t="shared" si="62"/>
        <v>1702.094465</v>
      </c>
      <c r="Q160" s="172">
        <f t="shared" si="62"/>
        <v>1719.704576</v>
      </c>
      <c r="R160" s="172">
        <f t="shared" si="62"/>
        <v>1737.314687</v>
      </c>
      <c r="S160" s="172">
        <f t="shared" si="62"/>
        <v>1754.924798</v>
      </c>
      <c r="T160" s="172">
        <f t="shared" si="62"/>
        <v>1772.534909</v>
      </c>
      <c r="U160" s="172">
        <f t="shared" si="62"/>
        <v>1790.145021</v>
      </c>
      <c r="V160" s="172">
        <f t="shared" si="62"/>
        <v>1807.755132</v>
      </c>
      <c r="W160" s="172">
        <f t="shared" si="62"/>
        <v>1825.365243</v>
      </c>
      <c r="X160" s="172">
        <f t="shared" si="62"/>
        <v>1831.977846</v>
      </c>
      <c r="Y160" s="172">
        <f t="shared" si="62"/>
        <v>1838.590449</v>
      </c>
      <c r="Z160" s="172">
        <f t="shared" si="62"/>
        <v>1845.203052</v>
      </c>
      <c r="AA160" s="172">
        <f t="shared" si="62"/>
        <v>1851.815655</v>
      </c>
      <c r="AB160" s="172">
        <f t="shared" si="62"/>
        <v>1858.428258</v>
      </c>
      <c r="AC160" s="172">
        <f t="shared" si="62"/>
        <v>1865.040861</v>
      </c>
      <c r="AD160" s="172">
        <f t="shared" si="62"/>
        <v>1871.653464</v>
      </c>
      <c r="AE160" s="172">
        <f t="shared" si="62"/>
        <v>1878.266067</v>
      </c>
      <c r="AF160" s="172">
        <f t="shared" si="62"/>
        <v>1884.87867</v>
      </c>
      <c r="AG160" s="172">
        <f t="shared" si="62"/>
        <v>1891.491273</v>
      </c>
      <c r="AH160" s="172">
        <f t="shared" si="62"/>
        <v>1898.103876</v>
      </c>
      <c r="AI160" s="172">
        <f t="shared" si="62"/>
        <v>1904.716479</v>
      </c>
      <c r="AJ160" s="172">
        <f t="shared" si="62"/>
        <v>1911.329082</v>
      </c>
      <c r="AK160" s="172">
        <f t="shared" si="62"/>
        <v>1917.941685</v>
      </c>
      <c r="AL160" s="172">
        <f t="shared" si="62"/>
        <v>1924.554288</v>
      </c>
      <c r="AM160" s="172">
        <f t="shared" si="62"/>
        <v>1931.166891</v>
      </c>
      <c r="AN160" s="172">
        <f t="shared" si="62"/>
        <v>1937.779494</v>
      </c>
      <c r="AO160" s="172">
        <f t="shared" si="62"/>
        <v>1944.392097</v>
      </c>
      <c r="AP160" s="172">
        <f t="shared" si="62"/>
        <v>1951.004701</v>
      </c>
      <c r="AQ160" s="172">
        <f t="shared" si="62"/>
        <v>1957.617304</v>
      </c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</row>
    <row r="161" ht="14.25" customHeight="1">
      <c r="A161" s="11"/>
      <c r="B161" s="11"/>
      <c r="C161" s="11"/>
      <c r="D161" s="11"/>
      <c r="E161" s="11"/>
      <c r="F161" s="11"/>
      <c r="G161" s="20"/>
      <c r="H161" s="27"/>
      <c r="I161" s="11"/>
      <c r="J161" s="169"/>
      <c r="K161" s="166" t="s">
        <v>136</v>
      </c>
      <c r="L161" s="175">
        <f t="shared" ref="L161:AQ161" si="63">L129*8760</f>
        <v>1631.65402</v>
      </c>
      <c r="M161" s="175">
        <f t="shared" si="63"/>
        <v>1631.65402</v>
      </c>
      <c r="N161" s="175">
        <f t="shared" si="63"/>
        <v>1631.65402</v>
      </c>
      <c r="O161" s="175">
        <f t="shared" si="63"/>
        <v>1631.65402</v>
      </c>
      <c r="P161" s="175">
        <f t="shared" si="63"/>
        <v>1631.65402</v>
      </c>
      <c r="Q161" s="175">
        <f t="shared" si="63"/>
        <v>1631.65402</v>
      </c>
      <c r="R161" s="175">
        <f t="shared" si="63"/>
        <v>1631.65402</v>
      </c>
      <c r="S161" s="175">
        <f t="shared" si="63"/>
        <v>1631.65402</v>
      </c>
      <c r="T161" s="175">
        <f t="shared" si="63"/>
        <v>1631.65402</v>
      </c>
      <c r="U161" s="175">
        <f t="shared" si="63"/>
        <v>1631.65402</v>
      </c>
      <c r="V161" s="175">
        <f t="shared" si="63"/>
        <v>1631.65402</v>
      </c>
      <c r="W161" s="175">
        <f t="shared" si="63"/>
        <v>1631.65402</v>
      </c>
      <c r="X161" s="175">
        <f t="shared" si="63"/>
        <v>1641.339581</v>
      </c>
      <c r="Y161" s="175">
        <f t="shared" si="63"/>
        <v>1651.025142</v>
      </c>
      <c r="Z161" s="175">
        <f t="shared" si="63"/>
        <v>1660.710703</v>
      </c>
      <c r="AA161" s="175">
        <f t="shared" si="63"/>
        <v>1670.396265</v>
      </c>
      <c r="AB161" s="175">
        <f t="shared" si="63"/>
        <v>1680.081826</v>
      </c>
      <c r="AC161" s="175">
        <f t="shared" si="63"/>
        <v>1689.767387</v>
      </c>
      <c r="AD161" s="175">
        <f t="shared" si="63"/>
        <v>1699.452948</v>
      </c>
      <c r="AE161" s="175">
        <f t="shared" si="63"/>
        <v>1709.138509</v>
      </c>
      <c r="AF161" s="175">
        <f t="shared" si="63"/>
        <v>1718.82407</v>
      </c>
      <c r="AG161" s="175">
        <f t="shared" si="63"/>
        <v>1728.509631</v>
      </c>
      <c r="AH161" s="175">
        <f t="shared" si="63"/>
        <v>1738.195193</v>
      </c>
      <c r="AI161" s="175">
        <f t="shared" si="63"/>
        <v>1747.880754</v>
      </c>
      <c r="AJ161" s="175">
        <f t="shared" si="63"/>
        <v>1757.566315</v>
      </c>
      <c r="AK161" s="175">
        <f t="shared" si="63"/>
        <v>1767.251876</v>
      </c>
      <c r="AL161" s="175">
        <f t="shared" si="63"/>
        <v>1776.937437</v>
      </c>
      <c r="AM161" s="175">
        <f t="shared" si="63"/>
        <v>1786.622998</v>
      </c>
      <c r="AN161" s="175">
        <f t="shared" si="63"/>
        <v>1796.308559</v>
      </c>
      <c r="AO161" s="175">
        <f t="shared" si="63"/>
        <v>1805.994121</v>
      </c>
      <c r="AP161" s="175">
        <f t="shared" si="63"/>
        <v>1815.679682</v>
      </c>
      <c r="AQ161" s="175">
        <f t="shared" si="63"/>
        <v>1825.365243</v>
      </c>
      <c r="AR161" s="176"/>
      <c r="AS161" s="176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</row>
    <row r="162" ht="14.25" customHeight="1">
      <c r="A162" s="11"/>
      <c r="B162" s="11"/>
      <c r="C162" s="11"/>
      <c r="D162" s="11"/>
      <c r="E162" s="11"/>
      <c r="F162" s="11"/>
      <c r="G162" s="20"/>
      <c r="H162" s="27"/>
      <c r="I162" s="11"/>
      <c r="J162" s="170"/>
      <c r="K162" s="14"/>
      <c r="L162" s="177"/>
      <c r="M162" s="177"/>
      <c r="N162" s="177"/>
      <c r="O162" s="177"/>
      <c r="P162" s="177"/>
      <c r="Q162" s="177"/>
      <c r="R162" s="177"/>
      <c r="S162" s="177"/>
      <c r="T162" s="177"/>
      <c r="U162" s="177"/>
      <c r="V162" s="177"/>
      <c r="W162" s="177"/>
      <c r="X162" s="177"/>
      <c r="Y162" s="177"/>
      <c r="Z162" s="177"/>
      <c r="AA162" s="177"/>
      <c r="AB162" s="177"/>
      <c r="AC162" s="177"/>
      <c r="AD162" s="177"/>
      <c r="AE162" s="177"/>
      <c r="AF162" s="177"/>
      <c r="AG162" s="177"/>
      <c r="AH162" s="177"/>
      <c r="AI162" s="177"/>
      <c r="AJ162" s="177"/>
      <c r="AK162" s="177"/>
      <c r="AL162" s="177"/>
      <c r="AM162" s="177"/>
      <c r="AN162" s="177"/>
      <c r="AO162" s="177"/>
      <c r="AP162" s="177"/>
      <c r="AQ162" s="177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</row>
    <row r="163" ht="14.25" customHeight="1">
      <c r="A163" s="11"/>
      <c r="B163" s="11"/>
      <c r="C163" s="11"/>
      <c r="D163" s="11"/>
      <c r="E163" s="11"/>
      <c r="F163" s="11"/>
      <c r="G163" s="20"/>
      <c r="H163" s="27"/>
      <c r="I163" s="11"/>
      <c r="J163" s="89"/>
      <c r="K163" s="11"/>
      <c r="L163" s="145">
        <v>2019.0</v>
      </c>
      <c r="M163" s="145">
        <v>2020.0</v>
      </c>
      <c r="N163" s="145">
        <v>2021.0</v>
      </c>
      <c r="O163" s="145">
        <v>2022.0</v>
      </c>
      <c r="P163" s="145">
        <v>2023.0</v>
      </c>
      <c r="Q163" s="145">
        <v>2024.0</v>
      </c>
      <c r="R163" s="145">
        <v>2025.0</v>
      </c>
      <c r="S163" s="145">
        <v>2026.0</v>
      </c>
      <c r="T163" s="145">
        <v>2027.0</v>
      </c>
      <c r="U163" s="145">
        <v>2028.0</v>
      </c>
      <c r="V163" s="145">
        <v>2029.0</v>
      </c>
      <c r="W163" s="145">
        <v>2030.0</v>
      </c>
      <c r="X163" s="145">
        <v>2031.0</v>
      </c>
      <c r="Y163" s="145">
        <v>2032.0</v>
      </c>
      <c r="Z163" s="145">
        <v>2033.0</v>
      </c>
      <c r="AA163" s="145">
        <v>2034.0</v>
      </c>
      <c r="AB163" s="145">
        <v>2035.0</v>
      </c>
      <c r="AC163" s="145">
        <v>2036.0</v>
      </c>
      <c r="AD163" s="145">
        <v>2037.0</v>
      </c>
      <c r="AE163" s="145">
        <v>2038.0</v>
      </c>
      <c r="AF163" s="145">
        <v>2039.0</v>
      </c>
      <c r="AG163" s="145">
        <v>2040.0</v>
      </c>
      <c r="AH163" s="145">
        <v>2041.0</v>
      </c>
      <c r="AI163" s="145">
        <v>2042.0</v>
      </c>
      <c r="AJ163" s="145">
        <v>2043.0</v>
      </c>
      <c r="AK163" s="145">
        <v>2044.0</v>
      </c>
      <c r="AL163" s="145">
        <v>2045.0</v>
      </c>
      <c r="AM163" s="145">
        <v>2046.0</v>
      </c>
      <c r="AN163" s="145">
        <v>2047.0</v>
      </c>
      <c r="AO163" s="145">
        <v>2048.0</v>
      </c>
      <c r="AP163" s="145">
        <v>2049.0</v>
      </c>
      <c r="AQ163" s="145">
        <v>2050.0</v>
      </c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</row>
    <row r="164" ht="14.25" customHeight="1">
      <c r="A164" s="11"/>
      <c r="B164" s="11"/>
      <c r="C164" s="11"/>
      <c r="D164" s="11"/>
      <c r="E164" s="11"/>
      <c r="F164" s="11"/>
      <c r="G164" s="20"/>
      <c r="H164" s="27"/>
      <c r="I164" s="11"/>
      <c r="J164" s="160" t="s">
        <v>138</v>
      </c>
      <c r="K164" s="161" t="s">
        <v>107</v>
      </c>
      <c r="L164" s="171" t="str">
        <f t="shared" ref="L164:AQ164" si="64"> $N$45*(L196+L325)</f>
        <v>#REF!</v>
      </c>
      <c r="M164" s="171" t="str">
        <f t="shared" si="64"/>
        <v>#REF!</v>
      </c>
      <c r="N164" s="171" t="str">
        <f t="shared" si="64"/>
        <v>#REF!</v>
      </c>
      <c r="O164" s="171" t="str">
        <f t="shared" si="64"/>
        <v>#REF!</v>
      </c>
      <c r="P164" s="171" t="str">
        <f t="shared" si="64"/>
        <v>#REF!</v>
      </c>
      <c r="Q164" s="171" t="str">
        <f t="shared" si="64"/>
        <v>#REF!</v>
      </c>
      <c r="R164" s="171" t="str">
        <f t="shared" si="64"/>
        <v>#REF!</v>
      </c>
      <c r="S164" s="171" t="str">
        <f t="shared" si="64"/>
        <v>#REF!</v>
      </c>
      <c r="T164" s="171" t="str">
        <f t="shared" si="64"/>
        <v>#REF!</v>
      </c>
      <c r="U164" s="171" t="str">
        <f t="shared" si="64"/>
        <v>#REF!</v>
      </c>
      <c r="V164" s="171" t="str">
        <f t="shared" si="64"/>
        <v>#REF!</v>
      </c>
      <c r="W164" s="171" t="str">
        <f t="shared" si="64"/>
        <v>#REF!</v>
      </c>
      <c r="X164" s="171" t="str">
        <f t="shared" si="64"/>
        <v>#REF!</v>
      </c>
      <c r="Y164" s="171" t="str">
        <f t="shared" si="64"/>
        <v>#REF!</v>
      </c>
      <c r="Z164" s="171" t="str">
        <f t="shared" si="64"/>
        <v>#REF!</v>
      </c>
      <c r="AA164" s="171" t="str">
        <f t="shared" si="64"/>
        <v>#REF!</v>
      </c>
      <c r="AB164" s="171" t="str">
        <f t="shared" si="64"/>
        <v>#REF!</v>
      </c>
      <c r="AC164" s="171" t="str">
        <f t="shared" si="64"/>
        <v>#REF!</v>
      </c>
      <c r="AD164" s="171" t="str">
        <f t="shared" si="64"/>
        <v>#REF!</v>
      </c>
      <c r="AE164" s="171" t="str">
        <f t="shared" si="64"/>
        <v>#REF!</v>
      </c>
      <c r="AF164" s="171" t="str">
        <f t="shared" si="64"/>
        <v>#REF!</v>
      </c>
      <c r="AG164" s="171" t="str">
        <f t="shared" si="64"/>
        <v>#REF!</v>
      </c>
      <c r="AH164" s="171" t="str">
        <f t="shared" si="64"/>
        <v>#REF!</v>
      </c>
      <c r="AI164" s="171" t="str">
        <f t="shared" si="64"/>
        <v>#REF!</v>
      </c>
      <c r="AJ164" s="171" t="str">
        <f t="shared" si="64"/>
        <v>#REF!</v>
      </c>
      <c r="AK164" s="171" t="str">
        <f t="shared" si="64"/>
        <v>#REF!</v>
      </c>
      <c r="AL164" s="171" t="str">
        <f t="shared" si="64"/>
        <v>#REF!</v>
      </c>
      <c r="AM164" s="171" t="str">
        <f t="shared" si="64"/>
        <v>#REF!</v>
      </c>
      <c r="AN164" s="171" t="str">
        <f t="shared" si="64"/>
        <v>#REF!</v>
      </c>
      <c r="AO164" s="171" t="str">
        <f t="shared" si="64"/>
        <v>#REF!</v>
      </c>
      <c r="AP164" s="171" t="str">
        <f t="shared" si="64"/>
        <v>#REF!</v>
      </c>
      <c r="AQ164" s="171" t="str">
        <f t="shared" si="64"/>
        <v>#REF!</v>
      </c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</row>
    <row r="165" ht="14.25" customHeight="1">
      <c r="A165" s="178"/>
      <c r="B165" s="178"/>
      <c r="C165" s="178"/>
      <c r="D165" s="178"/>
      <c r="E165" s="178"/>
      <c r="F165" s="178"/>
      <c r="G165" s="179"/>
      <c r="H165" s="27"/>
      <c r="I165" s="178"/>
      <c r="J165" s="164"/>
      <c r="K165" s="180" t="s">
        <v>108</v>
      </c>
      <c r="L165" s="181" t="str">
        <f t="shared" ref="L165:AQ165" si="65"> $N$45*(L197+L326)</f>
        <v>#REF!</v>
      </c>
      <c r="M165" s="181" t="str">
        <f t="shared" si="65"/>
        <v>#REF!</v>
      </c>
      <c r="N165" s="181" t="str">
        <f t="shared" si="65"/>
        <v>#REF!</v>
      </c>
      <c r="O165" s="181" t="str">
        <f t="shared" si="65"/>
        <v>#REF!</v>
      </c>
      <c r="P165" s="181" t="str">
        <f t="shared" si="65"/>
        <v>#REF!</v>
      </c>
      <c r="Q165" s="181" t="str">
        <f t="shared" si="65"/>
        <v>#REF!</v>
      </c>
      <c r="R165" s="181" t="str">
        <f t="shared" si="65"/>
        <v>#REF!</v>
      </c>
      <c r="S165" s="181" t="str">
        <f t="shared" si="65"/>
        <v>#REF!</v>
      </c>
      <c r="T165" s="181" t="str">
        <f t="shared" si="65"/>
        <v>#REF!</v>
      </c>
      <c r="U165" s="181" t="str">
        <f t="shared" si="65"/>
        <v>#REF!</v>
      </c>
      <c r="V165" s="181" t="str">
        <f t="shared" si="65"/>
        <v>#REF!</v>
      </c>
      <c r="W165" s="181" t="str">
        <f t="shared" si="65"/>
        <v>#REF!</v>
      </c>
      <c r="X165" s="181" t="str">
        <f t="shared" si="65"/>
        <v>#REF!</v>
      </c>
      <c r="Y165" s="181" t="str">
        <f t="shared" si="65"/>
        <v>#REF!</v>
      </c>
      <c r="Z165" s="181" t="str">
        <f t="shared" si="65"/>
        <v>#REF!</v>
      </c>
      <c r="AA165" s="181" t="str">
        <f t="shared" si="65"/>
        <v>#REF!</v>
      </c>
      <c r="AB165" s="181" t="str">
        <f t="shared" si="65"/>
        <v>#REF!</v>
      </c>
      <c r="AC165" s="181" t="str">
        <f t="shared" si="65"/>
        <v>#REF!</v>
      </c>
      <c r="AD165" s="181" t="str">
        <f t="shared" si="65"/>
        <v>#REF!</v>
      </c>
      <c r="AE165" s="181" t="str">
        <f t="shared" si="65"/>
        <v>#REF!</v>
      </c>
      <c r="AF165" s="181" t="str">
        <f t="shared" si="65"/>
        <v>#REF!</v>
      </c>
      <c r="AG165" s="181" t="str">
        <f t="shared" si="65"/>
        <v>#REF!</v>
      </c>
      <c r="AH165" s="181" t="str">
        <f t="shared" si="65"/>
        <v>#REF!</v>
      </c>
      <c r="AI165" s="181" t="str">
        <f t="shared" si="65"/>
        <v>#REF!</v>
      </c>
      <c r="AJ165" s="181" t="str">
        <f t="shared" si="65"/>
        <v>#REF!</v>
      </c>
      <c r="AK165" s="181" t="str">
        <f t="shared" si="65"/>
        <v>#REF!</v>
      </c>
      <c r="AL165" s="181" t="str">
        <f t="shared" si="65"/>
        <v>#REF!</v>
      </c>
      <c r="AM165" s="181" t="str">
        <f t="shared" si="65"/>
        <v>#REF!</v>
      </c>
      <c r="AN165" s="181" t="str">
        <f t="shared" si="65"/>
        <v>#REF!</v>
      </c>
      <c r="AO165" s="181" t="str">
        <f t="shared" si="65"/>
        <v>#REF!</v>
      </c>
      <c r="AP165" s="181" t="str">
        <f t="shared" si="65"/>
        <v>#REF!</v>
      </c>
      <c r="AQ165" s="181" t="str">
        <f t="shared" si="65"/>
        <v>#REF!</v>
      </c>
      <c r="AR165" s="178"/>
      <c r="AS165" s="178"/>
      <c r="AT165" s="178"/>
      <c r="AU165" s="178"/>
      <c r="AV165" s="178"/>
      <c r="AW165" s="178"/>
      <c r="AX165" s="178"/>
      <c r="AY165" s="178"/>
      <c r="AZ165" s="178"/>
      <c r="BA165" s="178"/>
      <c r="BB165" s="178"/>
      <c r="BC165" s="178"/>
      <c r="BD165" s="178"/>
      <c r="BE165" s="178"/>
      <c r="BF165" s="178"/>
      <c r="BG165" s="178"/>
      <c r="BH165" s="178"/>
      <c r="BI165" s="178"/>
      <c r="BJ165" s="178"/>
      <c r="BK165" s="178"/>
      <c r="BL165" s="178"/>
      <c r="BM165" s="178"/>
      <c r="BN165" s="178"/>
    </row>
    <row r="166" ht="14.25" customHeight="1">
      <c r="A166" s="11"/>
      <c r="B166" s="11"/>
      <c r="C166" s="11"/>
      <c r="D166" s="11"/>
      <c r="E166" s="11"/>
      <c r="F166" s="11"/>
      <c r="G166" s="20"/>
      <c r="H166" s="27"/>
      <c r="I166" s="11"/>
      <c r="J166" s="164"/>
      <c r="K166" s="166" t="s">
        <v>109</v>
      </c>
      <c r="L166" s="173" t="str">
        <f t="shared" ref="L166:AQ166" si="66"> $N$45*(L198+L327)</f>
        <v>#REF!</v>
      </c>
      <c r="M166" s="173" t="str">
        <f t="shared" si="66"/>
        <v>#REF!</v>
      </c>
      <c r="N166" s="173" t="str">
        <f t="shared" si="66"/>
        <v>#REF!</v>
      </c>
      <c r="O166" s="173" t="str">
        <f t="shared" si="66"/>
        <v>#REF!</v>
      </c>
      <c r="P166" s="173" t="str">
        <f t="shared" si="66"/>
        <v>#REF!</v>
      </c>
      <c r="Q166" s="173" t="str">
        <f t="shared" si="66"/>
        <v>#REF!</v>
      </c>
      <c r="R166" s="173" t="str">
        <f t="shared" si="66"/>
        <v>#REF!</v>
      </c>
      <c r="S166" s="173" t="str">
        <f t="shared" si="66"/>
        <v>#REF!</v>
      </c>
      <c r="T166" s="173" t="str">
        <f t="shared" si="66"/>
        <v>#REF!</v>
      </c>
      <c r="U166" s="173" t="str">
        <f t="shared" si="66"/>
        <v>#REF!</v>
      </c>
      <c r="V166" s="173" t="str">
        <f t="shared" si="66"/>
        <v>#REF!</v>
      </c>
      <c r="W166" s="173" t="str">
        <f t="shared" si="66"/>
        <v>#REF!</v>
      </c>
      <c r="X166" s="173" t="str">
        <f t="shared" si="66"/>
        <v>#REF!</v>
      </c>
      <c r="Y166" s="173" t="str">
        <f t="shared" si="66"/>
        <v>#REF!</v>
      </c>
      <c r="Z166" s="173" t="str">
        <f t="shared" si="66"/>
        <v>#REF!</v>
      </c>
      <c r="AA166" s="173" t="str">
        <f t="shared" si="66"/>
        <v>#REF!</v>
      </c>
      <c r="AB166" s="173" t="str">
        <f t="shared" si="66"/>
        <v>#REF!</v>
      </c>
      <c r="AC166" s="173" t="str">
        <f t="shared" si="66"/>
        <v>#REF!</v>
      </c>
      <c r="AD166" s="173" t="str">
        <f t="shared" si="66"/>
        <v>#REF!</v>
      </c>
      <c r="AE166" s="173" t="str">
        <f t="shared" si="66"/>
        <v>#REF!</v>
      </c>
      <c r="AF166" s="173" t="str">
        <f t="shared" si="66"/>
        <v>#REF!</v>
      </c>
      <c r="AG166" s="173" t="str">
        <f t="shared" si="66"/>
        <v>#REF!</v>
      </c>
      <c r="AH166" s="173" t="str">
        <f t="shared" si="66"/>
        <v>#REF!</v>
      </c>
      <c r="AI166" s="173" t="str">
        <f t="shared" si="66"/>
        <v>#REF!</v>
      </c>
      <c r="AJ166" s="173" t="str">
        <f t="shared" si="66"/>
        <v>#REF!</v>
      </c>
      <c r="AK166" s="173" t="str">
        <f t="shared" si="66"/>
        <v>#REF!</v>
      </c>
      <c r="AL166" s="173" t="str">
        <f t="shared" si="66"/>
        <v>#REF!</v>
      </c>
      <c r="AM166" s="173" t="str">
        <f t="shared" si="66"/>
        <v>#REF!</v>
      </c>
      <c r="AN166" s="173" t="str">
        <f t="shared" si="66"/>
        <v>#REF!</v>
      </c>
      <c r="AO166" s="173" t="str">
        <f t="shared" si="66"/>
        <v>#REF!</v>
      </c>
      <c r="AP166" s="173" t="str">
        <f t="shared" si="66"/>
        <v>#REF!</v>
      </c>
      <c r="AQ166" s="173" t="str">
        <f t="shared" si="66"/>
        <v>#REF!</v>
      </c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</row>
    <row r="167" ht="14.25" customHeight="1">
      <c r="A167" s="11"/>
      <c r="B167" s="11"/>
      <c r="C167" s="11"/>
      <c r="D167" s="11"/>
      <c r="E167" s="11"/>
      <c r="F167" s="11"/>
      <c r="G167" s="20"/>
      <c r="H167" s="27"/>
      <c r="I167" s="11"/>
      <c r="J167" s="164"/>
      <c r="K167" s="161" t="s">
        <v>110</v>
      </c>
      <c r="L167" s="174" t="str">
        <f t="shared" ref="L167:AQ167" si="67"> $N$45*(L199+L328)</f>
        <v>#REF!</v>
      </c>
      <c r="M167" s="174" t="str">
        <f t="shared" si="67"/>
        <v>#REF!</v>
      </c>
      <c r="N167" s="174" t="str">
        <f t="shared" si="67"/>
        <v>#REF!</v>
      </c>
      <c r="O167" s="174" t="str">
        <f t="shared" si="67"/>
        <v>#REF!</v>
      </c>
      <c r="P167" s="174" t="str">
        <f t="shared" si="67"/>
        <v>#REF!</v>
      </c>
      <c r="Q167" s="174" t="str">
        <f t="shared" si="67"/>
        <v>#REF!</v>
      </c>
      <c r="R167" s="174" t="str">
        <f t="shared" si="67"/>
        <v>#REF!</v>
      </c>
      <c r="S167" s="174" t="str">
        <f t="shared" si="67"/>
        <v>#REF!</v>
      </c>
      <c r="T167" s="174" t="str">
        <f t="shared" si="67"/>
        <v>#REF!</v>
      </c>
      <c r="U167" s="174" t="str">
        <f t="shared" si="67"/>
        <v>#REF!</v>
      </c>
      <c r="V167" s="174" t="str">
        <f t="shared" si="67"/>
        <v>#REF!</v>
      </c>
      <c r="W167" s="174" t="str">
        <f t="shared" si="67"/>
        <v>#REF!</v>
      </c>
      <c r="X167" s="174" t="str">
        <f t="shared" si="67"/>
        <v>#REF!</v>
      </c>
      <c r="Y167" s="174" t="str">
        <f t="shared" si="67"/>
        <v>#REF!</v>
      </c>
      <c r="Z167" s="174" t="str">
        <f t="shared" si="67"/>
        <v>#REF!</v>
      </c>
      <c r="AA167" s="174" t="str">
        <f t="shared" si="67"/>
        <v>#REF!</v>
      </c>
      <c r="AB167" s="174" t="str">
        <f t="shared" si="67"/>
        <v>#REF!</v>
      </c>
      <c r="AC167" s="174" t="str">
        <f t="shared" si="67"/>
        <v>#REF!</v>
      </c>
      <c r="AD167" s="174" t="str">
        <f t="shared" si="67"/>
        <v>#REF!</v>
      </c>
      <c r="AE167" s="174" t="str">
        <f t="shared" si="67"/>
        <v>#REF!</v>
      </c>
      <c r="AF167" s="174" t="str">
        <f t="shared" si="67"/>
        <v>#REF!</v>
      </c>
      <c r="AG167" s="174" t="str">
        <f t="shared" si="67"/>
        <v>#REF!</v>
      </c>
      <c r="AH167" s="174" t="str">
        <f t="shared" si="67"/>
        <v>#REF!</v>
      </c>
      <c r="AI167" s="174" t="str">
        <f t="shared" si="67"/>
        <v>#REF!</v>
      </c>
      <c r="AJ167" s="174" t="str">
        <f t="shared" si="67"/>
        <v>#REF!</v>
      </c>
      <c r="AK167" s="174" t="str">
        <f t="shared" si="67"/>
        <v>#REF!</v>
      </c>
      <c r="AL167" s="174" t="str">
        <f t="shared" si="67"/>
        <v>#REF!</v>
      </c>
      <c r="AM167" s="174" t="str">
        <f t="shared" si="67"/>
        <v>#REF!</v>
      </c>
      <c r="AN167" s="174" t="str">
        <f t="shared" si="67"/>
        <v>#REF!</v>
      </c>
      <c r="AO167" s="174" t="str">
        <f t="shared" si="67"/>
        <v>#REF!</v>
      </c>
      <c r="AP167" s="174" t="str">
        <f t="shared" si="67"/>
        <v>#REF!</v>
      </c>
      <c r="AQ167" s="174" t="str">
        <f t="shared" si="67"/>
        <v>#REF!</v>
      </c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</row>
    <row r="168" ht="14.25" customHeight="1">
      <c r="A168" s="11"/>
      <c r="B168" s="11"/>
      <c r="C168" s="11"/>
      <c r="D168" s="11"/>
      <c r="E168" s="11"/>
      <c r="F168" s="11"/>
      <c r="G168" s="20"/>
      <c r="H168" s="27"/>
      <c r="I168" s="11"/>
      <c r="J168" s="164"/>
      <c r="K168" s="14" t="s">
        <v>111</v>
      </c>
      <c r="L168" s="172" t="str">
        <f t="shared" ref="L168:AQ168" si="68"> $N$45*(L200+L329)</f>
        <v>#REF!</v>
      </c>
      <c r="M168" s="172" t="str">
        <f t="shared" si="68"/>
        <v>#REF!</v>
      </c>
      <c r="N168" s="172" t="str">
        <f t="shared" si="68"/>
        <v>#REF!</v>
      </c>
      <c r="O168" s="172" t="str">
        <f t="shared" si="68"/>
        <v>#REF!</v>
      </c>
      <c r="P168" s="172" t="str">
        <f t="shared" si="68"/>
        <v>#REF!</v>
      </c>
      <c r="Q168" s="172" t="str">
        <f t="shared" si="68"/>
        <v>#REF!</v>
      </c>
      <c r="R168" s="172" t="str">
        <f t="shared" si="68"/>
        <v>#REF!</v>
      </c>
      <c r="S168" s="172" t="str">
        <f t="shared" si="68"/>
        <v>#REF!</v>
      </c>
      <c r="T168" s="172" t="str">
        <f t="shared" si="68"/>
        <v>#REF!</v>
      </c>
      <c r="U168" s="172" t="str">
        <f t="shared" si="68"/>
        <v>#REF!</v>
      </c>
      <c r="V168" s="172" t="str">
        <f t="shared" si="68"/>
        <v>#REF!</v>
      </c>
      <c r="W168" s="172" t="str">
        <f t="shared" si="68"/>
        <v>#REF!</v>
      </c>
      <c r="X168" s="172" t="str">
        <f t="shared" si="68"/>
        <v>#REF!</v>
      </c>
      <c r="Y168" s="172" t="str">
        <f t="shared" si="68"/>
        <v>#REF!</v>
      </c>
      <c r="Z168" s="172" t="str">
        <f t="shared" si="68"/>
        <v>#REF!</v>
      </c>
      <c r="AA168" s="172" t="str">
        <f t="shared" si="68"/>
        <v>#REF!</v>
      </c>
      <c r="AB168" s="172" t="str">
        <f t="shared" si="68"/>
        <v>#REF!</v>
      </c>
      <c r="AC168" s="172" t="str">
        <f t="shared" si="68"/>
        <v>#REF!</v>
      </c>
      <c r="AD168" s="172" t="str">
        <f t="shared" si="68"/>
        <v>#REF!</v>
      </c>
      <c r="AE168" s="172" t="str">
        <f t="shared" si="68"/>
        <v>#REF!</v>
      </c>
      <c r="AF168" s="172" t="str">
        <f t="shared" si="68"/>
        <v>#REF!</v>
      </c>
      <c r="AG168" s="172" t="str">
        <f t="shared" si="68"/>
        <v>#REF!</v>
      </c>
      <c r="AH168" s="172" t="str">
        <f t="shared" si="68"/>
        <v>#REF!</v>
      </c>
      <c r="AI168" s="172" t="str">
        <f t="shared" si="68"/>
        <v>#REF!</v>
      </c>
      <c r="AJ168" s="172" t="str">
        <f t="shared" si="68"/>
        <v>#REF!</v>
      </c>
      <c r="AK168" s="172" t="str">
        <f t="shared" si="68"/>
        <v>#REF!</v>
      </c>
      <c r="AL168" s="172" t="str">
        <f t="shared" si="68"/>
        <v>#REF!</v>
      </c>
      <c r="AM168" s="172" t="str">
        <f t="shared" si="68"/>
        <v>#REF!</v>
      </c>
      <c r="AN168" s="172" t="str">
        <f t="shared" si="68"/>
        <v>#REF!</v>
      </c>
      <c r="AO168" s="172" t="str">
        <f t="shared" si="68"/>
        <v>#REF!</v>
      </c>
      <c r="AP168" s="172" t="str">
        <f t="shared" si="68"/>
        <v>#REF!</v>
      </c>
      <c r="AQ168" s="172" t="str">
        <f t="shared" si="68"/>
        <v>#REF!</v>
      </c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</row>
    <row r="169" ht="14.25" customHeight="1">
      <c r="A169" s="11"/>
      <c r="B169" s="11"/>
      <c r="C169" s="11"/>
      <c r="D169" s="11"/>
      <c r="E169" s="11"/>
      <c r="F169" s="11"/>
      <c r="G169" s="20"/>
      <c r="H169" s="27"/>
      <c r="I169" s="11"/>
      <c r="J169" s="164"/>
      <c r="K169" s="166" t="s">
        <v>112</v>
      </c>
      <c r="L169" s="173" t="str">
        <f t="shared" ref="L169:AQ169" si="69"> $N$45*(L201+L330)</f>
        <v>#REF!</v>
      </c>
      <c r="M169" s="173" t="str">
        <f t="shared" si="69"/>
        <v>#REF!</v>
      </c>
      <c r="N169" s="173" t="str">
        <f t="shared" si="69"/>
        <v>#REF!</v>
      </c>
      <c r="O169" s="173" t="str">
        <f t="shared" si="69"/>
        <v>#REF!</v>
      </c>
      <c r="P169" s="173" t="str">
        <f t="shared" si="69"/>
        <v>#REF!</v>
      </c>
      <c r="Q169" s="173" t="str">
        <f t="shared" si="69"/>
        <v>#REF!</v>
      </c>
      <c r="R169" s="173" t="str">
        <f t="shared" si="69"/>
        <v>#REF!</v>
      </c>
      <c r="S169" s="173" t="str">
        <f t="shared" si="69"/>
        <v>#REF!</v>
      </c>
      <c r="T169" s="173" t="str">
        <f t="shared" si="69"/>
        <v>#REF!</v>
      </c>
      <c r="U169" s="173" t="str">
        <f t="shared" si="69"/>
        <v>#REF!</v>
      </c>
      <c r="V169" s="173" t="str">
        <f t="shared" si="69"/>
        <v>#REF!</v>
      </c>
      <c r="W169" s="173" t="str">
        <f t="shared" si="69"/>
        <v>#REF!</v>
      </c>
      <c r="X169" s="173" t="str">
        <f t="shared" si="69"/>
        <v>#REF!</v>
      </c>
      <c r="Y169" s="173" t="str">
        <f t="shared" si="69"/>
        <v>#REF!</v>
      </c>
      <c r="Z169" s="173" t="str">
        <f t="shared" si="69"/>
        <v>#REF!</v>
      </c>
      <c r="AA169" s="173" t="str">
        <f t="shared" si="69"/>
        <v>#REF!</v>
      </c>
      <c r="AB169" s="173" t="str">
        <f t="shared" si="69"/>
        <v>#REF!</v>
      </c>
      <c r="AC169" s="173" t="str">
        <f t="shared" si="69"/>
        <v>#REF!</v>
      </c>
      <c r="AD169" s="173" t="str">
        <f t="shared" si="69"/>
        <v>#REF!</v>
      </c>
      <c r="AE169" s="173" t="str">
        <f t="shared" si="69"/>
        <v>#REF!</v>
      </c>
      <c r="AF169" s="173" t="str">
        <f t="shared" si="69"/>
        <v>#REF!</v>
      </c>
      <c r="AG169" s="173" t="str">
        <f t="shared" si="69"/>
        <v>#REF!</v>
      </c>
      <c r="AH169" s="173" t="str">
        <f t="shared" si="69"/>
        <v>#REF!</v>
      </c>
      <c r="AI169" s="173" t="str">
        <f t="shared" si="69"/>
        <v>#REF!</v>
      </c>
      <c r="AJ169" s="173" t="str">
        <f t="shared" si="69"/>
        <v>#REF!</v>
      </c>
      <c r="AK169" s="173" t="str">
        <f t="shared" si="69"/>
        <v>#REF!</v>
      </c>
      <c r="AL169" s="173" t="str">
        <f t="shared" si="69"/>
        <v>#REF!</v>
      </c>
      <c r="AM169" s="173" t="str">
        <f t="shared" si="69"/>
        <v>#REF!</v>
      </c>
      <c r="AN169" s="173" t="str">
        <f t="shared" si="69"/>
        <v>#REF!</v>
      </c>
      <c r="AO169" s="173" t="str">
        <f t="shared" si="69"/>
        <v>#REF!</v>
      </c>
      <c r="AP169" s="173" t="str">
        <f t="shared" si="69"/>
        <v>#REF!</v>
      </c>
      <c r="AQ169" s="173" t="str">
        <f t="shared" si="69"/>
        <v>#REF!</v>
      </c>
      <c r="AR169" s="11"/>
      <c r="AS169" s="11"/>
      <c r="AT169" s="176"/>
      <c r="AU169" s="176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</row>
    <row r="170" ht="14.25" customHeight="1">
      <c r="A170" s="11"/>
      <c r="B170" s="11"/>
      <c r="C170" s="11"/>
      <c r="D170" s="11"/>
      <c r="E170" s="11"/>
      <c r="F170" s="11"/>
      <c r="G170" s="20"/>
      <c r="H170" s="27"/>
      <c r="I170" s="11"/>
      <c r="J170" s="164"/>
      <c r="K170" s="161" t="s">
        <v>113</v>
      </c>
      <c r="L170" s="174" t="str">
        <f t="shared" ref="L170:AQ170" si="70"> $N$45*(L202+L331)</f>
        <v>#REF!</v>
      </c>
      <c r="M170" s="174" t="str">
        <f t="shared" si="70"/>
        <v>#REF!</v>
      </c>
      <c r="N170" s="174" t="str">
        <f t="shared" si="70"/>
        <v>#REF!</v>
      </c>
      <c r="O170" s="174" t="str">
        <f t="shared" si="70"/>
        <v>#REF!</v>
      </c>
      <c r="P170" s="174" t="str">
        <f t="shared" si="70"/>
        <v>#REF!</v>
      </c>
      <c r="Q170" s="174" t="str">
        <f t="shared" si="70"/>
        <v>#REF!</v>
      </c>
      <c r="R170" s="174" t="str">
        <f t="shared" si="70"/>
        <v>#REF!</v>
      </c>
      <c r="S170" s="174" t="str">
        <f t="shared" si="70"/>
        <v>#REF!</v>
      </c>
      <c r="T170" s="174" t="str">
        <f t="shared" si="70"/>
        <v>#REF!</v>
      </c>
      <c r="U170" s="174" t="str">
        <f t="shared" si="70"/>
        <v>#REF!</v>
      </c>
      <c r="V170" s="174" t="str">
        <f t="shared" si="70"/>
        <v>#REF!</v>
      </c>
      <c r="W170" s="174" t="str">
        <f t="shared" si="70"/>
        <v>#REF!</v>
      </c>
      <c r="X170" s="174" t="str">
        <f t="shared" si="70"/>
        <v>#REF!</v>
      </c>
      <c r="Y170" s="174" t="str">
        <f t="shared" si="70"/>
        <v>#REF!</v>
      </c>
      <c r="Z170" s="174" t="str">
        <f t="shared" si="70"/>
        <v>#REF!</v>
      </c>
      <c r="AA170" s="174" t="str">
        <f t="shared" si="70"/>
        <v>#REF!</v>
      </c>
      <c r="AB170" s="174" t="str">
        <f t="shared" si="70"/>
        <v>#REF!</v>
      </c>
      <c r="AC170" s="174" t="str">
        <f t="shared" si="70"/>
        <v>#REF!</v>
      </c>
      <c r="AD170" s="174" t="str">
        <f t="shared" si="70"/>
        <v>#REF!</v>
      </c>
      <c r="AE170" s="174" t="str">
        <f t="shared" si="70"/>
        <v>#REF!</v>
      </c>
      <c r="AF170" s="174" t="str">
        <f t="shared" si="70"/>
        <v>#REF!</v>
      </c>
      <c r="AG170" s="174" t="str">
        <f t="shared" si="70"/>
        <v>#REF!</v>
      </c>
      <c r="AH170" s="174" t="str">
        <f t="shared" si="70"/>
        <v>#REF!</v>
      </c>
      <c r="AI170" s="174" t="str">
        <f t="shared" si="70"/>
        <v>#REF!</v>
      </c>
      <c r="AJ170" s="174" t="str">
        <f t="shared" si="70"/>
        <v>#REF!</v>
      </c>
      <c r="AK170" s="174" t="str">
        <f t="shared" si="70"/>
        <v>#REF!</v>
      </c>
      <c r="AL170" s="174" t="str">
        <f t="shared" si="70"/>
        <v>#REF!</v>
      </c>
      <c r="AM170" s="174" t="str">
        <f t="shared" si="70"/>
        <v>#REF!</v>
      </c>
      <c r="AN170" s="174" t="str">
        <f t="shared" si="70"/>
        <v>#REF!</v>
      </c>
      <c r="AO170" s="174" t="str">
        <f t="shared" si="70"/>
        <v>#REF!</v>
      </c>
      <c r="AP170" s="174" t="str">
        <f t="shared" si="70"/>
        <v>#REF!</v>
      </c>
      <c r="AQ170" s="174" t="str">
        <f t="shared" si="70"/>
        <v>#REF!</v>
      </c>
      <c r="AR170" s="11"/>
      <c r="AS170" s="11"/>
      <c r="AT170" s="11"/>
      <c r="AU170" s="11"/>
      <c r="AV170" s="176"/>
      <c r="AW170" s="176"/>
      <c r="AX170" s="176"/>
      <c r="AY170" s="176"/>
      <c r="AZ170" s="11"/>
      <c r="BA170" s="11"/>
      <c r="BB170" s="176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</row>
    <row r="171" ht="14.25" customHeight="1">
      <c r="A171" s="11"/>
      <c r="B171" s="11"/>
      <c r="C171" s="11"/>
      <c r="D171" s="11"/>
      <c r="E171" s="11"/>
      <c r="F171" s="11"/>
      <c r="G171" s="20"/>
      <c r="H171" s="27"/>
      <c r="I171" s="11"/>
      <c r="J171" s="164"/>
      <c r="K171" s="14" t="s">
        <v>114</v>
      </c>
      <c r="L171" s="172" t="str">
        <f t="shared" ref="L171:AQ171" si="71"> $N$45*(L203+L332)</f>
        <v>#REF!</v>
      </c>
      <c r="M171" s="172" t="str">
        <f t="shared" si="71"/>
        <v>#REF!</v>
      </c>
      <c r="N171" s="172" t="str">
        <f t="shared" si="71"/>
        <v>#REF!</v>
      </c>
      <c r="O171" s="172" t="str">
        <f t="shared" si="71"/>
        <v>#REF!</v>
      </c>
      <c r="P171" s="172" t="str">
        <f t="shared" si="71"/>
        <v>#REF!</v>
      </c>
      <c r="Q171" s="172" t="str">
        <f t="shared" si="71"/>
        <v>#REF!</v>
      </c>
      <c r="R171" s="172" t="str">
        <f t="shared" si="71"/>
        <v>#REF!</v>
      </c>
      <c r="S171" s="172" t="str">
        <f t="shared" si="71"/>
        <v>#REF!</v>
      </c>
      <c r="T171" s="172" t="str">
        <f t="shared" si="71"/>
        <v>#REF!</v>
      </c>
      <c r="U171" s="172" t="str">
        <f t="shared" si="71"/>
        <v>#REF!</v>
      </c>
      <c r="V171" s="172" t="str">
        <f t="shared" si="71"/>
        <v>#REF!</v>
      </c>
      <c r="W171" s="172" t="str">
        <f t="shared" si="71"/>
        <v>#REF!</v>
      </c>
      <c r="X171" s="172" t="str">
        <f t="shared" si="71"/>
        <v>#REF!</v>
      </c>
      <c r="Y171" s="172" t="str">
        <f t="shared" si="71"/>
        <v>#REF!</v>
      </c>
      <c r="Z171" s="172" t="str">
        <f t="shared" si="71"/>
        <v>#REF!</v>
      </c>
      <c r="AA171" s="172" t="str">
        <f t="shared" si="71"/>
        <v>#REF!</v>
      </c>
      <c r="AB171" s="172" t="str">
        <f t="shared" si="71"/>
        <v>#REF!</v>
      </c>
      <c r="AC171" s="172" t="str">
        <f t="shared" si="71"/>
        <v>#REF!</v>
      </c>
      <c r="AD171" s="172" t="str">
        <f t="shared" si="71"/>
        <v>#REF!</v>
      </c>
      <c r="AE171" s="172" t="str">
        <f t="shared" si="71"/>
        <v>#REF!</v>
      </c>
      <c r="AF171" s="172" t="str">
        <f t="shared" si="71"/>
        <v>#REF!</v>
      </c>
      <c r="AG171" s="172" t="str">
        <f t="shared" si="71"/>
        <v>#REF!</v>
      </c>
      <c r="AH171" s="172" t="str">
        <f t="shared" si="71"/>
        <v>#REF!</v>
      </c>
      <c r="AI171" s="172" t="str">
        <f t="shared" si="71"/>
        <v>#REF!</v>
      </c>
      <c r="AJ171" s="172" t="str">
        <f t="shared" si="71"/>
        <v>#REF!</v>
      </c>
      <c r="AK171" s="172" t="str">
        <f t="shared" si="71"/>
        <v>#REF!</v>
      </c>
      <c r="AL171" s="172" t="str">
        <f t="shared" si="71"/>
        <v>#REF!</v>
      </c>
      <c r="AM171" s="172" t="str">
        <f t="shared" si="71"/>
        <v>#REF!</v>
      </c>
      <c r="AN171" s="172" t="str">
        <f t="shared" si="71"/>
        <v>#REF!</v>
      </c>
      <c r="AO171" s="172" t="str">
        <f t="shared" si="71"/>
        <v>#REF!</v>
      </c>
      <c r="AP171" s="172" t="str">
        <f t="shared" si="71"/>
        <v>#REF!</v>
      </c>
      <c r="AQ171" s="172" t="str">
        <f t="shared" si="71"/>
        <v>#REF!</v>
      </c>
      <c r="AR171" s="11"/>
      <c r="AS171" s="11"/>
      <c r="AT171" s="11"/>
      <c r="AU171" s="11"/>
      <c r="AV171" s="182"/>
      <c r="AW171" s="182"/>
      <c r="AX171" s="182"/>
      <c r="AY171" s="182"/>
      <c r="AZ171" s="176"/>
      <c r="BA171" s="176"/>
      <c r="BB171" s="182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</row>
    <row r="172" ht="14.25" customHeight="1">
      <c r="A172" s="11"/>
      <c r="B172" s="11"/>
      <c r="C172" s="11"/>
      <c r="D172" s="11"/>
      <c r="E172" s="11"/>
      <c r="F172" s="11"/>
      <c r="G172" s="20"/>
      <c r="H172" s="27"/>
      <c r="I172" s="11"/>
      <c r="J172" s="164"/>
      <c r="K172" s="166" t="s">
        <v>115</v>
      </c>
      <c r="L172" s="175" t="str">
        <f t="shared" ref="L172:AQ172" si="72"> $N$45*(L204+L333)</f>
        <v>#REF!</v>
      </c>
      <c r="M172" s="175" t="str">
        <f t="shared" si="72"/>
        <v>#REF!</v>
      </c>
      <c r="N172" s="175" t="str">
        <f t="shared" si="72"/>
        <v>#REF!</v>
      </c>
      <c r="O172" s="175" t="str">
        <f t="shared" si="72"/>
        <v>#REF!</v>
      </c>
      <c r="P172" s="175" t="str">
        <f t="shared" si="72"/>
        <v>#REF!</v>
      </c>
      <c r="Q172" s="175" t="str">
        <f t="shared" si="72"/>
        <v>#REF!</v>
      </c>
      <c r="R172" s="175" t="str">
        <f t="shared" si="72"/>
        <v>#REF!</v>
      </c>
      <c r="S172" s="175" t="str">
        <f t="shared" si="72"/>
        <v>#REF!</v>
      </c>
      <c r="T172" s="175" t="str">
        <f t="shared" si="72"/>
        <v>#REF!</v>
      </c>
      <c r="U172" s="175" t="str">
        <f t="shared" si="72"/>
        <v>#REF!</v>
      </c>
      <c r="V172" s="175" t="str">
        <f t="shared" si="72"/>
        <v>#REF!</v>
      </c>
      <c r="W172" s="175" t="str">
        <f t="shared" si="72"/>
        <v>#REF!</v>
      </c>
      <c r="X172" s="175" t="str">
        <f t="shared" si="72"/>
        <v>#REF!</v>
      </c>
      <c r="Y172" s="175" t="str">
        <f t="shared" si="72"/>
        <v>#REF!</v>
      </c>
      <c r="Z172" s="175" t="str">
        <f t="shared" si="72"/>
        <v>#REF!</v>
      </c>
      <c r="AA172" s="175" t="str">
        <f t="shared" si="72"/>
        <v>#REF!</v>
      </c>
      <c r="AB172" s="175" t="str">
        <f t="shared" si="72"/>
        <v>#REF!</v>
      </c>
      <c r="AC172" s="175" t="str">
        <f t="shared" si="72"/>
        <v>#REF!</v>
      </c>
      <c r="AD172" s="175" t="str">
        <f t="shared" si="72"/>
        <v>#REF!</v>
      </c>
      <c r="AE172" s="175" t="str">
        <f t="shared" si="72"/>
        <v>#REF!</v>
      </c>
      <c r="AF172" s="175" t="str">
        <f t="shared" si="72"/>
        <v>#REF!</v>
      </c>
      <c r="AG172" s="175" t="str">
        <f t="shared" si="72"/>
        <v>#REF!</v>
      </c>
      <c r="AH172" s="175" t="str">
        <f t="shared" si="72"/>
        <v>#REF!</v>
      </c>
      <c r="AI172" s="175" t="str">
        <f t="shared" si="72"/>
        <v>#REF!</v>
      </c>
      <c r="AJ172" s="175" t="str">
        <f t="shared" si="72"/>
        <v>#REF!</v>
      </c>
      <c r="AK172" s="175" t="str">
        <f t="shared" si="72"/>
        <v>#REF!</v>
      </c>
      <c r="AL172" s="175" t="str">
        <f t="shared" si="72"/>
        <v>#REF!</v>
      </c>
      <c r="AM172" s="175" t="str">
        <f t="shared" si="72"/>
        <v>#REF!</v>
      </c>
      <c r="AN172" s="175" t="str">
        <f t="shared" si="72"/>
        <v>#REF!</v>
      </c>
      <c r="AO172" s="175" t="str">
        <f t="shared" si="72"/>
        <v>#REF!</v>
      </c>
      <c r="AP172" s="175" t="str">
        <f t="shared" si="72"/>
        <v>#REF!</v>
      </c>
      <c r="AQ172" s="175" t="str">
        <f t="shared" si="72"/>
        <v>#REF!</v>
      </c>
      <c r="AR172" s="11"/>
      <c r="AS172" s="11"/>
      <c r="AT172" s="11"/>
      <c r="AU172" s="11"/>
      <c r="AV172" s="11"/>
      <c r="AW172" s="11"/>
      <c r="AX172" s="11"/>
      <c r="AY172" s="11"/>
      <c r="AZ172" s="182"/>
      <c r="BA172" s="182"/>
      <c r="BB172" s="11"/>
      <c r="BC172" s="11"/>
      <c r="BD172" s="11"/>
      <c r="BE172" s="11"/>
      <c r="BF172" s="11"/>
      <c r="BG172" s="176"/>
      <c r="BH172" s="176"/>
      <c r="BI172" s="176"/>
      <c r="BJ172" s="11"/>
      <c r="BK172" s="11"/>
      <c r="BL172" s="11"/>
      <c r="BM172" s="11"/>
      <c r="BN172" s="11"/>
    </row>
    <row r="173" ht="14.25" customHeight="1">
      <c r="A173" s="11"/>
      <c r="B173" s="11"/>
      <c r="C173" s="11"/>
      <c r="D173" s="11"/>
      <c r="E173" s="11"/>
      <c r="F173" s="11"/>
      <c r="G173" s="20"/>
      <c r="H173" s="27"/>
      <c r="I173" s="11"/>
      <c r="J173" s="164"/>
      <c r="K173" s="161" t="s">
        <v>116</v>
      </c>
      <c r="L173" s="174" t="str">
        <f t="shared" ref="L173:AQ173" si="73"> $N$45*(L205+L334)</f>
        <v>#REF!</v>
      </c>
      <c r="M173" s="174" t="str">
        <f t="shared" si="73"/>
        <v>#REF!</v>
      </c>
      <c r="N173" s="174" t="str">
        <f t="shared" si="73"/>
        <v>#REF!</v>
      </c>
      <c r="O173" s="174" t="str">
        <f t="shared" si="73"/>
        <v>#REF!</v>
      </c>
      <c r="P173" s="174" t="str">
        <f t="shared" si="73"/>
        <v>#REF!</v>
      </c>
      <c r="Q173" s="174" t="str">
        <f t="shared" si="73"/>
        <v>#REF!</v>
      </c>
      <c r="R173" s="174" t="str">
        <f t="shared" si="73"/>
        <v>#REF!</v>
      </c>
      <c r="S173" s="174" t="str">
        <f t="shared" si="73"/>
        <v>#REF!</v>
      </c>
      <c r="T173" s="174" t="str">
        <f t="shared" si="73"/>
        <v>#REF!</v>
      </c>
      <c r="U173" s="174" t="str">
        <f t="shared" si="73"/>
        <v>#REF!</v>
      </c>
      <c r="V173" s="174" t="str">
        <f t="shared" si="73"/>
        <v>#REF!</v>
      </c>
      <c r="W173" s="174" t="str">
        <f t="shared" si="73"/>
        <v>#REF!</v>
      </c>
      <c r="X173" s="174" t="str">
        <f t="shared" si="73"/>
        <v>#REF!</v>
      </c>
      <c r="Y173" s="174" t="str">
        <f t="shared" si="73"/>
        <v>#REF!</v>
      </c>
      <c r="Z173" s="174" t="str">
        <f t="shared" si="73"/>
        <v>#REF!</v>
      </c>
      <c r="AA173" s="174" t="str">
        <f t="shared" si="73"/>
        <v>#REF!</v>
      </c>
      <c r="AB173" s="174" t="str">
        <f t="shared" si="73"/>
        <v>#REF!</v>
      </c>
      <c r="AC173" s="174" t="str">
        <f t="shared" si="73"/>
        <v>#REF!</v>
      </c>
      <c r="AD173" s="174" t="str">
        <f t="shared" si="73"/>
        <v>#REF!</v>
      </c>
      <c r="AE173" s="174" t="str">
        <f t="shared" si="73"/>
        <v>#REF!</v>
      </c>
      <c r="AF173" s="174" t="str">
        <f t="shared" si="73"/>
        <v>#REF!</v>
      </c>
      <c r="AG173" s="174" t="str">
        <f t="shared" si="73"/>
        <v>#REF!</v>
      </c>
      <c r="AH173" s="174" t="str">
        <f t="shared" si="73"/>
        <v>#REF!</v>
      </c>
      <c r="AI173" s="174" t="str">
        <f t="shared" si="73"/>
        <v>#REF!</v>
      </c>
      <c r="AJ173" s="174" t="str">
        <f t="shared" si="73"/>
        <v>#REF!</v>
      </c>
      <c r="AK173" s="174" t="str">
        <f t="shared" si="73"/>
        <v>#REF!</v>
      </c>
      <c r="AL173" s="174" t="str">
        <f t="shared" si="73"/>
        <v>#REF!</v>
      </c>
      <c r="AM173" s="174" t="str">
        <f t="shared" si="73"/>
        <v>#REF!</v>
      </c>
      <c r="AN173" s="174" t="str">
        <f t="shared" si="73"/>
        <v>#REF!</v>
      </c>
      <c r="AO173" s="174" t="str">
        <f t="shared" si="73"/>
        <v>#REF!</v>
      </c>
      <c r="AP173" s="174" t="str">
        <f t="shared" si="73"/>
        <v>#REF!</v>
      </c>
      <c r="AQ173" s="174" t="str">
        <f t="shared" si="73"/>
        <v>#REF!</v>
      </c>
      <c r="AR173" s="11"/>
      <c r="AS173" s="11"/>
      <c r="AT173" s="11"/>
      <c r="AU173" s="11"/>
      <c r="AV173" s="176"/>
      <c r="AW173" s="176"/>
      <c r="AX173" s="176"/>
      <c r="AY173" s="176"/>
      <c r="AZ173" s="11"/>
      <c r="BA173" s="11"/>
      <c r="BB173" s="176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</row>
    <row r="174" ht="14.25" customHeight="1">
      <c r="A174" s="11"/>
      <c r="B174" s="11"/>
      <c r="C174" s="11"/>
      <c r="D174" s="11"/>
      <c r="E174" s="11"/>
      <c r="F174" s="11"/>
      <c r="G174" s="20"/>
      <c r="H174" s="27"/>
      <c r="I174" s="11"/>
      <c r="J174" s="164"/>
      <c r="K174" s="14" t="s">
        <v>117</v>
      </c>
      <c r="L174" s="172" t="str">
        <f t="shared" ref="L174:AQ174" si="74"> $N$45*(L206+L335)</f>
        <v>#REF!</v>
      </c>
      <c r="M174" s="172" t="str">
        <f t="shared" si="74"/>
        <v>#REF!</v>
      </c>
      <c r="N174" s="172" t="str">
        <f t="shared" si="74"/>
        <v>#REF!</v>
      </c>
      <c r="O174" s="172" t="str">
        <f t="shared" si="74"/>
        <v>#REF!</v>
      </c>
      <c r="P174" s="172" t="str">
        <f t="shared" si="74"/>
        <v>#REF!</v>
      </c>
      <c r="Q174" s="172" t="str">
        <f t="shared" si="74"/>
        <v>#REF!</v>
      </c>
      <c r="R174" s="172" t="str">
        <f t="shared" si="74"/>
        <v>#REF!</v>
      </c>
      <c r="S174" s="172" t="str">
        <f t="shared" si="74"/>
        <v>#REF!</v>
      </c>
      <c r="T174" s="172" t="str">
        <f t="shared" si="74"/>
        <v>#REF!</v>
      </c>
      <c r="U174" s="172" t="str">
        <f t="shared" si="74"/>
        <v>#REF!</v>
      </c>
      <c r="V174" s="172" t="str">
        <f t="shared" si="74"/>
        <v>#REF!</v>
      </c>
      <c r="W174" s="172" t="str">
        <f t="shared" si="74"/>
        <v>#REF!</v>
      </c>
      <c r="X174" s="172" t="str">
        <f t="shared" si="74"/>
        <v>#REF!</v>
      </c>
      <c r="Y174" s="172" t="str">
        <f t="shared" si="74"/>
        <v>#REF!</v>
      </c>
      <c r="Z174" s="172" t="str">
        <f t="shared" si="74"/>
        <v>#REF!</v>
      </c>
      <c r="AA174" s="172" t="str">
        <f t="shared" si="74"/>
        <v>#REF!</v>
      </c>
      <c r="AB174" s="172" t="str">
        <f t="shared" si="74"/>
        <v>#REF!</v>
      </c>
      <c r="AC174" s="172" t="str">
        <f t="shared" si="74"/>
        <v>#REF!</v>
      </c>
      <c r="AD174" s="172" t="str">
        <f t="shared" si="74"/>
        <v>#REF!</v>
      </c>
      <c r="AE174" s="172" t="str">
        <f t="shared" si="74"/>
        <v>#REF!</v>
      </c>
      <c r="AF174" s="172" t="str">
        <f t="shared" si="74"/>
        <v>#REF!</v>
      </c>
      <c r="AG174" s="172" t="str">
        <f t="shared" si="74"/>
        <v>#REF!</v>
      </c>
      <c r="AH174" s="172" t="str">
        <f t="shared" si="74"/>
        <v>#REF!</v>
      </c>
      <c r="AI174" s="172" t="str">
        <f t="shared" si="74"/>
        <v>#REF!</v>
      </c>
      <c r="AJ174" s="172" t="str">
        <f t="shared" si="74"/>
        <v>#REF!</v>
      </c>
      <c r="AK174" s="172" t="str">
        <f t="shared" si="74"/>
        <v>#REF!</v>
      </c>
      <c r="AL174" s="172" t="str">
        <f t="shared" si="74"/>
        <v>#REF!</v>
      </c>
      <c r="AM174" s="172" t="str">
        <f t="shared" si="74"/>
        <v>#REF!</v>
      </c>
      <c r="AN174" s="172" t="str">
        <f t="shared" si="74"/>
        <v>#REF!</v>
      </c>
      <c r="AO174" s="172" t="str">
        <f t="shared" si="74"/>
        <v>#REF!</v>
      </c>
      <c r="AP174" s="172" t="str">
        <f t="shared" si="74"/>
        <v>#REF!</v>
      </c>
      <c r="AQ174" s="172" t="str">
        <f t="shared" si="74"/>
        <v>#REF!</v>
      </c>
      <c r="AR174" s="11"/>
      <c r="AS174" s="11"/>
      <c r="AT174" s="11"/>
      <c r="AU174" s="11"/>
      <c r="AV174" s="182"/>
      <c r="AW174" s="182"/>
      <c r="AX174" s="182"/>
      <c r="AY174" s="182"/>
      <c r="AZ174" s="176"/>
      <c r="BA174" s="176"/>
      <c r="BB174" s="182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</row>
    <row r="175" ht="14.25" customHeight="1">
      <c r="A175" s="11"/>
      <c r="B175" s="11"/>
      <c r="C175" s="11"/>
      <c r="D175" s="11"/>
      <c r="E175" s="11"/>
      <c r="F175" s="11"/>
      <c r="G175" s="20"/>
      <c r="H175" s="27"/>
      <c r="I175" s="11"/>
      <c r="J175" s="164"/>
      <c r="K175" s="166" t="s">
        <v>118</v>
      </c>
      <c r="L175" s="175" t="str">
        <f t="shared" ref="L175:AQ175" si="75"> $N$45*(L207+L336)</f>
        <v>#REF!</v>
      </c>
      <c r="M175" s="175" t="str">
        <f t="shared" si="75"/>
        <v>#REF!</v>
      </c>
      <c r="N175" s="175" t="str">
        <f t="shared" si="75"/>
        <v>#REF!</v>
      </c>
      <c r="O175" s="175" t="str">
        <f t="shared" si="75"/>
        <v>#REF!</v>
      </c>
      <c r="P175" s="175" t="str">
        <f t="shared" si="75"/>
        <v>#REF!</v>
      </c>
      <c r="Q175" s="175" t="str">
        <f t="shared" si="75"/>
        <v>#REF!</v>
      </c>
      <c r="R175" s="175" t="str">
        <f t="shared" si="75"/>
        <v>#REF!</v>
      </c>
      <c r="S175" s="175" t="str">
        <f t="shared" si="75"/>
        <v>#REF!</v>
      </c>
      <c r="T175" s="175" t="str">
        <f t="shared" si="75"/>
        <v>#REF!</v>
      </c>
      <c r="U175" s="175" t="str">
        <f t="shared" si="75"/>
        <v>#REF!</v>
      </c>
      <c r="V175" s="175" t="str">
        <f t="shared" si="75"/>
        <v>#REF!</v>
      </c>
      <c r="W175" s="175" t="str">
        <f t="shared" si="75"/>
        <v>#REF!</v>
      </c>
      <c r="X175" s="175" t="str">
        <f t="shared" si="75"/>
        <v>#REF!</v>
      </c>
      <c r="Y175" s="175" t="str">
        <f t="shared" si="75"/>
        <v>#REF!</v>
      </c>
      <c r="Z175" s="175" t="str">
        <f t="shared" si="75"/>
        <v>#REF!</v>
      </c>
      <c r="AA175" s="175" t="str">
        <f t="shared" si="75"/>
        <v>#REF!</v>
      </c>
      <c r="AB175" s="175" t="str">
        <f t="shared" si="75"/>
        <v>#REF!</v>
      </c>
      <c r="AC175" s="175" t="str">
        <f t="shared" si="75"/>
        <v>#REF!</v>
      </c>
      <c r="AD175" s="175" t="str">
        <f t="shared" si="75"/>
        <v>#REF!</v>
      </c>
      <c r="AE175" s="175" t="str">
        <f t="shared" si="75"/>
        <v>#REF!</v>
      </c>
      <c r="AF175" s="175" t="str">
        <f t="shared" si="75"/>
        <v>#REF!</v>
      </c>
      <c r="AG175" s="175" t="str">
        <f t="shared" si="75"/>
        <v>#REF!</v>
      </c>
      <c r="AH175" s="175" t="str">
        <f t="shared" si="75"/>
        <v>#REF!</v>
      </c>
      <c r="AI175" s="175" t="str">
        <f t="shared" si="75"/>
        <v>#REF!</v>
      </c>
      <c r="AJ175" s="175" t="str">
        <f t="shared" si="75"/>
        <v>#REF!</v>
      </c>
      <c r="AK175" s="175" t="str">
        <f t="shared" si="75"/>
        <v>#REF!</v>
      </c>
      <c r="AL175" s="175" t="str">
        <f t="shared" si="75"/>
        <v>#REF!</v>
      </c>
      <c r="AM175" s="175" t="str">
        <f t="shared" si="75"/>
        <v>#REF!</v>
      </c>
      <c r="AN175" s="175" t="str">
        <f t="shared" si="75"/>
        <v>#REF!</v>
      </c>
      <c r="AO175" s="175" t="str">
        <f t="shared" si="75"/>
        <v>#REF!</v>
      </c>
      <c r="AP175" s="175" t="str">
        <f t="shared" si="75"/>
        <v>#REF!</v>
      </c>
      <c r="AQ175" s="175" t="str">
        <f t="shared" si="75"/>
        <v>#REF!</v>
      </c>
      <c r="AR175" s="11"/>
      <c r="AS175" s="11"/>
      <c r="AT175" s="11"/>
      <c r="AU175" s="11"/>
      <c r="AV175" s="11"/>
      <c r="AW175" s="11"/>
      <c r="AX175" s="11"/>
      <c r="AY175" s="11"/>
      <c r="AZ175" s="182"/>
      <c r="BA175" s="182"/>
      <c r="BB175" s="11"/>
      <c r="BC175" s="11"/>
      <c r="BD175" s="11"/>
      <c r="BE175" s="11"/>
      <c r="BF175" s="11"/>
      <c r="BG175" s="176"/>
      <c r="BH175" s="176"/>
      <c r="BI175" s="176"/>
      <c r="BJ175" s="11"/>
      <c r="BK175" s="11"/>
      <c r="BL175" s="11"/>
      <c r="BM175" s="11"/>
      <c r="BN175" s="11"/>
    </row>
    <row r="176" ht="14.25" customHeight="1">
      <c r="A176" s="11"/>
      <c r="B176" s="11"/>
      <c r="C176" s="11"/>
      <c r="D176" s="11"/>
      <c r="E176" s="11"/>
      <c r="F176" s="11"/>
      <c r="G176" s="20"/>
      <c r="H176" s="27"/>
      <c r="I176" s="11"/>
      <c r="J176" s="164"/>
      <c r="K176" s="161" t="s">
        <v>119</v>
      </c>
      <c r="L176" s="174" t="str">
        <f t="shared" ref="L176:AQ176" si="76"> $N$45*(L208+L337)</f>
        <v>#REF!</v>
      </c>
      <c r="M176" s="174" t="str">
        <f t="shared" si="76"/>
        <v>#REF!</v>
      </c>
      <c r="N176" s="174" t="str">
        <f t="shared" si="76"/>
        <v>#REF!</v>
      </c>
      <c r="O176" s="174" t="str">
        <f t="shared" si="76"/>
        <v>#REF!</v>
      </c>
      <c r="P176" s="174" t="str">
        <f t="shared" si="76"/>
        <v>#REF!</v>
      </c>
      <c r="Q176" s="174" t="str">
        <f t="shared" si="76"/>
        <v>#REF!</v>
      </c>
      <c r="R176" s="174" t="str">
        <f t="shared" si="76"/>
        <v>#REF!</v>
      </c>
      <c r="S176" s="174" t="str">
        <f t="shared" si="76"/>
        <v>#REF!</v>
      </c>
      <c r="T176" s="174" t="str">
        <f t="shared" si="76"/>
        <v>#REF!</v>
      </c>
      <c r="U176" s="174" t="str">
        <f t="shared" si="76"/>
        <v>#REF!</v>
      </c>
      <c r="V176" s="174" t="str">
        <f t="shared" si="76"/>
        <v>#REF!</v>
      </c>
      <c r="W176" s="174" t="str">
        <f t="shared" si="76"/>
        <v>#REF!</v>
      </c>
      <c r="X176" s="174" t="str">
        <f t="shared" si="76"/>
        <v>#REF!</v>
      </c>
      <c r="Y176" s="174" t="str">
        <f t="shared" si="76"/>
        <v>#REF!</v>
      </c>
      <c r="Z176" s="174" t="str">
        <f t="shared" si="76"/>
        <v>#REF!</v>
      </c>
      <c r="AA176" s="174" t="str">
        <f t="shared" si="76"/>
        <v>#REF!</v>
      </c>
      <c r="AB176" s="174" t="str">
        <f t="shared" si="76"/>
        <v>#REF!</v>
      </c>
      <c r="AC176" s="174" t="str">
        <f t="shared" si="76"/>
        <v>#REF!</v>
      </c>
      <c r="AD176" s="174" t="str">
        <f t="shared" si="76"/>
        <v>#REF!</v>
      </c>
      <c r="AE176" s="174" t="str">
        <f t="shared" si="76"/>
        <v>#REF!</v>
      </c>
      <c r="AF176" s="174" t="str">
        <f t="shared" si="76"/>
        <v>#REF!</v>
      </c>
      <c r="AG176" s="174" t="str">
        <f t="shared" si="76"/>
        <v>#REF!</v>
      </c>
      <c r="AH176" s="174" t="str">
        <f t="shared" si="76"/>
        <v>#REF!</v>
      </c>
      <c r="AI176" s="174" t="str">
        <f t="shared" si="76"/>
        <v>#REF!</v>
      </c>
      <c r="AJ176" s="174" t="str">
        <f t="shared" si="76"/>
        <v>#REF!</v>
      </c>
      <c r="AK176" s="174" t="str">
        <f t="shared" si="76"/>
        <v>#REF!</v>
      </c>
      <c r="AL176" s="174" t="str">
        <f t="shared" si="76"/>
        <v>#REF!</v>
      </c>
      <c r="AM176" s="174" t="str">
        <f t="shared" si="76"/>
        <v>#REF!</v>
      </c>
      <c r="AN176" s="174" t="str">
        <f t="shared" si="76"/>
        <v>#REF!</v>
      </c>
      <c r="AO176" s="174" t="str">
        <f t="shared" si="76"/>
        <v>#REF!</v>
      </c>
      <c r="AP176" s="174" t="str">
        <f t="shared" si="76"/>
        <v>#REF!</v>
      </c>
      <c r="AQ176" s="174" t="str">
        <f t="shared" si="76"/>
        <v>#REF!</v>
      </c>
      <c r="AR176" s="11"/>
      <c r="AS176" s="11"/>
      <c r="AT176" s="11"/>
      <c r="AU176" s="11"/>
      <c r="AV176" s="176"/>
      <c r="AW176" s="176"/>
      <c r="AX176" s="176"/>
      <c r="AY176" s="176"/>
      <c r="AZ176" s="11"/>
      <c r="BA176" s="11"/>
      <c r="BB176" s="176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</row>
    <row r="177" ht="14.25" customHeight="1">
      <c r="A177" s="11"/>
      <c r="B177" s="11"/>
      <c r="C177" s="11"/>
      <c r="D177" s="11"/>
      <c r="E177" s="11"/>
      <c r="F177" s="11"/>
      <c r="G177" s="20"/>
      <c r="H177" s="27"/>
      <c r="I177" s="11"/>
      <c r="J177" s="164"/>
      <c r="K177" s="14" t="s">
        <v>120</v>
      </c>
      <c r="L177" s="172" t="str">
        <f t="shared" ref="L177:AQ177" si="77"> $N$45*(L209+L338)</f>
        <v>#REF!</v>
      </c>
      <c r="M177" s="172" t="str">
        <f t="shared" si="77"/>
        <v>#REF!</v>
      </c>
      <c r="N177" s="172" t="str">
        <f t="shared" si="77"/>
        <v>#REF!</v>
      </c>
      <c r="O177" s="172" t="str">
        <f t="shared" si="77"/>
        <v>#REF!</v>
      </c>
      <c r="P177" s="172" t="str">
        <f t="shared" si="77"/>
        <v>#REF!</v>
      </c>
      <c r="Q177" s="172" t="str">
        <f t="shared" si="77"/>
        <v>#REF!</v>
      </c>
      <c r="R177" s="172" t="str">
        <f t="shared" si="77"/>
        <v>#REF!</v>
      </c>
      <c r="S177" s="172" t="str">
        <f t="shared" si="77"/>
        <v>#REF!</v>
      </c>
      <c r="T177" s="172" t="str">
        <f t="shared" si="77"/>
        <v>#REF!</v>
      </c>
      <c r="U177" s="172" t="str">
        <f t="shared" si="77"/>
        <v>#REF!</v>
      </c>
      <c r="V177" s="172" t="str">
        <f t="shared" si="77"/>
        <v>#REF!</v>
      </c>
      <c r="W177" s="172" t="str">
        <f t="shared" si="77"/>
        <v>#REF!</v>
      </c>
      <c r="X177" s="172" t="str">
        <f t="shared" si="77"/>
        <v>#REF!</v>
      </c>
      <c r="Y177" s="172" t="str">
        <f t="shared" si="77"/>
        <v>#REF!</v>
      </c>
      <c r="Z177" s="172" t="str">
        <f t="shared" si="77"/>
        <v>#REF!</v>
      </c>
      <c r="AA177" s="172" t="str">
        <f t="shared" si="77"/>
        <v>#REF!</v>
      </c>
      <c r="AB177" s="172" t="str">
        <f t="shared" si="77"/>
        <v>#REF!</v>
      </c>
      <c r="AC177" s="172" t="str">
        <f t="shared" si="77"/>
        <v>#REF!</v>
      </c>
      <c r="AD177" s="172" t="str">
        <f t="shared" si="77"/>
        <v>#REF!</v>
      </c>
      <c r="AE177" s="172" t="str">
        <f t="shared" si="77"/>
        <v>#REF!</v>
      </c>
      <c r="AF177" s="172" t="str">
        <f t="shared" si="77"/>
        <v>#REF!</v>
      </c>
      <c r="AG177" s="172" t="str">
        <f t="shared" si="77"/>
        <v>#REF!</v>
      </c>
      <c r="AH177" s="172" t="str">
        <f t="shared" si="77"/>
        <v>#REF!</v>
      </c>
      <c r="AI177" s="172" t="str">
        <f t="shared" si="77"/>
        <v>#REF!</v>
      </c>
      <c r="AJ177" s="172" t="str">
        <f t="shared" si="77"/>
        <v>#REF!</v>
      </c>
      <c r="AK177" s="172" t="str">
        <f t="shared" si="77"/>
        <v>#REF!</v>
      </c>
      <c r="AL177" s="172" t="str">
        <f t="shared" si="77"/>
        <v>#REF!</v>
      </c>
      <c r="AM177" s="172" t="str">
        <f t="shared" si="77"/>
        <v>#REF!</v>
      </c>
      <c r="AN177" s="172" t="str">
        <f t="shared" si="77"/>
        <v>#REF!</v>
      </c>
      <c r="AO177" s="172" t="str">
        <f t="shared" si="77"/>
        <v>#REF!</v>
      </c>
      <c r="AP177" s="172" t="str">
        <f t="shared" si="77"/>
        <v>#REF!</v>
      </c>
      <c r="AQ177" s="172" t="str">
        <f t="shared" si="77"/>
        <v>#REF!</v>
      </c>
      <c r="AR177" s="11"/>
      <c r="AS177" s="11"/>
      <c r="AT177" s="11"/>
      <c r="AU177" s="11"/>
      <c r="AV177" s="182"/>
      <c r="AW177" s="182"/>
      <c r="AX177" s="182"/>
      <c r="AY177" s="182"/>
      <c r="AZ177" s="176"/>
      <c r="BA177" s="176"/>
      <c r="BB177" s="182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</row>
    <row r="178" ht="14.25" customHeight="1">
      <c r="A178" s="11"/>
      <c r="B178" s="11"/>
      <c r="C178" s="11"/>
      <c r="D178" s="11"/>
      <c r="E178" s="11"/>
      <c r="F178" s="11"/>
      <c r="G178" s="20"/>
      <c r="H178" s="27"/>
      <c r="I178" s="11"/>
      <c r="J178" s="164"/>
      <c r="K178" s="166" t="s">
        <v>121</v>
      </c>
      <c r="L178" s="175" t="str">
        <f t="shared" ref="L178:AQ178" si="78"> $N$45*(L210+L339)</f>
        <v>#REF!</v>
      </c>
      <c r="M178" s="175" t="str">
        <f t="shared" si="78"/>
        <v>#REF!</v>
      </c>
      <c r="N178" s="175" t="str">
        <f t="shared" si="78"/>
        <v>#REF!</v>
      </c>
      <c r="O178" s="175" t="str">
        <f t="shared" si="78"/>
        <v>#REF!</v>
      </c>
      <c r="P178" s="175" t="str">
        <f t="shared" si="78"/>
        <v>#REF!</v>
      </c>
      <c r="Q178" s="175" t="str">
        <f t="shared" si="78"/>
        <v>#REF!</v>
      </c>
      <c r="R178" s="175" t="str">
        <f t="shared" si="78"/>
        <v>#REF!</v>
      </c>
      <c r="S178" s="175" t="str">
        <f t="shared" si="78"/>
        <v>#REF!</v>
      </c>
      <c r="T178" s="175" t="str">
        <f t="shared" si="78"/>
        <v>#REF!</v>
      </c>
      <c r="U178" s="175" t="str">
        <f t="shared" si="78"/>
        <v>#REF!</v>
      </c>
      <c r="V178" s="175" t="str">
        <f t="shared" si="78"/>
        <v>#REF!</v>
      </c>
      <c r="W178" s="175" t="str">
        <f t="shared" si="78"/>
        <v>#REF!</v>
      </c>
      <c r="X178" s="175" t="str">
        <f t="shared" si="78"/>
        <v>#REF!</v>
      </c>
      <c r="Y178" s="175" t="str">
        <f t="shared" si="78"/>
        <v>#REF!</v>
      </c>
      <c r="Z178" s="175" t="str">
        <f t="shared" si="78"/>
        <v>#REF!</v>
      </c>
      <c r="AA178" s="175" t="str">
        <f t="shared" si="78"/>
        <v>#REF!</v>
      </c>
      <c r="AB178" s="175" t="str">
        <f t="shared" si="78"/>
        <v>#REF!</v>
      </c>
      <c r="AC178" s="175" t="str">
        <f t="shared" si="78"/>
        <v>#REF!</v>
      </c>
      <c r="AD178" s="175" t="str">
        <f t="shared" si="78"/>
        <v>#REF!</v>
      </c>
      <c r="AE178" s="175" t="str">
        <f t="shared" si="78"/>
        <v>#REF!</v>
      </c>
      <c r="AF178" s="175" t="str">
        <f t="shared" si="78"/>
        <v>#REF!</v>
      </c>
      <c r="AG178" s="175" t="str">
        <f t="shared" si="78"/>
        <v>#REF!</v>
      </c>
      <c r="AH178" s="175" t="str">
        <f t="shared" si="78"/>
        <v>#REF!</v>
      </c>
      <c r="AI178" s="175" t="str">
        <f t="shared" si="78"/>
        <v>#REF!</v>
      </c>
      <c r="AJ178" s="175" t="str">
        <f t="shared" si="78"/>
        <v>#REF!</v>
      </c>
      <c r="AK178" s="175" t="str">
        <f t="shared" si="78"/>
        <v>#REF!</v>
      </c>
      <c r="AL178" s="175" t="str">
        <f t="shared" si="78"/>
        <v>#REF!</v>
      </c>
      <c r="AM178" s="175" t="str">
        <f t="shared" si="78"/>
        <v>#REF!</v>
      </c>
      <c r="AN178" s="175" t="str">
        <f t="shared" si="78"/>
        <v>#REF!</v>
      </c>
      <c r="AO178" s="175" t="str">
        <f t="shared" si="78"/>
        <v>#REF!</v>
      </c>
      <c r="AP178" s="175" t="str">
        <f t="shared" si="78"/>
        <v>#REF!</v>
      </c>
      <c r="AQ178" s="175" t="str">
        <f t="shared" si="78"/>
        <v>#REF!</v>
      </c>
      <c r="AR178" s="11"/>
      <c r="AS178" s="11"/>
      <c r="AT178" s="11"/>
      <c r="AU178" s="11"/>
      <c r="AV178" s="11"/>
      <c r="AW178" s="11"/>
      <c r="AX178" s="11"/>
      <c r="AY178" s="11"/>
      <c r="AZ178" s="182"/>
      <c r="BA178" s="182"/>
      <c r="BB178" s="11"/>
      <c r="BC178" s="11"/>
      <c r="BD178" s="11"/>
      <c r="BE178" s="11"/>
      <c r="BF178" s="11"/>
      <c r="BG178" s="176"/>
      <c r="BH178" s="176"/>
      <c r="BI178" s="176"/>
      <c r="BJ178" s="11"/>
      <c r="BK178" s="11"/>
      <c r="BL178" s="11"/>
      <c r="BM178" s="11"/>
      <c r="BN178" s="11"/>
    </row>
    <row r="179" ht="14.25" customHeight="1">
      <c r="A179" s="11"/>
      <c r="B179" s="11"/>
      <c r="C179" s="11"/>
      <c r="D179" s="11"/>
      <c r="E179" s="11"/>
      <c r="F179" s="11"/>
      <c r="G179" s="20"/>
      <c r="H179" s="27"/>
      <c r="I179" s="11"/>
      <c r="J179" s="164"/>
      <c r="K179" s="161" t="s">
        <v>122</v>
      </c>
      <c r="L179" s="171" t="str">
        <f t="shared" ref="L179:AQ179" si="79"> $N$45*(L211+L340)</f>
        <v>#REF!</v>
      </c>
      <c r="M179" s="171" t="str">
        <f t="shared" si="79"/>
        <v>#REF!</v>
      </c>
      <c r="N179" s="171" t="str">
        <f t="shared" si="79"/>
        <v>#REF!</v>
      </c>
      <c r="O179" s="171" t="str">
        <f t="shared" si="79"/>
        <v>#REF!</v>
      </c>
      <c r="P179" s="171" t="str">
        <f t="shared" si="79"/>
        <v>#REF!</v>
      </c>
      <c r="Q179" s="171" t="str">
        <f t="shared" si="79"/>
        <v>#REF!</v>
      </c>
      <c r="R179" s="171" t="str">
        <f t="shared" si="79"/>
        <v>#REF!</v>
      </c>
      <c r="S179" s="171" t="str">
        <f t="shared" si="79"/>
        <v>#REF!</v>
      </c>
      <c r="T179" s="171" t="str">
        <f t="shared" si="79"/>
        <v>#REF!</v>
      </c>
      <c r="U179" s="171" t="str">
        <f t="shared" si="79"/>
        <v>#REF!</v>
      </c>
      <c r="V179" s="171" t="str">
        <f t="shared" si="79"/>
        <v>#REF!</v>
      </c>
      <c r="W179" s="171" t="str">
        <f t="shared" si="79"/>
        <v>#REF!</v>
      </c>
      <c r="X179" s="171" t="str">
        <f t="shared" si="79"/>
        <v>#REF!</v>
      </c>
      <c r="Y179" s="171" t="str">
        <f t="shared" si="79"/>
        <v>#REF!</v>
      </c>
      <c r="Z179" s="171" t="str">
        <f t="shared" si="79"/>
        <v>#REF!</v>
      </c>
      <c r="AA179" s="171" t="str">
        <f t="shared" si="79"/>
        <v>#REF!</v>
      </c>
      <c r="AB179" s="171" t="str">
        <f t="shared" si="79"/>
        <v>#REF!</v>
      </c>
      <c r="AC179" s="171" t="str">
        <f t="shared" si="79"/>
        <v>#REF!</v>
      </c>
      <c r="AD179" s="171" t="str">
        <f t="shared" si="79"/>
        <v>#REF!</v>
      </c>
      <c r="AE179" s="171" t="str">
        <f t="shared" si="79"/>
        <v>#REF!</v>
      </c>
      <c r="AF179" s="171" t="str">
        <f t="shared" si="79"/>
        <v>#REF!</v>
      </c>
      <c r="AG179" s="171" t="str">
        <f t="shared" si="79"/>
        <v>#REF!</v>
      </c>
      <c r="AH179" s="171" t="str">
        <f t="shared" si="79"/>
        <v>#REF!</v>
      </c>
      <c r="AI179" s="171" t="str">
        <f t="shared" si="79"/>
        <v>#REF!</v>
      </c>
      <c r="AJ179" s="171" t="str">
        <f t="shared" si="79"/>
        <v>#REF!</v>
      </c>
      <c r="AK179" s="171" t="str">
        <f t="shared" si="79"/>
        <v>#REF!</v>
      </c>
      <c r="AL179" s="171" t="str">
        <f t="shared" si="79"/>
        <v>#REF!</v>
      </c>
      <c r="AM179" s="171" t="str">
        <f t="shared" si="79"/>
        <v>#REF!</v>
      </c>
      <c r="AN179" s="171" t="str">
        <f t="shared" si="79"/>
        <v>#REF!</v>
      </c>
      <c r="AO179" s="171" t="str">
        <f t="shared" si="79"/>
        <v>#REF!</v>
      </c>
      <c r="AP179" s="171" t="str">
        <f t="shared" si="79"/>
        <v>#REF!</v>
      </c>
      <c r="AQ179" s="171" t="str">
        <f t="shared" si="79"/>
        <v>#REF!</v>
      </c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</row>
    <row r="180" ht="14.25" customHeight="1">
      <c r="A180" s="11"/>
      <c r="B180" s="11"/>
      <c r="C180" s="11"/>
      <c r="D180" s="11"/>
      <c r="E180" s="11"/>
      <c r="F180" s="11"/>
      <c r="G180" s="20"/>
      <c r="H180" s="27"/>
      <c r="I180" s="11"/>
      <c r="J180" s="164"/>
      <c r="K180" s="14" t="s">
        <v>123</v>
      </c>
      <c r="L180" s="172" t="str">
        <f t="shared" ref="L180:AQ180" si="80"> $N$45*(L212+L341)</f>
        <v>#REF!</v>
      </c>
      <c r="M180" s="172" t="str">
        <f t="shared" si="80"/>
        <v>#REF!</v>
      </c>
      <c r="N180" s="172" t="str">
        <f t="shared" si="80"/>
        <v>#REF!</v>
      </c>
      <c r="O180" s="172" t="str">
        <f t="shared" si="80"/>
        <v>#REF!</v>
      </c>
      <c r="P180" s="172" t="str">
        <f t="shared" si="80"/>
        <v>#REF!</v>
      </c>
      <c r="Q180" s="172" t="str">
        <f t="shared" si="80"/>
        <v>#REF!</v>
      </c>
      <c r="R180" s="172" t="str">
        <f t="shared" si="80"/>
        <v>#REF!</v>
      </c>
      <c r="S180" s="172" t="str">
        <f t="shared" si="80"/>
        <v>#REF!</v>
      </c>
      <c r="T180" s="172" t="str">
        <f t="shared" si="80"/>
        <v>#REF!</v>
      </c>
      <c r="U180" s="172" t="str">
        <f t="shared" si="80"/>
        <v>#REF!</v>
      </c>
      <c r="V180" s="172" t="str">
        <f t="shared" si="80"/>
        <v>#REF!</v>
      </c>
      <c r="W180" s="172" t="str">
        <f t="shared" si="80"/>
        <v>#REF!</v>
      </c>
      <c r="X180" s="172" t="str">
        <f t="shared" si="80"/>
        <v>#REF!</v>
      </c>
      <c r="Y180" s="172" t="str">
        <f t="shared" si="80"/>
        <v>#REF!</v>
      </c>
      <c r="Z180" s="172" t="str">
        <f t="shared" si="80"/>
        <v>#REF!</v>
      </c>
      <c r="AA180" s="172" t="str">
        <f t="shared" si="80"/>
        <v>#REF!</v>
      </c>
      <c r="AB180" s="172" t="str">
        <f t="shared" si="80"/>
        <v>#REF!</v>
      </c>
      <c r="AC180" s="172" t="str">
        <f t="shared" si="80"/>
        <v>#REF!</v>
      </c>
      <c r="AD180" s="172" t="str">
        <f t="shared" si="80"/>
        <v>#REF!</v>
      </c>
      <c r="AE180" s="172" t="str">
        <f t="shared" si="80"/>
        <v>#REF!</v>
      </c>
      <c r="AF180" s="172" t="str">
        <f t="shared" si="80"/>
        <v>#REF!</v>
      </c>
      <c r="AG180" s="172" t="str">
        <f t="shared" si="80"/>
        <v>#REF!</v>
      </c>
      <c r="AH180" s="172" t="str">
        <f t="shared" si="80"/>
        <v>#REF!</v>
      </c>
      <c r="AI180" s="172" t="str">
        <f t="shared" si="80"/>
        <v>#REF!</v>
      </c>
      <c r="AJ180" s="172" t="str">
        <f t="shared" si="80"/>
        <v>#REF!</v>
      </c>
      <c r="AK180" s="172" t="str">
        <f t="shared" si="80"/>
        <v>#REF!</v>
      </c>
      <c r="AL180" s="172" t="str">
        <f t="shared" si="80"/>
        <v>#REF!</v>
      </c>
      <c r="AM180" s="172" t="str">
        <f t="shared" si="80"/>
        <v>#REF!</v>
      </c>
      <c r="AN180" s="172" t="str">
        <f t="shared" si="80"/>
        <v>#REF!</v>
      </c>
      <c r="AO180" s="172" t="str">
        <f t="shared" si="80"/>
        <v>#REF!</v>
      </c>
      <c r="AP180" s="172" t="str">
        <f t="shared" si="80"/>
        <v>#REF!</v>
      </c>
      <c r="AQ180" s="172" t="str">
        <f t="shared" si="80"/>
        <v>#REF!</v>
      </c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</row>
    <row r="181" ht="14.25" customHeight="1">
      <c r="A181" s="11"/>
      <c r="B181" s="11"/>
      <c r="C181" s="11"/>
      <c r="D181" s="11"/>
      <c r="E181" s="11"/>
      <c r="F181" s="11"/>
      <c r="G181" s="20"/>
      <c r="H181" s="27"/>
      <c r="I181" s="11"/>
      <c r="J181" s="164"/>
      <c r="K181" s="166" t="s">
        <v>124</v>
      </c>
      <c r="L181" s="173" t="str">
        <f t="shared" ref="L181:AQ181" si="81"> $N$45*(L213+L342)</f>
        <v>#REF!</v>
      </c>
      <c r="M181" s="173" t="str">
        <f t="shared" si="81"/>
        <v>#REF!</v>
      </c>
      <c r="N181" s="173" t="str">
        <f t="shared" si="81"/>
        <v>#REF!</v>
      </c>
      <c r="O181" s="173" t="str">
        <f t="shared" si="81"/>
        <v>#REF!</v>
      </c>
      <c r="P181" s="173" t="str">
        <f t="shared" si="81"/>
        <v>#REF!</v>
      </c>
      <c r="Q181" s="173" t="str">
        <f t="shared" si="81"/>
        <v>#REF!</v>
      </c>
      <c r="R181" s="173" t="str">
        <f t="shared" si="81"/>
        <v>#REF!</v>
      </c>
      <c r="S181" s="173" t="str">
        <f t="shared" si="81"/>
        <v>#REF!</v>
      </c>
      <c r="T181" s="173" t="str">
        <f t="shared" si="81"/>
        <v>#REF!</v>
      </c>
      <c r="U181" s="173" t="str">
        <f t="shared" si="81"/>
        <v>#REF!</v>
      </c>
      <c r="V181" s="173" t="str">
        <f t="shared" si="81"/>
        <v>#REF!</v>
      </c>
      <c r="W181" s="173" t="str">
        <f t="shared" si="81"/>
        <v>#REF!</v>
      </c>
      <c r="X181" s="173" t="str">
        <f t="shared" si="81"/>
        <v>#REF!</v>
      </c>
      <c r="Y181" s="173" t="str">
        <f t="shared" si="81"/>
        <v>#REF!</v>
      </c>
      <c r="Z181" s="173" t="str">
        <f t="shared" si="81"/>
        <v>#REF!</v>
      </c>
      <c r="AA181" s="173" t="str">
        <f t="shared" si="81"/>
        <v>#REF!</v>
      </c>
      <c r="AB181" s="173" t="str">
        <f t="shared" si="81"/>
        <v>#REF!</v>
      </c>
      <c r="AC181" s="173" t="str">
        <f t="shared" si="81"/>
        <v>#REF!</v>
      </c>
      <c r="AD181" s="173" t="str">
        <f t="shared" si="81"/>
        <v>#REF!</v>
      </c>
      <c r="AE181" s="173" t="str">
        <f t="shared" si="81"/>
        <v>#REF!</v>
      </c>
      <c r="AF181" s="173" t="str">
        <f t="shared" si="81"/>
        <v>#REF!</v>
      </c>
      <c r="AG181" s="173" t="str">
        <f t="shared" si="81"/>
        <v>#REF!</v>
      </c>
      <c r="AH181" s="173" t="str">
        <f t="shared" si="81"/>
        <v>#REF!</v>
      </c>
      <c r="AI181" s="173" t="str">
        <f t="shared" si="81"/>
        <v>#REF!</v>
      </c>
      <c r="AJ181" s="173" t="str">
        <f t="shared" si="81"/>
        <v>#REF!</v>
      </c>
      <c r="AK181" s="173" t="str">
        <f t="shared" si="81"/>
        <v>#REF!</v>
      </c>
      <c r="AL181" s="173" t="str">
        <f t="shared" si="81"/>
        <v>#REF!</v>
      </c>
      <c r="AM181" s="173" t="str">
        <f t="shared" si="81"/>
        <v>#REF!</v>
      </c>
      <c r="AN181" s="173" t="str">
        <f t="shared" si="81"/>
        <v>#REF!</v>
      </c>
      <c r="AO181" s="173" t="str">
        <f t="shared" si="81"/>
        <v>#REF!</v>
      </c>
      <c r="AP181" s="173" t="str">
        <f t="shared" si="81"/>
        <v>#REF!</v>
      </c>
      <c r="AQ181" s="173" t="str">
        <f t="shared" si="81"/>
        <v>#REF!</v>
      </c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</row>
    <row r="182" ht="14.25" customHeight="1">
      <c r="A182" s="11"/>
      <c r="B182" s="11"/>
      <c r="C182" s="11"/>
      <c r="D182" s="11"/>
      <c r="E182" s="11"/>
      <c r="F182" s="11"/>
      <c r="G182" s="20"/>
      <c r="H182" s="27"/>
      <c r="I182" s="11"/>
      <c r="J182" s="164"/>
      <c r="K182" s="161" t="s">
        <v>125</v>
      </c>
      <c r="L182" s="174" t="str">
        <f t="shared" ref="L182:AQ182" si="82"> $N$45*(L214+L343)</f>
        <v>#REF!</v>
      </c>
      <c r="M182" s="174" t="str">
        <f t="shared" si="82"/>
        <v>#REF!</v>
      </c>
      <c r="N182" s="174" t="str">
        <f t="shared" si="82"/>
        <v>#REF!</v>
      </c>
      <c r="O182" s="174" t="str">
        <f t="shared" si="82"/>
        <v>#REF!</v>
      </c>
      <c r="P182" s="174" t="str">
        <f t="shared" si="82"/>
        <v>#REF!</v>
      </c>
      <c r="Q182" s="174" t="str">
        <f t="shared" si="82"/>
        <v>#REF!</v>
      </c>
      <c r="R182" s="174" t="str">
        <f t="shared" si="82"/>
        <v>#REF!</v>
      </c>
      <c r="S182" s="174" t="str">
        <f t="shared" si="82"/>
        <v>#REF!</v>
      </c>
      <c r="T182" s="174" t="str">
        <f t="shared" si="82"/>
        <v>#REF!</v>
      </c>
      <c r="U182" s="174" t="str">
        <f t="shared" si="82"/>
        <v>#REF!</v>
      </c>
      <c r="V182" s="174" t="str">
        <f t="shared" si="82"/>
        <v>#REF!</v>
      </c>
      <c r="W182" s="174" t="str">
        <f t="shared" si="82"/>
        <v>#REF!</v>
      </c>
      <c r="X182" s="174" t="str">
        <f t="shared" si="82"/>
        <v>#REF!</v>
      </c>
      <c r="Y182" s="174" t="str">
        <f t="shared" si="82"/>
        <v>#REF!</v>
      </c>
      <c r="Z182" s="174" t="str">
        <f t="shared" si="82"/>
        <v>#REF!</v>
      </c>
      <c r="AA182" s="174" t="str">
        <f t="shared" si="82"/>
        <v>#REF!</v>
      </c>
      <c r="AB182" s="174" t="str">
        <f t="shared" si="82"/>
        <v>#REF!</v>
      </c>
      <c r="AC182" s="174" t="str">
        <f t="shared" si="82"/>
        <v>#REF!</v>
      </c>
      <c r="AD182" s="174" t="str">
        <f t="shared" si="82"/>
        <v>#REF!</v>
      </c>
      <c r="AE182" s="174" t="str">
        <f t="shared" si="82"/>
        <v>#REF!</v>
      </c>
      <c r="AF182" s="174" t="str">
        <f t="shared" si="82"/>
        <v>#REF!</v>
      </c>
      <c r="AG182" s="174" t="str">
        <f t="shared" si="82"/>
        <v>#REF!</v>
      </c>
      <c r="AH182" s="174" t="str">
        <f t="shared" si="82"/>
        <v>#REF!</v>
      </c>
      <c r="AI182" s="174" t="str">
        <f t="shared" si="82"/>
        <v>#REF!</v>
      </c>
      <c r="AJ182" s="174" t="str">
        <f t="shared" si="82"/>
        <v>#REF!</v>
      </c>
      <c r="AK182" s="174" t="str">
        <f t="shared" si="82"/>
        <v>#REF!</v>
      </c>
      <c r="AL182" s="174" t="str">
        <f t="shared" si="82"/>
        <v>#REF!</v>
      </c>
      <c r="AM182" s="174" t="str">
        <f t="shared" si="82"/>
        <v>#REF!</v>
      </c>
      <c r="AN182" s="174" t="str">
        <f t="shared" si="82"/>
        <v>#REF!</v>
      </c>
      <c r="AO182" s="174" t="str">
        <f t="shared" si="82"/>
        <v>#REF!</v>
      </c>
      <c r="AP182" s="174" t="str">
        <f t="shared" si="82"/>
        <v>#REF!</v>
      </c>
      <c r="AQ182" s="174" t="str">
        <f t="shared" si="82"/>
        <v>#REF!</v>
      </c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</row>
    <row r="183" ht="14.25" customHeight="1">
      <c r="A183" s="11"/>
      <c r="B183" s="11"/>
      <c r="C183" s="11"/>
      <c r="D183" s="11"/>
      <c r="E183" s="11"/>
      <c r="F183" s="11"/>
      <c r="G183" s="20"/>
      <c r="H183" s="27"/>
      <c r="I183" s="11"/>
      <c r="J183" s="164"/>
      <c r="K183" s="14" t="s">
        <v>126</v>
      </c>
      <c r="L183" s="172" t="str">
        <f t="shared" ref="L183:AQ183" si="83"> $N$45*(L215+L344)</f>
        <v>#REF!</v>
      </c>
      <c r="M183" s="172" t="str">
        <f t="shared" si="83"/>
        <v>#REF!</v>
      </c>
      <c r="N183" s="172" t="str">
        <f t="shared" si="83"/>
        <v>#REF!</v>
      </c>
      <c r="O183" s="172" t="str">
        <f t="shared" si="83"/>
        <v>#REF!</v>
      </c>
      <c r="P183" s="172" t="str">
        <f t="shared" si="83"/>
        <v>#REF!</v>
      </c>
      <c r="Q183" s="172" t="str">
        <f t="shared" si="83"/>
        <v>#REF!</v>
      </c>
      <c r="R183" s="172" t="str">
        <f t="shared" si="83"/>
        <v>#REF!</v>
      </c>
      <c r="S183" s="172" t="str">
        <f t="shared" si="83"/>
        <v>#REF!</v>
      </c>
      <c r="T183" s="172" t="str">
        <f t="shared" si="83"/>
        <v>#REF!</v>
      </c>
      <c r="U183" s="172" t="str">
        <f t="shared" si="83"/>
        <v>#REF!</v>
      </c>
      <c r="V183" s="172" t="str">
        <f t="shared" si="83"/>
        <v>#REF!</v>
      </c>
      <c r="W183" s="172" t="str">
        <f t="shared" si="83"/>
        <v>#REF!</v>
      </c>
      <c r="X183" s="172" t="str">
        <f t="shared" si="83"/>
        <v>#REF!</v>
      </c>
      <c r="Y183" s="172" t="str">
        <f t="shared" si="83"/>
        <v>#REF!</v>
      </c>
      <c r="Z183" s="172" t="str">
        <f t="shared" si="83"/>
        <v>#REF!</v>
      </c>
      <c r="AA183" s="172" t="str">
        <f t="shared" si="83"/>
        <v>#REF!</v>
      </c>
      <c r="AB183" s="172" t="str">
        <f t="shared" si="83"/>
        <v>#REF!</v>
      </c>
      <c r="AC183" s="172" t="str">
        <f t="shared" si="83"/>
        <v>#REF!</v>
      </c>
      <c r="AD183" s="172" t="str">
        <f t="shared" si="83"/>
        <v>#REF!</v>
      </c>
      <c r="AE183" s="172" t="str">
        <f t="shared" si="83"/>
        <v>#REF!</v>
      </c>
      <c r="AF183" s="172" t="str">
        <f t="shared" si="83"/>
        <v>#REF!</v>
      </c>
      <c r="AG183" s="172" t="str">
        <f t="shared" si="83"/>
        <v>#REF!</v>
      </c>
      <c r="AH183" s="172" t="str">
        <f t="shared" si="83"/>
        <v>#REF!</v>
      </c>
      <c r="AI183" s="172" t="str">
        <f t="shared" si="83"/>
        <v>#REF!</v>
      </c>
      <c r="AJ183" s="172" t="str">
        <f t="shared" si="83"/>
        <v>#REF!</v>
      </c>
      <c r="AK183" s="172" t="str">
        <f t="shared" si="83"/>
        <v>#REF!</v>
      </c>
      <c r="AL183" s="172" t="str">
        <f t="shared" si="83"/>
        <v>#REF!</v>
      </c>
      <c r="AM183" s="172" t="str">
        <f t="shared" si="83"/>
        <v>#REF!</v>
      </c>
      <c r="AN183" s="172" t="str">
        <f t="shared" si="83"/>
        <v>#REF!</v>
      </c>
      <c r="AO183" s="172" t="str">
        <f t="shared" si="83"/>
        <v>#REF!</v>
      </c>
      <c r="AP183" s="172" t="str">
        <f t="shared" si="83"/>
        <v>#REF!</v>
      </c>
      <c r="AQ183" s="172" t="str">
        <f t="shared" si="83"/>
        <v>#REF!</v>
      </c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</row>
    <row r="184" ht="14.25" customHeight="1">
      <c r="A184" s="11"/>
      <c r="B184" s="11"/>
      <c r="C184" s="11"/>
      <c r="D184" s="11"/>
      <c r="E184" s="11"/>
      <c r="F184" s="11"/>
      <c r="G184" s="20"/>
      <c r="H184" s="27"/>
      <c r="I184" s="11"/>
      <c r="J184" s="164"/>
      <c r="K184" s="166" t="s">
        <v>127</v>
      </c>
      <c r="L184" s="173" t="str">
        <f t="shared" ref="L184:AQ184" si="84"> $N$45*(L216+L345)</f>
        <v>#REF!</v>
      </c>
      <c r="M184" s="173" t="str">
        <f t="shared" si="84"/>
        <v>#REF!</v>
      </c>
      <c r="N184" s="173" t="str">
        <f t="shared" si="84"/>
        <v>#REF!</v>
      </c>
      <c r="O184" s="173" t="str">
        <f t="shared" si="84"/>
        <v>#REF!</v>
      </c>
      <c r="P184" s="173" t="str">
        <f t="shared" si="84"/>
        <v>#REF!</v>
      </c>
      <c r="Q184" s="173" t="str">
        <f t="shared" si="84"/>
        <v>#REF!</v>
      </c>
      <c r="R184" s="173" t="str">
        <f t="shared" si="84"/>
        <v>#REF!</v>
      </c>
      <c r="S184" s="173" t="str">
        <f t="shared" si="84"/>
        <v>#REF!</v>
      </c>
      <c r="T184" s="173" t="str">
        <f t="shared" si="84"/>
        <v>#REF!</v>
      </c>
      <c r="U184" s="173" t="str">
        <f t="shared" si="84"/>
        <v>#REF!</v>
      </c>
      <c r="V184" s="173" t="str">
        <f t="shared" si="84"/>
        <v>#REF!</v>
      </c>
      <c r="W184" s="173" t="str">
        <f t="shared" si="84"/>
        <v>#REF!</v>
      </c>
      <c r="X184" s="173" t="str">
        <f t="shared" si="84"/>
        <v>#REF!</v>
      </c>
      <c r="Y184" s="173" t="str">
        <f t="shared" si="84"/>
        <v>#REF!</v>
      </c>
      <c r="Z184" s="173" t="str">
        <f t="shared" si="84"/>
        <v>#REF!</v>
      </c>
      <c r="AA184" s="173" t="str">
        <f t="shared" si="84"/>
        <v>#REF!</v>
      </c>
      <c r="AB184" s="173" t="str">
        <f t="shared" si="84"/>
        <v>#REF!</v>
      </c>
      <c r="AC184" s="173" t="str">
        <f t="shared" si="84"/>
        <v>#REF!</v>
      </c>
      <c r="AD184" s="173" t="str">
        <f t="shared" si="84"/>
        <v>#REF!</v>
      </c>
      <c r="AE184" s="173" t="str">
        <f t="shared" si="84"/>
        <v>#REF!</v>
      </c>
      <c r="AF184" s="173" t="str">
        <f t="shared" si="84"/>
        <v>#REF!</v>
      </c>
      <c r="AG184" s="173" t="str">
        <f t="shared" si="84"/>
        <v>#REF!</v>
      </c>
      <c r="AH184" s="173" t="str">
        <f t="shared" si="84"/>
        <v>#REF!</v>
      </c>
      <c r="AI184" s="173" t="str">
        <f t="shared" si="84"/>
        <v>#REF!</v>
      </c>
      <c r="AJ184" s="173" t="str">
        <f t="shared" si="84"/>
        <v>#REF!</v>
      </c>
      <c r="AK184" s="173" t="str">
        <f t="shared" si="84"/>
        <v>#REF!</v>
      </c>
      <c r="AL184" s="173" t="str">
        <f t="shared" si="84"/>
        <v>#REF!</v>
      </c>
      <c r="AM184" s="173" t="str">
        <f t="shared" si="84"/>
        <v>#REF!</v>
      </c>
      <c r="AN184" s="173" t="str">
        <f t="shared" si="84"/>
        <v>#REF!</v>
      </c>
      <c r="AO184" s="173" t="str">
        <f t="shared" si="84"/>
        <v>#REF!</v>
      </c>
      <c r="AP184" s="173" t="str">
        <f t="shared" si="84"/>
        <v>#REF!</v>
      </c>
      <c r="AQ184" s="173" t="str">
        <f t="shared" si="84"/>
        <v>#REF!</v>
      </c>
      <c r="AR184" s="11"/>
      <c r="AS184" s="11"/>
      <c r="AT184" s="176"/>
      <c r="AU184" s="176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</row>
    <row r="185" ht="14.25" customHeight="1">
      <c r="A185" s="11"/>
      <c r="B185" s="11"/>
      <c r="C185" s="11"/>
      <c r="D185" s="11"/>
      <c r="E185" s="11"/>
      <c r="F185" s="11"/>
      <c r="G185" s="20"/>
      <c r="H185" s="27"/>
      <c r="I185" s="11"/>
      <c r="J185" s="164"/>
      <c r="K185" s="161" t="s">
        <v>128</v>
      </c>
      <c r="L185" s="174" t="str">
        <f t="shared" ref="L185:AQ185" si="85"> $N$45*(L217+L346)</f>
        <v>#REF!</v>
      </c>
      <c r="M185" s="174" t="str">
        <f t="shared" si="85"/>
        <v>#REF!</v>
      </c>
      <c r="N185" s="174" t="str">
        <f t="shared" si="85"/>
        <v>#REF!</v>
      </c>
      <c r="O185" s="174" t="str">
        <f t="shared" si="85"/>
        <v>#REF!</v>
      </c>
      <c r="P185" s="174" t="str">
        <f t="shared" si="85"/>
        <v>#REF!</v>
      </c>
      <c r="Q185" s="174" t="str">
        <f t="shared" si="85"/>
        <v>#REF!</v>
      </c>
      <c r="R185" s="174" t="str">
        <f t="shared" si="85"/>
        <v>#REF!</v>
      </c>
      <c r="S185" s="174" t="str">
        <f t="shared" si="85"/>
        <v>#REF!</v>
      </c>
      <c r="T185" s="174" t="str">
        <f t="shared" si="85"/>
        <v>#REF!</v>
      </c>
      <c r="U185" s="174" t="str">
        <f t="shared" si="85"/>
        <v>#REF!</v>
      </c>
      <c r="V185" s="174" t="str">
        <f t="shared" si="85"/>
        <v>#REF!</v>
      </c>
      <c r="W185" s="174" t="str">
        <f t="shared" si="85"/>
        <v>#REF!</v>
      </c>
      <c r="X185" s="174" t="str">
        <f t="shared" si="85"/>
        <v>#REF!</v>
      </c>
      <c r="Y185" s="174" t="str">
        <f t="shared" si="85"/>
        <v>#REF!</v>
      </c>
      <c r="Z185" s="174" t="str">
        <f t="shared" si="85"/>
        <v>#REF!</v>
      </c>
      <c r="AA185" s="174" t="str">
        <f t="shared" si="85"/>
        <v>#REF!</v>
      </c>
      <c r="AB185" s="174" t="str">
        <f t="shared" si="85"/>
        <v>#REF!</v>
      </c>
      <c r="AC185" s="174" t="str">
        <f t="shared" si="85"/>
        <v>#REF!</v>
      </c>
      <c r="AD185" s="174" t="str">
        <f t="shared" si="85"/>
        <v>#REF!</v>
      </c>
      <c r="AE185" s="174" t="str">
        <f t="shared" si="85"/>
        <v>#REF!</v>
      </c>
      <c r="AF185" s="174" t="str">
        <f t="shared" si="85"/>
        <v>#REF!</v>
      </c>
      <c r="AG185" s="174" t="str">
        <f t="shared" si="85"/>
        <v>#REF!</v>
      </c>
      <c r="AH185" s="174" t="str">
        <f t="shared" si="85"/>
        <v>#REF!</v>
      </c>
      <c r="AI185" s="174" t="str">
        <f t="shared" si="85"/>
        <v>#REF!</v>
      </c>
      <c r="AJ185" s="174" t="str">
        <f t="shared" si="85"/>
        <v>#REF!</v>
      </c>
      <c r="AK185" s="174" t="str">
        <f t="shared" si="85"/>
        <v>#REF!</v>
      </c>
      <c r="AL185" s="174" t="str">
        <f t="shared" si="85"/>
        <v>#REF!</v>
      </c>
      <c r="AM185" s="174" t="str">
        <f t="shared" si="85"/>
        <v>#REF!</v>
      </c>
      <c r="AN185" s="174" t="str">
        <f t="shared" si="85"/>
        <v>#REF!</v>
      </c>
      <c r="AO185" s="174" t="str">
        <f t="shared" si="85"/>
        <v>#REF!</v>
      </c>
      <c r="AP185" s="174" t="str">
        <f t="shared" si="85"/>
        <v>#REF!</v>
      </c>
      <c r="AQ185" s="174" t="str">
        <f t="shared" si="85"/>
        <v>#REF!</v>
      </c>
      <c r="AR185" s="11"/>
      <c r="AS185" s="11"/>
      <c r="AT185" s="11"/>
      <c r="AU185" s="11"/>
      <c r="AV185" s="176"/>
      <c r="AW185" s="176"/>
      <c r="AX185" s="176"/>
      <c r="AY185" s="176"/>
      <c r="AZ185" s="11"/>
      <c r="BA185" s="11"/>
      <c r="BB185" s="176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</row>
    <row r="186" ht="14.25" customHeight="1">
      <c r="A186" s="11"/>
      <c r="B186" s="11"/>
      <c r="C186" s="11"/>
      <c r="D186" s="11"/>
      <c r="E186" s="11"/>
      <c r="F186" s="11"/>
      <c r="G186" s="20"/>
      <c r="H186" s="27"/>
      <c r="I186" s="11"/>
      <c r="J186" s="164"/>
      <c r="K186" s="14" t="s">
        <v>129</v>
      </c>
      <c r="L186" s="172" t="str">
        <f t="shared" ref="L186:AQ186" si="86"> $N$45*(L218+L347)</f>
        <v>#REF!</v>
      </c>
      <c r="M186" s="172" t="str">
        <f t="shared" si="86"/>
        <v>#REF!</v>
      </c>
      <c r="N186" s="172" t="str">
        <f t="shared" si="86"/>
        <v>#REF!</v>
      </c>
      <c r="O186" s="172" t="str">
        <f t="shared" si="86"/>
        <v>#REF!</v>
      </c>
      <c r="P186" s="172" t="str">
        <f t="shared" si="86"/>
        <v>#REF!</v>
      </c>
      <c r="Q186" s="172" t="str">
        <f t="shared" si="86"/>
        <v>#REF!</v>
      </c>
      <c r="R186" s="172" t="str">
        <f t="shared" si="86"/>
        <v>#REF!</v>
      </c>
      <c r="S186" s="172" t="str">
        <f t="shared" si="86"/>
        <v>#REF!</v>
      </c>
      <c r="T186" s="172" t="str">
        <f t="shared" si="86"/>
        <v>#REF!</v>
      </c>
      <c r="U186" s="172" t="str">
        <f t="shared" si="86"/>
        <v>#REF!</v>
      </c>
      <c r="V186" s="172" t="str">
        <f t="shared" si="86"/>
        <v>#REF!</v>
      </c>
      <c r="W186" s="172" t="str">
        <f t="shared" si="86"/>
        <v>#REF!</v>
      </c>
      <c r="X186" s="172" t="str">
        <f t="shared" si="86"/>
        <v>#REF!</v>
      </c>
      <c r="Y186" s="172" t="str">
        <f t="shared" si="86"/>
        <v>#REF!</v>
      </c>
      <c r="Z186" s="172" t="str">
        <f t="shared" si="86"/>
        <v>#REF!</v>
      </c>
      <c r="AA186" s="172" t="str">
        <f t="shared" si="86"/>
        <v>#REF!</v>
      </c>
      <c r="AB186" s="172" t="str">
        <f t="shared" si="86"/>
        <v>#REF!</v>
      </c>
      <c r="AC186" s="172" t="str">
        <f t="shared" si="86"/>
        <v>#REF!</v>
      </c>
      <c r="AD186" s="172" t="str">
        <f t="shared" si="86"/>
        <v>#REF!</v>
      </c>
      <c r="AE186" s="172" t="str">
        <f t="shared" si="86"/>
        <v>#REF!</v>
      </c>
      <c r="AF186" s="172" t="str">
        <f t="shared" si="86"/>
        <v>#REF!</v>
      </c>
      <c r="AG186" s="172" t="str">
        <f t="shared" si="86"/>
        <v>#REF!</v>
      </c>
      <c r="AH186" s="172" t="str">
        <f t="shared" si="86"/>
        <v>#REF!</v>
      </c>
      <c r="AI186" s="172" t="str">
        <f t="shared" si="86"/>
        <v>#REF!</v>
      </c>
      <c r="AJ186" s="172" t="str">
        <f t="shared" si="86"/>
        <v>#REF!</v>
      </c>
      <c r="AK186" s="172" t="str">
        <f t="shared" si="86"/>
        <v>#REF!</v>
      </c>
      <c r="AL186" s="172" t="str">
        <f t="shared" si="86"/>
        <v>#REF!</v>
      </c>
      <c r="AM186" s="172" t="str">
        <f t="shared" si="86"/>
        <v>#REF!</v>
      </c>
      <c r="AN186" s="172" t="str">
        <f t="shared" si="86"/>
        <v>#REF!</v>
      </c>
      <c r="AO186" s="172" t="str">
        <f t="shared" si="86"/>
        <v>#REF!</v>
      </c>
      <c r="AP186" s="172" t="str">
        <f t="shared" si="86"/>
        <v>#REF!</v>
      </c>
      <c r="AQ186" s="172" t="str">
        <f t="shared" si="86"/>
        <v>#REF!</v>
      </c>
      <c r="AR186" s="11"/>
      <c r="AS186" s="11"/>
      <c r="AT186" s="11"/>
      <c r="AU186" s="11"/>
      <c r="AV186" s="182"/>
      <c r="AW186" s="182"/>
      <c r="AX186" s="182"/>
      <c r="AY186" s="182"/>
      <c r="AZ186" s="176"/>
      <c r="BA186" s="176"/>
      <c r="BB186" s="182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</row>
    <row r="187" ht="14.25" customHeight="1">
      <c r="A187" s="11"/>
      <c r="B187" s="11"/>
      <c r="C187" s="11"/>
      <c r="D187" s="11"/>
      <c r="E187" s="11"/>
      <c r="F187" s="11"/>
      <c r="G187" s="20"/>
      <c r="H187" s="27"/>
      <c r="I187" s="11"/>
      <c r="J187" s="164"/>
      <c r="K187" s="166" t="s">
        <v>130</v>
      </c>
      <c r="L187" s="175" t="str">
        <f t="shared" ref="L187:AQ187" si="87"> $N$45*(L219+L348)</f>
        <v>#REF!</v>
      </c>
      <c r="M187" s="175" t="str">
        <f t="shared" si="87"/>
        <v>#REF!</v>
      </c>
      <c r="N187" s="175" t="str">
        <f t="shared" si="87"/>
        <v>#REF!</v>
      </c>
      <c r="O187" s="175" t="str">
        <f t="shared" si="87"/>
        <v>#REF!</v>
      </c>
      <c r="P187" s="175" t="str">
        <f t="shared" si="87"/>
        <v>#REF!</v>
      </c>
      <c r="Q187" s="175" t="str">
        <f t="shared" si="87"/>
        <v>#REF!</v>
      </c>
      <c r="R187" s="175" t="str">
        <f t="shared" si="87"/>
        <v>#REF!</v>
      </c>
      <c r="S187" s="175" t="str">
        <f t="shared" si="87"/>
        <v>#REF!</v>
      </c>
      <c r="T187" s="175" t="str">
        <f t="shared" si="87"/>
        <v>#REF!</v>
      </c>
      <c r="U187" s="175" t="str">
        <f t="shared" si="87"/>
        <v>#REF!</v>
      </c>
      <c r="V187" s="175" t="str">
        <f t="shared" si="87"/>
        <v>#REF!</v>
      </c>
      <c r="W187" s="175" t="str">
        <f t="shared" si="87"/>
        <v>#REF!</v>
      </c>
      <c r="X187" s="175" t="str">
        <f t="shared" si="87"/>
        <v>#REF!</v>
      </c>
      <c r="Y187" s="175" t="str">
        <f t="shared" si="87"/>
        <v>#REF!</v>
      </c>
      <c r="Z187" s="175" t="str">
        <f t="shared" si="87"/>
        <v>#REF!</v>
      </c>
      <c r="AA187" s="175" t="str">
        <f t="shared" si="87"/>
        <v>#REF!</v>
      </c>
      <c r="AB187" s="175" t="str">
        <f t="shared" si="87"/>
        <v>#REF!</v>
      </c>
      <c r="AC187" s="175" t="str">
        <f t="shared" si="87"/>
        <v>#REF!</v>
      </c>
      <c r="AD187" s="175" t="str">
        <f t="shared" si="87"/>
        <v>#REF!</v>
      </c>
      <c r="AE187" s="175" t="str">
        <f t="shared" si="87"/>
        <v>#REF!</v>
      </c>
      <c r="AF187" s="175" t="str">
        <f t="shared" si="87"/>
        <v>#REF!</v>
      </c>
      <c r="AG187" s="175" t="str">
        <f t="shared" si="87"/>
        <v>#REF!</v>
      </c>
      <c r="AH187" s="175" t="str">
        <f t="shared" si="87"/>
        <v>#REF!</v>
      </c>
      <c r="AI187" s="175" t="str">
        <f t="shared" si="87"/>
        <v>#REF!</v>
      </c>
      <c r="AJ187" s="175" t="str">
        <f t="shared" si="87"/>
        <v>#REF!</v>
      </c>
      <c r="AK187" s="175" t="str">
        <f t="shared" si="87"/>
        <v>#REF!</v>
      </c>
      <c r="AL187" s="175" t="str">
        <f t="shared" si="87"/>
        <v>#REF!</v>
      </c>
      <c r="AM187" s="175" t="str">
        <f t="shared" si="87"/>
        <v>#REF!</v>
      </c>
      <c r="AN187" s="175" t="str">
        <f t="shared" si="87"/>
        <v>#REF!</v>
      </c>
      <c r="AO187" s="175" t="str">
        <f t="shared" si="87"/>
        <v>#REF!</v>
      </c>
      <c r="AP187" s="175" t="str">
        <f t="shared" si="87"/>
        <v>#REF!</v>
      </c>
      <c r="AQ187" s="175" t="str">
        <f t="shared" si="87"/>
        <v>#REF!</v>
      </c>
      <c r="AR187" s="11"/>
      <c r="AS187" s="11"/>
      <c r="AT187" s="11"/>
      <c r="AU187" s="11"/>
      <c r="AV187" s="11"/>
      <c r="AW187" s="11"/>
      <c r="AX187" s="11"/>
      <c r="AY187" s="11"/>
      <c r="AZ187" s="182"/>
      <c r="BA187" s="182"/>
      <c r="BB187" s="11"/>
      <c r="BC187" s="11"/>
      <c r="BD187" s="11"/>
      <c r="BE187" s="11"/>
      <c r="BF187" s="11"/>
      <c r="BG187" s="176"/>
      <c r="BH187" s="176"/>
      <c r="BI187" s="176"/>
      <c r="BJ187" s="11"/>
      <c r="BK187" s="11"/>
      <c r="BL187" s="11"/>
      <c r="BM187" s="11"/>
      <c r="BN187" s="11"/>
    </row>
    <row r="188" ht="14.25" customHeight="1">
      <c r="A188" s="11"/>
      <c r="B188" s="11"/>
      <c r="C188" s="11"/>
      <c r="D188" s="11"/>
      <c r="E188" s="11"/>
      <c r="F188" s="11"/>
      <c r="G188" s="20"/>
      <c r="H188" s="27"/>
      <c r="I188" s="11"/>
      <c r="J188" s="164"/>
      <c r="K188" s="161" t="s">
        <v>131</v>
      </c>
      <c r="L188" s="174" t="str">
        <f t="shared" ref="L188:AQ188" si="88"> $N$45*(L220+L349)</f>
        <v>#REF!</v>
      </c>
      <c r="M188" s="174" t="str">
        <f t="shared" si="88"/>
        <v>#REF!</v>
      </c>
      <c r="N188" s="174" t="str">
        <f t="shared" si="88"/>
        <v>#REF!</v>
      </c>
      <c r="O188" s="174" t="str">
        <f t="shared" si="88"/>
        <v>#REF!</v>
      </c>
      <c r="P188" s="174" t="str">
        <f t="shared" si="88"/>
        <v>#REF!</v>
      </c>
      <c r="Q188" s="174" t="str">
        <f t="shared" si="88"/>
        <v>#REF!</v>
      </c>
      <c r="R188" s="174" t="str">
        <f t="shared" si="88"/>
        <v>#REF!</v>
      </c>
      <c r="S188" s="174" t="str">
        <f t="shared" si="88"/>
        <v>#REF!</v>
      </c>
      <c r="T188" s="174" t="str">
        <f t="shared" si="88"/>
        <v>#REF!</v>
      </c>
      <c r="U188" s="174" t="str">
        <f t="shared" si="88"/>
        <v>#REF!</v>
      </c>
      <c r="V188" s="174" t="str">
        <f t="shared" si="88"/>
        <v>#REF!</v>
      </c>
      <c r="W188" s="174" t="str">
        <f t="shared" si="88"/>
        <v>#REF!</v>
      </c>
      <c r="X188" s="174" t="str">
        <f t="shared" si="88"/>
        <v>#REF!</v>
      </c>
      <c r="Y188" s="174" t="str">
        <f t="shared" si="88"/>
        <v>#REF!</v>
      </c>
      <c r="Z188" s="174" t="str">
        <f t="shared" si="88"/>
        <v>#REF!</v>
      </c>
      <c r="AA188" s="174" t="str">
        <f t="shared" si="88"/>
        <v>#REF!</v>
      </c>
      <c r="AB188" s="174" t="str">
        <f t="shared" si="88"/>
        <v>#REF!</v>
      </c>
      <c r="AC188" s="174" t="str">
        <f t="shared" si="88"/>
        <v>#REF!</v>
      </c>
      <c r="AD188" s="174" t="str">
        <f t="shared" si="88"/>
        <v>#REF!</v>
      </c>
      <c r="AE188" s="174" t="str">
        <f t="shared" si="88"/>
        <v>#REF!</v>
      </c>
      <c r="AF188" s="174" t="str">
        <f t="shared" si="88"/>
        <v>#REF!</v>
      </c>
      <c r="AG188" s="174" t="str">
        <f t="shared" si="88"/>
        <v>#REF!</v>
      </c>
      <c r="AH188" s="174" t="str">
        <f t="shared" si="88"/>
        <v>#REF!</v>
      </c>
      <c r="AI188" s="174" t="str">
        <f t="shared" si="88"/>
        <v>#REF!</v>
      </c>
      <c r="AJ188" s="174" t="str">
        <f t="shared" si="88"/>
        <v>#REF!</v>
      </c>
      <c r="AK188" s="174" t="str">
        <f t="shared" si="88"/>
        <v>#REF!</v>
      </c>
      <c r="AL188" s="174" t="str">
        <f t="shared" si="88"/>
        <v>#REF!</v>
      </c>
      <c r="AM188" s="174" t="str">
        <f t="shared" si="88"/>
        <v>#REF!</v>
      </c>
      <c r="AN188" s="174" t="str">
        <f t="shared" si="88"/>
        <v>#REF!</v>
      </c>
      <c r="AO188" s="174" t="str">
        <f t="shared" si="88"/>
        <v>#REF!</v>
      </c>
      <c r="AP188" s="174" t="str">
        <f t="shared" si="88"/>
        <v>#REF!</v>
      </c>
      <c r="AQ188" s="174" t="str">
        <f t="shared" si="88"/>
        <v>#REF!</v>
      </c>
      <c r="AR188" s="11"/>
      <c r="AS188" s="11"/>
      <c r="AT188" s="11"/>
      <c r="AU188" s="11"/>
      <c r="AV188" s="176"/>
      <c r="AW188" s="176"/>
      <c r="AX188" s="176"/>
      <c r="AY188" s="176"/>
      <c r="AZ188" s="11"/>
      <c r="BA188" s="11"/>
      <c r="BB188" s="176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</row>
    <row r="189" ht="14.25" customHeight="1">
      <c r="A189" s="11"/>
      <c r="B189" s="11"/>
      <c r="C189" s="11"/>
      <c r="D189" s="11"/>
      <c r="E189" s="11"/>
      <c r="F189" s="11"/>
      <c r="G189" s="20"/>
      <c r="H189" s="27"/>
      <c r="I189" s="11"/>
      <c r="J189" s="164"/>
      <c r="K189" s="14" t="s">
        <v>132</v>
      </c>
      <c r="L189" s="172" t="str">
        <f t="shared" ref="L189:AQ189" si="89"> $N$45*(L221+L350)</f>
        <v>#REF!</v>
      </c>
      <c r="M189" s="172" t="str">
        <f t="shared" si="89"/>
        <v>#REF!</v>
      </c>
      <c r="N189" s="172" t="str">
        <f t="shared" si="89"/>
        <v>#REF!</v>
      </c>
      <c r="O189" s="172" t="str">
        <f t="shared" si="89"/>
        <v>#REF!</v>
      </c>
      <c r="P189" s="172" t="str">
        <f t="shared" si="89"/>
        <v>#REF!</v>
      </c>
      <c r="Q189" s="172" t="str">
        <f t="shared" si="89"/>
        <v>#REF!</v>
      </c>
      <c r="R189" s="172" t="str">
        <f t="shared" si="89"/>
        <v>#REF!</v>
      </c>
      <c r="S189" s="172" t="str">
        <f t="shared" si="89"/>
        <v>#REF!</v>
      </c>
      <c r="T189" s="172" t="str">
        <f t="shared" si="89"/>
        <v>#REF!</v>
      </c>
      <c r="U189" s="172" t="str">
        <f t="shared" si="89"/>
        <v>#REF!</v>
      </c>
      <c r="V189" s="172" t="str">
        <f t="shared" si="89"/>
        <v>#REF!</v>
      </c>
      <c r="W189" s="172" t="str">
        <f t="shared" si="89"/>
        <v>#REF!</v>
      </c>
      <c r="X189" s="172" t="str">
        <f t="shared" si="89"/>
        <v>#REF!</v>
      </c>
      <c r="Y189" s="172" t="str">
        <f t="shared" si="89"/>
        <v>#REF!</v>
      </c>
      <c r="Z189" s="172" t="str">
        <f t="shared" si="89"/>
        <v>#REF!</v>
      </c>
      <c r="AA189" s="172" t="str">
        <f t="shared" si="89"/>
        <v>#REF!</v>
      </c>
      <c r="AB189" s="172" t="str">
        <f t="shared" si="89"/>
        <v>#REF!</v>
      </c>
      <c r="AC189" s="172" t="str">
        <f t="shared" si="89"/>
        <v>#REF!</v>
      </c>
      <c r="AD189" s="172" t="str">
        <f t="shared" si="89"/>
        <v>#REF!</v>
      </c>
      <c r="AE189" s="172" t="str">
        <f t="shared" si="89"/>
        <v>#REF!</v>
      </c>
      <c r="AF189" s="172" t="str">
        <f t="shared" si="89"/>
        <v>#REF!</v>
      </c>
      <c r="AG189" s="172" t="str">
        <f t="shared" si="89"/>
        <v>#REF!</v>
      </c>
      <c r="AH189" s="172" t="str">
        <f t="shared" si="89"/>
        <v>#REF!</v>
      </c>
      <c r="AI189" s="172" t="str">
        <f t="shared" si="89"/>
        <v>#REF!</v>
      </c>
      <c r="AJ189" s="172" t="str">
        <f t="shared" si="89"/>
        <v>#REF!</v>
      </c>
      <c r="AK189" s="172" t="str">
        <f t="shared" si="89"/>
        <v>#REF!</v>
      </c>
      <c r="AL189" s="172" t="str">
        <f t="shared" si="89"/>
        <v>#REF!</v>
      </c>
      <c r="AM189" s="172" t="str">
        <f t="shared" si="89"/>
        <v>#REF!</v>
      </c>
      <c r="AN189" s="172" t="str">
        <f t="shared" si="89"/>
        <v>#REF!</v>
      </c>
      <c r="AO189" s="172" t="str">
        <f t="shared" si="89"/>
        <v>#REF!</v>
      </c>
      <c r="AP189" s="172" t="str">
        <f t="shared" si="89"/>
        <v>#REF!</v>
      </c>
      <c r="AQ189" s="172" t="str">
        <f t="shared" si="89"/>
        <v>#REF!</v>
      </c>
      <c r="AR189" s="11"/>
      <c r="AS189" s="11"/>
      <c r="AT189" s="11"/>
      <c r="AU189" s="11"/>
      <c r="AV189" s="182"/>
      <c r="AW189" s="182"/>
      <c r="AX189" s="182"/>
      <c r="AY189" s="182"/>
      <c r="AZ189" s="176"/>
      <c r="BA189" s="176"/>
      <c r="BB189" s="182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</row>
    <row r="190" ht="14.25" customHeight="1">
      <c r="A190" s="11"/>
      <c r="B190" s="11"/>
      <c r="C190" s="11"/>
      <c r="D190" s="11"/>
      <c r="E190" s="11"/>
      <c r="F190" s="11"/>
      <c r="G190" s="20"/>
      <c r="H190" s="27"/>
      <c r="I190" s="11"/>
      <c r="J190" s="164"/>
      <c r="K190" s="166" t="s">
        <v>133</v>
      </c>
      <c r="L190" s="175" t="str">
        <f t="shared" ref="L190:AQ190" si="90"> $N$45*(L222+L351)</f>
        <v>#REF!</v>
      </c>
      <c r="M190" s="175" t="str">
        <f t="shared" si="90"/>
        <v>#REF!</v>
      </c>
      <c r="N190" s="175" t="str">
        <f t="shared" si="90"/>
        <v>#REF!</v>
      </c>
      <c r="O190" s="175" t="str">
        <f t="shared" si="90"/>
        <v>#REF!</v>
      </c>
      <c r="P190" s="175" t="str">
        <f t="shared" si="90"/>
        <v>#REF!</v>
      </c>
      <c r="Q190" s="175" t="str">
        <f t="shared" si="90"/>
        <v>#REF!</v>
      </c>
      <c r="R190" s="175" t="str">
        <f t="shared" si="90"/>
        <v>#REF!</v>
      </c>
      <c r="S190" s="175" t="str">
        <f t="shared" si="90"/>
        <v>#REF!</v>
      </c>
      <c r="T190" s="175" t="str">
        <f t="shared" si="90"/>
        <v>#REF!</v>
      </c>
      <c r="U190" s="175" t="str">
        <f t="shared" si="90"/>
        <v>#REF!</v>
      </c>
      <c r="V190" s="175" t="str">
        <f t="shared" si="90"/>
        <v>#REF!</v>
      </c>
      <c r="W190" s="175" t="str">
        <f t="shared" si="90"/>
        <v>#REF!</v>
      </c>
      <c r="X190" s="175" t="str">
        <f t="shared" si="90"/>
        <v>#REF!</v>
      </c>
      <c r="Y190" s="175" t="str">
        <f t="shared" si="90"/>
        <v>#REF!</v>
      </c>
      <c r="Z190" s="175" t="str">
        <f t="shared" si="90"/>
        <v>#REF!</v>
      </c>
      <c r="AA190" s="175" t="str">
        <f t="shared" si="90"/>
        <v>#REF!</v>
      </c>
      <c r="AB190" s="175" t="str">
        <f t="shared" si="90"/>
        <v>#REF!</v>
      </c>
      <c r="AC190" s="175" t="str">
        <f t="shared" si="90"/>
        <v>#REF!</v>
      </c>
      <c r="AD190" s="175" t="str">
        <f t="shared" si="90"/>
        <v>#REF!</v>
      </c>
      <c r="AE190" s="175" t="str">
        <f t="shared" si="90"/>
        <v>#REF!</v>
      </c>
      <c r="AF190" s="175" t="str">
        <f t="shared" si="90"/>
        <v>#REF!</v>
      </c>
      <c r="AG190" s="175" t="str">
        <f t="shared" si="90"/>
        <v>#REF!</v>
      </c>
      <c r="AH190" s="175" t="str">
        <f t="shared" si="90"/>
        <v>#REF!</v>
      </c>
      <c r="AI190" s="175" t="str">
        <f t="shared" si="90"/>
        <v>#REF!</v>
      </c>
      <c r="AJ190" s="175" t="str">
        <f t="shared" si="90"/>
        <v>#REF!</v>
      </c>
      <c r="AK190" s="175" t="str">
        <f t="shared" si="90"/>
        <v>#REF!</v>
      </c>
      <c r="AL190" s="175" t="str">
        <f t="shared" si="90"/>
        <v>#REF!</v>
      </c>
      <c r="AM190" s="175" t="str">
        <f t="shared" si="90"/>
        <v>#REF!</v>
      </c>
      <c r="AN190" s="175" t="str">
        <f t="shared" si="90"/>
        <v>#REF!</v>
      </c>
      <c r="AO190" s="175" t="str">
        <f t="shared" si="90"/>
        <v>#REF!</v>
      </c>
      <c r="AP190" s="175" t="str">
        <f t="shared" si="90"/>
        <v>#REF!</v>
      </c>
      <c r="AQ190" s="175" t="str">
        <f t="shared" si="90"/>
        <v>#REF!</v>
      </c>
      <c r="AR190" s="11"/>
      <c r="AS190" s="11"/>
      <c r="AT190" s="11"/>
      <c r="AU190" s="11"/>
      <c r="AV190" s="11"/>
      <c r="AW190" s="11"/>
      <c r="AX190" s="11"/>
      <c r="AY190" s="11"/>
      <c r="AZ190" s="182"/>
      <c r="BA190" s="182"/>
      <c r="BB190" s="11"/>
      <c r="BC190" s="11"/>
      <c r="BD190" s="11"/>
      <c r="BE190" s="11"/>
      <c r="BF190" s="11"/>
      <c r="BG190" s="176"/>
      <c r="BH190" s="176"/>
      <c r="BI190" s="176"/>
      <c r="BJ190" s="11"/>
      <c r="BK190" s="11"/>
      <c r="BL190" s="11"/>
      <c r="BM190" s="11"/>
      <c r="BN190" s="11"/>
    </row>
    <row r="191" ht="14.25" customHeight="1">
      <c r="A191" s="11"/>
      <c r="B191" s="11"/>
      <c r="C191" s="11"/>
      <c r="D191" s="11"/>
      <c r="E191" s="11"/>
      <c r="F191" s="11"/>
      <c r="G191" s="20"/>
      <c r="H191" s="27"/>
      <c r="I191" s="11"/>
      <c r="J191" s="164"/>
      <c r="K191" s="161" t="s">
        <v>134</v>
      </c>
      <c r="L191" s="174" t="str">
        <f t="shared" ref="L191:AQ191" si="91"> $N$45*(L223+L352)</f>
        <v>#REF!</v>
      </c>
      <c r="M191" s="174" t="str">
        <f t="shared" si="91"/>
        <v>#REF!</v>
      </c>
      <c r="N191" s="174" t="str">
        <f t="shared" si="91"/>
        <v>#REF!</v>
      </c>
      <c r="O191" s="174" t="str">
        <f t="shared" si="91"/>
        <v>#REF!</v>
      </c>
      <c r="P191" s="174" t="str">
        <f t="shared" si="91"/>
        <v>#REF!</v>
      </c>
      <c r="Q191" s="174" t="str">
        <f t="shared" si="91"/>
        <v>#REF!</v>
      </c>
      <c r="R191" s="174" t="str">
        <f t="shared" si="91"/>
        <v>#REF!</v>
      </c>
      <c r="S191" s="174" t="str">
        <f t="shared" si="91"/>
        <v>#REF!</v>
      </c>
      <c r="T191" s="174" t="str">
        <f t="shared" si="91"/>
        <v>#REF!</v>
      </c>
      <c r="U191" s="174" t="str">
        <f t="shared" si="91"/>
        <v>#REF!</v>
      </c>
      <c r="V191" s="174" t="str">
        <f t="shared" si="91"/>
        <v>#REF!</v>
      </c>
      <c r="W191" s="174" t="str">
        <f t="shared" si="91"/>
        <v>#REF!</v>
      </c>
      <c r="X191" s="174" t="str">
        <f t="shared" si="91"/>
        <v>#REF!</v>
      </c>
      <c r="Y191" s="174" t="str">
        <f t="shared" si="91"/>
        <v>#REF!</v>
      </c>
      <c r="Z191" s="174" t="str">
        <f t="shared" si="91"/>
        <v>#REF!</v>
      </c>
      <c r="AA191" s="174" t="str">
        <f t="shared" si="91"/>
        <v>#REF!</v>
      </c>
      <c r="AB191" s="174" t="str">
        <f t="shared" si="91"/>
        <v>#REF!</v>
      </c>
      <c r="AC191" s="174" t="str">
        <f t="shared" si="91"/>
        <v>#REF!</v>
      </c>
      <c r="AD191" s="174" t="str">
        <f t="shared" si="91"/>
        <v>#REF!</v>
      </c>
      <c r="AE191" s="174" t="str">
        <f t="shared" si="91"/>
        <v>#REF!</v>
      </c>
      <c r="AF191" s="174" t="str">
        <f t="shared" si="91"/>
        <v>#REF!</v>
      </c>
      <c r="AG191" s="174" t="str">
        <f t="shared" si="91"/>
        <v>#REF!</v>
      </c>
      <c r="AH191" s="174" t="str">
        <f t="shared" si="91"/>
        <v>#REF!</v>
      </c>
      <c r="AI191" s="174" t="str">
        <f t="shared" si="91"/>
        <v>#REF!</v>
      </c>
      <c r="AJ191" s="174" t="str">
        <f t="shared" si="91"/>
        <v>#REF!</v>
      </c>
      <c r="AK191" s="174" t="str">
        <f t="shared" si="91"/>
        <v>#REF!</v>
      </c>
      <c r="AL191" s="174" t="str">
        <f t="shared" si="91"/>
        <v>#REF!</v>
      </c>
      <c r="AM191" s="174" t="str">
        <f t="shared" si="91"/>
        <v>#REF!</v>
      </c>
      <c r="AN191" s="174" t="str">
        <f t="shared" si="91"/>
        <v>#REF!</v>
      </c>
      <c r="AO191" s="174" t="str">
        <f t="shared" si="91"/>
        <v>#REF!</v>
      </c>
      <c r="AP191" s="174" t="str">
        <f t="shared" si="91"/>
        <v>#REF!</v>
      </c>
      <c r="AQ191" s="174" t="str">
        <f t="shared" si="91"/>
        <v>#REF!</v>
      </c>
      <c r="AR191" s="11"/>
      <c r="AS191" s="11"/>
      <c r="AT191" s="11"/>
      <c r="AU191" s="11"/>
      <c r="AV191" s="176"/>
      <c r="AW191" s="176"/>
      <c r="AX191" s="176"/>
      <c r="AY191" s="176"/>
      <c r="AZ191" s="11"/>
      <c r="BA191" s="11"/>
      <c r="BB191" s="176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</row>
    <row r="192" ht="14.25" customHeight="1">
      <c r="A192" s="11"/>
      <c r="B192" s="11"/>
      <c r="C192" s="11"/>
      <c r="D192" s="11"/>
      <c r="E192" s="11"/>
      <c r="F192" s="11"/>
      <c r="G192" s="20"/>
      <c r="H192" s="27"/>
      <c r="I192" s="11"/>
      <c r="J192" s="164"/>
      <c r="K192" s="14" t="s">
        <v>135</v>
      </c>
      <c r="L192" s="172" t="str">
        <f t="shared" ref="L192:AQ192" si="92"> $N$45*(L224+L353)</f>
        <v>#REF!</v>
      </c>
      <c r="M192" s="172" t="str">
        <f t="shared" si="92"/>
        <v>#REF!</v>
      </c>
      <c r="N192" s="172" t="str">
        <f t="shared" si="92"/>
        <v>#REF!</v>
      </c>
      <c r="O192" s="172" t="str">
        <f t="shared" si="92"/>
        <v>#REF!</v>
      </c>
      <c r="P192" s="172" t="str">
        <f t="shared" si="92"/>
        <v>#REF!</v>
      </c>
      <c r="Q192" s="172" t="str">
        <f t="shared" si="92"/>
        <v>#REF!</v>
      </c>
      <c r="R192" s="172" t="str">
        <f t="shared" si="92"/>
        <v>#REF!</v>
      </c>
      <c r="S192" s="172" t="str">
        <f t="shared" si="92"/>
        <v>#REF!</v>
      </c>
      <c r="T192" s="172" t="str">
        <f t="shared" si="92"/>
        <v>#REF!</v>
      </c>
      <c r="U192" s="172" t="str">
        <f t="shared" si="92"/>
        <v>#REF!</v>
      </c>
      <c r="V192" s="172" t="str">
        <f t="shared" si="92"/>
        <v>#REF!</v>
      </c>
      <c r="W192" s="172" t="str">
        <f t="shared" si="92"/>
        <v>#REF!</v>
      </c>
      <c r="X192" s="172" t="str">
        <f t="shared" si="92"/>
        <v>#REF!</v>
      </c>
      <c r="Y192" s="172" t="str">
        <f t="shared" si="92"/>
        <v>#REF!</v>
      </c>
      <c r="Z192" s="172" t="str">
        <f t="shared" si="92"/>
        <v>#REF!</v>
      </c>
      <c r="AA192" s="172" t="str">
        <f t="shared" si="92"/>
        <v>#REF!</v>
      </c>
      <c r="AB192" s="172" t="str">
        <f t="shared" si="92"/>
        <v>#REF!</v>
      </c>
      <c r="AC192" s="172" t="str">
        <f t="shared" si="92"/>
        <v>#REF!</v>
      </c>
      <c r="AD192" s="172" t="str">
        <f t="shared" si="92"/>
        <v>#REF!</v>
      </c>
      <c r="AE192" s="172" t="str">
        <f t="shared" si="92"/>
        <v>#REF!</v>
      </c>
      <c r="AF192" s="172" t="str">
        <f t="shared" si="92"/>
        <v>#REF!</v>
      </c>
      <c r="AG192" s="172" t="str">
        <f t="shared" si="92"/>
        <v>#REF!</v>
      </c>
      <c r="AH192" s="172" t="str">
        <f t="shared" si="92"/>
        <v>#REF!</v>
      </c>
      <c r="AI192" s="172" t="str">
        <f t="shared" si="92"/>
        <v>#REF!</v>
      </c>
      <c r="AJ192" s="172" t="str">
        <f t="shared" si="92"/>
        <v>#REF!</v>
      </c>
      <c r="AK192" s="172" t="str">
        <f t="shared" si="92"/>
        <v>#REF!</v>
      </c>
      <c r="AL192" s="172" t="str">
        <f t="shared" si="92"/>
        <v>#REF!</v>
      </c>
      <c r="AM192" s="172" t="str">
        <f t="shared" si="92"/>
        <v>#REF!</v>
      </c>
      <c r="AN192" s="172" t="str">
        <f t="shared" si="92"/>
        <v>#REF!</v>
      </c>
      <c r="AO192" s="172" t="str">
        <f t="shared" si="92"/>
        <v>#REF!</v>
      </c>
      <c r="AP192" s="172" t="str">
        <f t="shared" si="92"/>
        <v>#REF!</v>
      </c>
      <c r="AQ192" s="172" t="str">
        <f t="shared" si="92"/>
        <v>#REF!</v>
      </c>
      <c r="AR192" s="11"/>
      <c r="AS192" s="11"/>
      <c r="AT192" s="11"/>
      <c r="AU192" s="11"/>
      <c r="AV192" s="182"/>
      <c r="AW192" s="182"/>
      <c r="AX192" s="182"/>
      <c r="AY192" s="182"/>
      <c r="AZ192" s="176"/>
      <c r="BA192" s="176"/>
      <c r="BB192" s="182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</row>
    <row r="193" ht="14.25" customHeight="1">
      <c r="A193" s="11"/>
      <c r="B193" s="11"/>
      <c r="C193" s="11"/>
      <c r="D193" s="11"/>
      <c r="E193" s="11"/>
      <c r="F193" s="11"/>
      <c r="G193" s="20"/>
      <c r="H193" s="27"/>
      <c r="I193" s="11"/>
      <c r="J193" s="169"/>
      <c r="K193" s="166" t="s">
        <v>136</v>
      </c>
      <c r="L193" s="175" t="str">
        <f t="shared" ref="L193:AQ193" si="93"> $N$45*(L225+L354)</f>
        <v>#REF!</v>
      </c>
      <c r="M193" s="175" t="str">
        <f t="shared" si="93"/>
        <v>#REF!</v>
      </c>
      <c r="N193" s="175" t="str">
        <f t="shared" si="93"/>
        <v>#REF!</v>
      </c>
      <c r="O193" s="175" t="str">
        <f t="shared" si="93"/>
        <v>#REF!</v>
      </c>
      <c r="P193" s="175" t="str">
        <f t="shared" si="93"/>
        <v>#REF!</v>
      </c>
      <c r="Q193" s="175" t="str">
        <f t="shared" si="93"/>
        <v>#REF!</v>
      </c>
      <c r="R193" s="175" t="str">
        <f t="shared" si="93"/>
        <v>#REF!</v>
      </c>
      <c r="S193" s="175" t="str">
        <f t="shared" si="93"/>
        <v>#REF!</v>
      </c>
      <c r="T193" s="175" t="str">
        <f t="shared" si="93"/>
        <v>#REF!</v>
      </c>
      <c r="U193" s="175" t="str">
        <f t="shared" si="93"/>
        <v>#REF!</v>
      </c>
      <c r="V193" s="175" t="str">
        <f t="shared" si="93"/>
        <v>#REF!</v>
      </c>
      <c r="W193" s="175" t="str">
        <f t="shared" si="93"/>
        <v>#REF!</v>
      </c>
      <c r="X193" s="175" t="str">
        <f t="shared" si="93"/>
        <v>#REF!</v>
      </c>
      <c r="Y193" s="175" t="str">
        <f t="shared" si="93"/>
        <v>#REF!</v>
      </c>
      <c r="Z193" s="175" t="str">
        <f t="shared" si="93"/>
        <v>#REF!</v>
      </c>
      <c r="AA193" s="175" t="str">
        <f t="shared" si="93"/>
        <v>#REF!</v>
      </c>
      <c r="AB193" s="175" t="str">
        <f t="shared" si="93"/>
        <v>#REF!</v>
      </c>
      <c r="AC193" s="175" t="str">
        <f t="shared" si="93"/>
        <v>#REF!</v>
      </c>
      <c r="AD193" s="175" t="str">
        <f t="shared" si="93"/>
        <v>#REF!</v>
      </c>
      <c r="AE193" s="175" t="str">
        <f t="shared" si="93"/>
        <v>#REF!</v>
      </c>
      <c r="AF193" s="175" t="str">
        <f t="shared" si="93"/>
        <v>#REF!</v>
      </c>
      <c r="AG193" s="175" t="str">
        <f t="shared" si="93"/>
        <v>#REF!</v>
      </c>
      <c r="AH193" s="175" t="str">
        <f t="shared" si="93"/>
        <v>#REF!</v>
      </c>
      <c r="AI193" s="175" t="str">
        <f t="shared" si="93"/>
        <v>#REF!</v>
      </c>
      <c r="AJ193" s="175" t="str">
        <f t="shared" si="93"/>
        <v>#REF!</v>
      </c>
      <c r="AK193" s="175" t="str">
        <f t="shared" si="93"/>
        <v>#REF!</v>
      </c>
      <c r="AL193" s="175" t="str">
        <f t="shared" si="93"/>
        <v>#REF!</v>
      </c>
      <c r="AM193" s="175" t="str">
        <f t="shared" si="93"/>
        <v>#REF!</v>
      </c>
      <c r="AN193" s="175" t="str">
        <f t="shared" si="93"/>
        <v>#REF!</v>
      </c>
      <c r="AO193" s="175" t="str">
        <f t="shared" si="93"/>
        <v>#REF!</v>
      </c>
      <c r="AP193" s="175" t="str">
        <f t="shared" si="93"/>
        <v>#REF!</v>
      </c>
      <c r="AQ193" s="175" t="str">
        <f t="shared" si="93"/>
        <v>#REF!</v>
      </c>
      <c r="AR193" s="11"/>
      <c r="AS193" s="11"/>
      <c r="AT193" s="11"/>
      <c r="AU193" s="11"/>
      <c r="AV193" s="11"/>
      <c r="AW193" s="11"/>
      <c r="AX193" s="11"/>
      <c r="AY193" s="11"/>
      <c r="AZ193" s="182"/>
      <c r="BA193" s="182"/>
      <c r="BB193" s="11"/>
      <c r="BC193" s="11"/>
      <c r="BD193" s="11"/>
      <c r="BE193" s="11"/>
      <c r="BF193" s="11"/>
      <c r="BG193" s="176"/>
      <c r="BH193" s="176"/>
      <c r="BI193" s="176"/>
      <c r="BJ193" s="11"/>
      <c r="BK193" s="11"/>
      <c r="BL193" s="11"/>
      <c r="BM193" s="11"/>
      <c r="BN193" s="11"/>
    </row>
    <row r="194" ht="14.25" customHeight="1">
      <c r="A194" s="11"/>
      <c r="B194" s="11"/>
      <c r="C194" s="11"/>
      <c r="D194" s="11"/>
      <c r="E194" s="11"/>
      <c r="F194" s="11"/>
      <c r="G194" s="20"/>
      <c r="H194" s="27"/>
      <c r="I194" s="11"/>
      <c r="J194" s="170"/>
      <c r="K194" s="14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</row>
    <row r="195" ht="14.25" customHeight="1">
      <c r="A195" s="11"/>
      <c r="B195" s="11"/>
      <c r="C195" s="11"/>
      <c r="D195" s="11"/>
      <c r="E195" s="11"/>
      <c r="F195" s="11"/>
      <c r="G195" s="20"/>
      <c r="H195" s="27"/>
      <c r="I195" s="11"/>
      <c r="J195" s="11"/>
      <c r="K195" s="11"/>
      <c r="L195" s="145">
        <v>2019.0</v>
      </c>
      <c r="M195" s="145">
        <v>2020.0</v>
      </c>
      <c r="N195" s="145">
        <v>2021.0</v>
      </c>
      <c r="O195" s="145">
        <v>2022.0</v>
      </c>
      <c r="P195" s="145">
        <v>2023.0</v>
      </c>
      <c r="Q195" s="145">
        <v>2024.0</v>
      </c>
      <c r="R195" s="145">
        <v>2025.0</v>
      </c>
      <c r="S195" s="145">
        <v>2026.0</v>
      </c>
      <c r="T195" s="145">
        <v>2027.0</v>
      </c>
      <c r="U195" s="145">
        <v>2028.0</v>
      </c>
      <c r="V195" s="145">
        <v>2029.0</v>
      </c>
      <c r="W195" s="145">
        <v>2030.0</v>
      </c>
      <c r="X195" s="145">
        <v>2031.0</v>
      </c>
      <c r="Y195" s="145">
        <v>2032.0</v>
      </c>
      <c r="Z195" s="145">
        <v>2033.0</v>
      </c>
      <c r="AA195" s="145">
        <v>2034.0</v>
      </c>
      <c r="AB195" s="145">
        <v>2035.0</v>
      </c>
      <c r="AC195" s="145">
        <v>2036.0</v>
      </c>
      <c r="AD195" s="145">
        <v>2037.0</v>
      </c>
      <c r="AE195" s="145">
        <v>2038.0</v>
      </c>
      <c r="AF195" s="145">
        <v>2039.0</v>
      </c>
      <c r="AG195" s="145">
        <v>2040.0</v>
      </c>
      <c r="AH195" s="145">
        <v>2041.0</v>
      </c>
      <c r="AI195" s="145">
        <v>2042.0</v>
      </c>
      <c r="AJ195" s="145">
        <v>2043.0</v>
      </c>
      <c r="AK195" s="145">
        <v>2044.0</v>
      </c>
      <c r="AL195" s="145">
        <v>2045.0</v>
      </c>
      <c r="AM195" s="145">
        <v>2046.0</v>
      </c>
      <c r="AN195" s="145">
        <v>2047.0</v>
      </c>
      <c r="AO195" s="145">
        <v>2048.0</v>
      </c>
      <c r="AP195" s="145">
        <v>2049.0</v>
      </c>
      <c r="AQ195" s="145">
        <v>2050.0</v>
      </c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76"/>
      <c r="BD195" s="176"/>
      <c r="BE195" s="176"/>
      <c r="BF195" s="176"/>
      <c r="BG195" s="182"/>
      <c r="BH195" s="182"/>
      <c r="BI195" s="182"/>
      <c r="BJ195" s="176"/>
      <c r="BK195" s="176"/>
      <c r="BL195" s="176"/>
      <c r="BM195" s="176"/>
      <c r="BN195" s="176"/>
    </row>
    <row r="196" ht="14.25" customHeight="1">
      <c r="A196" s="11"/>
      <c r="B196" s="11"/>
      <c r="C196" s="11"/>
      <c r="D196" s="11"/>
      <c r="E196" s="11"/>
      <c r="F196" s="11"/>
      <c r="G196" s="20"/>
      <c r="H196" s="27"/>
      <c r="I196" s="11"/>
      <c r="J196" s="160" t="s">
        <v>139</v>
      </c>
      <c r="K196" s="161" t="s">
        <v>107</v>
      </c>
      <c r="L196" s="184">
        <v>1763.430064150396</v>
      </c>
      <c r="M196" s="184">
        <v>1720.445960745976</v>
      </c>
      <c r="N196" s="184">
        <v>1616.7657702488473</v>
      </c>
      <c r="O196" s="184">
        <v>1513.0855797517188</v>
      </c>
      <c r="P196" s="184">
        <v>1409.4053892545903</v>
      </c>
      <c r="Q196" s="184">
        <v>1305.7251987574618</v>
      </c>
      <c r="R196" s="184">
        <v>1202.0450082603334</v>
      </c>
      <c r="S196" s="184">
        <v>1098.3648177632049</v>
      </c>
      <c r="T196" s="184">
        <v>994.6846272660762</v>
      </c>
      <c r="U196" s="184">
        <v>891.0044367689476</v>
      </c>
      <c r="V196" s="184">
        <v>787.324246271819</v>
      </c>
      <c r="W196" s="184">
        <v>683.64405577469</v>
      </c>
      <c r="X196" s="184">
        <v>674.832820042666</v>
      </c>
      <c r="Y196" s="184">
        <v>666.0215843106421</v>
      </c>
      <c r="Z196" s="184">
        <v>657.2103485786182</v>
      </c>
      <c r="AA196" s="184">
        <v>648.3991128465942</v>
      </c>
      <c r="AB196" s="184">
        <v>639.5878771145703</v>
      </c>
      <c r="AC196" s="184">
        <v>630.7766413825464</v>
      </c>
      <c r="AD196" s="184">
        <v>621.9654056505225</v>
      </c>
      <c r="AE196" s="184">
        <v>613.1541699184986</v>
      </c>
      <c r="AF196" s="184">
        <v>604.3429341864746</v>
      </c>
      <c r="AG196" s="184">
        <v>595.5316984544507</v>
      </c>
      <c r="AH196" s="184">
        <v>586.7204627224269</v>
      </c>
      <c r="AI196" s="184">
        <v>577.9092269904029</v>
      </c>
      <c r="AJ196" s="184">
        <v>569.097991258379</v>
      </c>
      <c r="AK196" s="184">
        <v>560.2867555263551</v>
      </c>
      <c r="AL196" s="184">
        <v>551.4755197943311</v>
      </c>
      <c r="AM196" s="184">
        <v>542.6642840623073</v>
      </c>
      <c r="AN196" s="184">
        <v>533.8530483302834</v>
      </c>
      <c r="AO196" s="184">
        <v>525.0418125982594</v>
      </c>
      <c r="AP196" s="184">
        <v>516.2305768662355</v>
      </c>
      <c r="AQ196" s="184">
        <v>507.41934113421115</v>
      </c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</row>
    <row r="197" ht="14.25" customHeight="1">
      <c r="A197" s="11"/>
      <c r="B197" s="11"/>
      <c r="C197" s="11"/>
      <c r="D197" s="11"/>
      <c r="E197" s="11"/>
      <c r="F197" s="11"/>
      <c r="G197" s="20"/>
      <c r="H197" s="27"/>
      <c r="I197" s="11"/>
      <c r="J197" s="164"/>
      <c r="K197" s="14" t="s">
        <v>108</v>
      </c>
      <c r="L197" s="185">
        <v>1763.430064150396</v>
      </c>
      <c r="M197" s="185">
        <v>1720.445960745976</v>
      </c>
      <c r="N197" s="185">
        <v>1637.4528117128866</v>
      </c>
      <c r="O197" s="185">
        <v>1554.4596626797972</v>
      </c>
      <c r="P197" s="185">
        <v>1471.466513646708</v>
      </c>
      <c r="Q197" s="185">
        <v>1388.4733646136187</v>
      </c>
      <c r="R197" s="185">
        <v>1305.4802155805294</v>
      </c>
      <c r="S197" s="185">
        <v>1222.48706654744</v>
      </c>
      <c r="T197" s="185">
        <v>1139.4939175143509</v>
      </c>
      <c r="U197" s="185">
        <v>1056.5007684812615</v>
      </c>
      <c r="V197" s="185">
        <v>973.5076194481722</v>
      </c>
      <c r="W197" s="185">
        <v>890.5144704150829</v>
      </c>
      <c r="X197" s="185">
        <v>880.1709496830633</v>
      </c>
      <c r="Y197" s="185">
        <v>869.8274289510437</v>
      </c>
      <c r="Z197" s="185">
        <v>859.4839082190241</v>
      </c>
      <c r="AA197" s="185">
        <v>849.1403874870045</v>
      </c>
      <c r="AB197" s="185">
        <v>838.7968667549849</v>
      </c>
      <c r="AC197" s="185">
        <v>828.4533460229653</v>
      </c>
      <c r="AD197" s="185">
        <v>818.1098252909457</v>
      </c>
      <c r="AE197" s="185">
        <v>807.7663045589261</v>
      </c>
      <c r="AF197" s="185">
        <v>797.4227838269064</v>
      </c>
      <c r="AG197" s="185">
        <v>787.0792630948869</v>
      </c>
      <c r="AH197" s="185">
        <v>776.7357423628672</v>
      </c>
      <c r="AI197" s="185">
        <v>766.3922216308476</v>
      </c>
      <c r="AJ197" s="185">
        <v>756.048700898828</v>
      </c>
      <c r="AK197" s="185">
        <v>745.7051801668084</v>
      </c>
      <c r="AL197" s="185">
        <v>735.3616594347889</v>
      </c>
      <c r="AM197" s="185">
        <v>725.0181387027692</v>
      </c>
      <c r="AN197" s="185">
        <v>714.6746179707496</v>
      </c>
      <c r="AO197" s="185">
        <v>704.33109723873</v>
      </c>
      <c r="AP197" s="185">
        <v>693.9875765067104</v>
      </c>
      <c r="AQ197" s="185">
        <v>683.64405577469</v>
      </c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</row>
    <row r="198" ht="14.25" customHeight="1">
      <c r="A198" s="11"/>
      <c r="B198" s="11"/>
      <c r="C198" s="11"/>
      <c r="D198" s="11"/>
      <c r="E198" s="11"/>
      <c r="F198" s="11"/>
      <c r="G198" s="20"/>
      <c r="H198" s="27"/>
      <c r="I198" s="11"/>
      <c r="J198" s="164"/>
      <c r="K198" s="166" t="s">
        <v>109</v>
      </c>
      <c r="L198" s="186">
        <v>1763.430064150396</v>
      </c>
      <c r="M198" s="186">
        <v>1720.445960745976</v>
      </c>
      <c r="N198" s="186">
        <v>1691.926281082558</v>
      </c>
      <c r="O198" s="186">
        <v>1663.40660141914</v>
      </c>
      <c r="P198" s="186">
        <v>1634.8869217557221</v>
      </c>
      <c r="Q198" s="186">
        <v>1606.367242092304</v>
      </c>
      <c r="R198" s="186">
        <v>1577.847562428886</v>
      </c>
      <c r="S198" s="186">
        <v>1549.327882765468</v>
      </c>
      <c r="T198" s="186">
        <v>1520.8082031020501</v>
      </c>
      <c r="U198" s="186">
        <v>1492.2885234386322</v>
      </c>
      <c r="V198" s="186">
        <v>1463.7688437752142</v>
      </c>
      <c r="W198" s="186">
        <v>1435.2491641117965</v>
      </c>
      <c r="X198" s="186">
        <v>1408.0124294269608</v>
      </c>
      <c r="Y198" s="186">
        <v>1380.7756947421253</v>
      </c>
      <c r="Z198" s="186">
        <v>1353.5389600572896</v>
      </c>
      <c r="AA198" s="186">
        <v>1326.302225372454</v>
      </c>
      <c r="AB198" s="186">
        <v>1299.0654906876182</v>
      </c>
      <c r="AC198" s="186">
        <v>1271.8287560027825</v>
      </c>
      <c r="AD198" s="186">
        <v>1244.5920213179468</v>
      </c>
      <c r="AE198" s="186">
        <v>1217.3552866331113</v>
      </c>
      <c r="AF198" s="186">
        <v>1190.1185519482756</v>
      </c>
      <c r="AG198" s="186">
        <v>1162.8818172634399</v>
      </c>
      <c r="AH198" s="186">
        <v>1135.6450825786042</v>
      </c>
      <c r="AI198" s="186">
        <v>1108.4083478937685</v>
      </c>
      <c r="AJ198" s="186">
        <v>1081.1716132089327</v>
      </c>
      <c r="AK198" s="186">
        <v>1053.9348785240973</v>
      </c>
      <c r="AL198" s="186">
        <v>1026.6981438392615</v>
      </c>
      <c r="AM198" s="186">
        <v>999.4614091544258</v>
      </c>
      <c r="AN198" s="186">
        <v>972.2246744695901</v>
      </c>
      <c r="AO198" s="186">
        <v>944.9879397847545</v>
      </c>
      <c r="AP198" s="186">
        <v>917.7512050999188</v>
      </c>
      <c r="AQ198" s="186">
        <v>890.5144704150829</v>
      </c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</row>
    <row r="199" ht="14.25" customHeight="1">
      <c r="A199" s="11"/>
      <c r="B199" s="11"/>
      <c r="C199" s="11"/>
      <c r="D199" s="11"/>
      <c r="E199" s="11"/>
      <c r="F199" s="11"/>
      <c r="G199" s="20"/>
      <c r="H199" s="27"/>
      <c r="I199" s="11"/>
      <c r="J199" s="164"/>
      <c r="K199" s="161" t="s">
        <v>110</v>
      </c>
      <c r="L199" s="187">
        <f t="shared" ref="L199:AQ199" si="94">L196</f>
        <v>1763.430064</v>
      </c>
      <c r="M199" s="187">
        <f t="shared" si="94"/>
        <v>1720.445961</v>
      </c>
      <c r="N199" s="187">
        <f t="shared" si="94"/>
        <v>1616.76577</v>
      </c>
      <c r="O199" s="187">
        <f t="shared" si="94"/>
        <v>1513.08558</v>
      </c>
      <c r="P199" s="187">
        <f t="shared" si="94"/>
        <v>1409.405389</v>
      </c>
      <c r="Q199" s="187">
        <f t="shared" si="94"/>
        <v>1305.725199</v>
      </c>
      <c r="R199" s="187">
        <f t="shared" si="94"/>
        <v>1202.045008</v>
      </c>
      <c r="S199" s="187">
        <f t="shared" si="94"/>
        <v>1098.364818</v>
      </c>
      <c r="T199" s="187">
        <f t="shared" si="94"/>
        <v>994.6846273</v>
      </c>
      <c r="U199" s="187">
        <f t="shared" si="94"/>
        <v>891.0044368</v>
      </c>
      <c r="V199" s="187">
        <f t="shared" si="94"/>
        <v>787.3242463</v>
      </c>
      <c r="W199" s="187">
        <f t="shared" si="94"/>
        <v>683.6440558</v>
      </c>
      <c r="X199" s="187">
        <f t="shared" si="94"/>
        <v>674.83282</v>
      </c>
      <c r="Y199" s="187">
        <f t="shared" si="94"/>
        <v>666.0215843</v>
      </c>
      <c r="Z199" s="187">
        <f t="shared" si="94"/>
        <v>657.2103486</v>
      </c>
      <c r="AA199" s="187">
        <f t="shared" si="94"/>
        <v>648.3991128</v>
      </c>
      <c r="AB199" s="187">
        <f t="shared" si="94"/>
        <v>639.5878771</v>
      </c>
      <c r="AC199" s="187">
        <f t="shared" si="94"/>
        <v>630.7766414</v>
      </c>
      <c r="AD199" s="187">
        <f t="shared" si="94"/>
        <v>621.9654057</v>
      </c>
      <c r="AE199" s="187">
        <f t="shared" si="94"/>
        <v>613.1541699</v>
      </c>
      <c r="AF199" s="187">
        <f t="shared" si="94"/>
        <v>604.3429342</v>
      </c>
      <c r="AG199" s="187">
        <f t="shared" si="94"/>
        <v>595.5316985</v>
      </c>
      <c r="AH199" s="187">
        <f t="shared" si="94"/>
        <v>586.7204627</v>
      </c>
      <c r="AI199" s="187">
        <f t="shared" si="94"/>
        <v>577.909227</v>
      </c>
      <c r="AJ199" s="187">
        <f t="shared" si="94"/>
        <v>569.0979913</v>
      </c>
      <c r="AK199" s="187">
        <f t="shared" si="94"/>
        <v>560.2867555</v>
      </c>
      <c r="AL199" s="187">
        <f t="shared" si="94"/>
        <v>551.4755198</v>
      </c>
      <c r="AM199" s="187">
        <f t="shared" si="94"/>
        <v>542.6642841</v>
      </c>
      <c r="AN199" s="187">
        <f t="shared" si="94"/>
        <v>533.8530483</v>
      </c>
      <c r="AO199" s="187">
        <f t="shared" si="94"/>
        <v>525.0418126</v>
      </c>
      <c r="AP199" s="187">
        <f t="shared" si="94"/>
        <v>516.2305769</v>
      </c>
      <c r="AQ199" s="187">
        <f t="shared" si="94"/>
        <v>507.4193411</v>
      </c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</row>
    <row r="200" ht="14.25" customHeight="1">
      <c r="A200" s="11"/>
      <c r="B200" s="11"/>
      <c r="C200" s="11"/>
      <c r="D200" s="11"/>
      <c r="E200" s="11"/>
      <c r="F200" s="11"/>
      <c r="G200" s="20"/>
      <c r="H200" s="27"/>
      <c r="I200" s="11"/>
      <c r="J200" s="164"/>
      <c r="K200" s="14" t="s">
        <v>111</v>
      </c>
      <c r="L200" s="188">
        <f t="shared" ref="L200:AQ200" si="95">L197</f>
        <v>1763.430064</v>
      </c>
      <c r="M200" s="188">
        <f t="shared" si="95"/>
        <v>1720.445961</v>
      </c>
      <c r="N200" s="188">
        <f t="shared" si="95"/>
        <v>1637.452812</v>
      </c>
      <c r="O200" s="188">
        <f t="shared" si="95"/>
        <v>1554.459663</v>
      </c>
      <c r="P200" s="188">
        <f t="shared" si="95"/>
        <v>1471.466514</v>
      </c>
      <c r="Q200" s="188">
        <f t="shared" si="95"/>
        <v>1388.473365</v>
      </c>
      <c r="R200" s="188">
        <f t="shared" si="95"/>
        <v>1305.480216</v>
      </c>
      <c r="S200" s="188">
        <f t="shared" si="95"/>
        <v>1222.487067</v>
      </c>
      <c r="T200" s="188">
        <f t="shared" si="95"/>
        <v>1139.493918</v>
      </c>
      <c r="U200" s="188">
        <f t="shared" si="95"/>
        <v>1056.500768</v>
      </c>
      <c r="V200" s="188">
        <f t="shared" si="95"/>
        <v>973.5076194</v>
      </c>
      <c r="W200" s="188">
        <f t="shared" si="95"/>
        <v>890.5144704</v>
      </c>
      <c r="X200" s="188">
        <f t="shared" si="95"/>
        <v>880.1709497</v>
      </c>
      <c r="Y200" s="188">
        <f t="shared" si="95"/>
        <v>869.827429</v>
      </c>
      <c r="Z200" s="188">
        <f t="shared" si="95"/>
        <v>859.4839082</v>
      </c>
      <c r="AA200" s="188">
        <f t="shared" si="95"/>
        <v>849.1403875</v>
      </c>
      <c r="AB200" s="188">
        <f t="shared" si="95"/>
        <v>838.7968668</v>
      </c>
      <c r="AC200" s="188">
        <f t="shared" si="95"/>
        <v>828.453346</v>
      </c>
      <c r="AD200" s="188">
        <f t="shared" si="95"/>
        <v>818.1098253</v>
      </c>
      <c r="AE200" s="188">
        <f t="shared" si="95"/>
        <v>807.7663046</v>
      </c>
      <c r="AF200" s="188">
        <f t="shared" si="95"/>
        <v>797.4227838</v>
      </c>
      <c r="AG200" s="188">
        <f t="shared" si="95"/>
        <v>787.0792631</v>
      </c>
      <c r="AH200" s="188">
        <f t="shared" si="95"/>
        <v>776.7357424</v>
      </c>
      <c r="AI200" s="188">
        <f t="shared" si="95"/>
        <v>766.3922216</v>
      </c>
      <c r="AJ200" s="188">
        <f t="shared" si="95"/>
        <v>756.0487009</v>
      </c>
      <c r="AK200" s="188">
        <f t="shared" si="95"/>
        <v>745.7051802</v>
      </c>
      <c r="AL200" s="188">
        <f t="shared" si="95"/>
        <v>735.3616594</v>
      </c>
      <c r="AM200" s="188">
        <f t="shared" si="95"/>
        <v>725.0181387</v>
      </c>
      <c r="AN200" s="188">
        <f t="shared" si="95"/>
        <v>714.674618</v>
      </c>
      <c r="AO200" s="188">
        <f t="shared" si="95"/>
        <v>704.3310972</v>
      </c>
      <c r="AP200" s="188">
        <f t="shared" si="95"/>
        <v>693.9875765</v>
      </c>
      <c r="AQ200" s="188">
        <f t="shared" si="95"/>
        <v>683.6440558</v>
      </c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</row>
    <row r="201" ht="14.25" customHeight="1">
      <c r="A201" s="11"/>
      <c r="B201" s="11"/>
      <c r="C201" s="11"/>
      <c r="D201" s="11"/>
      <c r="E201" s="11"/>
      <c r="F201" s="11"/>
      <c r="G201" s="20"/>
      <c r="H201" s="27"/>
      <c r="I201" s="11"/>
      <c r="J201" s="164"/>
      <c r="K201" s="166" t="s">
        <v>112</v>
      </c>
      <c r="L201" s="189">
        <f t="shared" ref="L201:AQ201" si="96">L198</f>
        <v>1763.430064</v>
      </c>
      <c r="M201" s="189">
        <f t="shared" si="96"/>
        <v>1720.445961</v>
      </c>
      <c r="N201" s="189">
        <f t="shared" si="96"/>
        <v>1691.926281</v>
      </c>
      <c r="O201" s="189">
        <f t="shared" si="96"/>
        <v>1663.406601</v>
      </c>
      <c r="P201" s="189">
        <f t="shared" si="96"/>
        <v>1634.886922</v>
      </c>
      <c r="Q201" s="189">
        <f t="shared" si="96"/>
        <v>1606.367242</v>
      </c>
      <c r="R201" s="189">
        <f t="shared" si="96"/>
        <v>1577.847562</v>
      </c>
      <c r="S201" s="189">
        <f t="shared" si="96"/>
        <v>1549.327883</v>
      </c>
      <c r="T201" s="189">
        <f t="shared" si="96"/>
        <v>1520.808203</v>
      </c>
      <c r="U201" s="189">
        <f t="shared" si="96"/>
        <v>1492.288523</v>
      </c>
      <c r="V201" s="189">
        <f t="shared" si="96"/>
        <v>1463.768844</v>
      </c>
      <c r="W201" s="189">
        <f t="shared" si="96"/>
        <v>1435.249164</v>
      </c>
      <c r="X201" s="189">
        <f t="shared" si="96"/>
        <v>1408.012429</v>
      </c>
      <c r="Y201" s="189">
        <f t="shared" si="96"/>
        <v>1380.775695</v>
      </c>
      <c r="Z201" s="189">
        <f t="shared" si="96"/>
        <v>1353.53896</v>
      </c>
      <c r="AA201" s="189">
        <f t="shared" si="96"/>
        <v>1326.302225</v>
      </c>
      <c r="AB201" s="189">
        <f t="shared" si="96"/>
        <v>1299.065491</v>
      </c>
      <c r="AC201" s="189">
        <f t="shared" si="96"/>
        <v>1271.828756</v>
      </c>
      <c r="AD201" s="189">
        <f t="shared" si="96"/>
        <v>1244.592021</v>
      </c>
      <c r="AE201" s="189">
        <f t="shared" si="96"/>
        <v>1217.355287</v>
      </c>
      <c r="AF201" s="189">
        <f t="shared" si="96"/>
        <v>1190.118552</v>
      </c>
      <c r="AG201" s="189">
        <f t="shared" si="96"/>
        <v>1162.881817</v>
      </c>
      <c r="AH201" s="189">
        <f t="shared" si="96"/>
        <v>1135.645083</v>
      </c>
      <c r="AI201" s="189">
        <f t="shared" si="96"/>
        <v>1108.408348</v>
      </c>
      <c r="AJ201" s="189">
        <f t="shared" si="96"/>
        <v>1081.171613</v>
      </c>
      <c r="AK201" s="189">
        <f t="shared" si="96"/>
        <v>1053.934879</v>
      </c>
      <c r="AL201" s="189">
        <f t="shared" si="96"/>
        <v>1026.698144</v>
      </c>
      <c r="AM201" s="189">
        <f t="shared" si="96"/>
        <v>999.4614092</v>
      </c>
      <c r="AN201" s="189">
        <f t="shared" si="96"/>
        <v>972.2246745</v>
      </c>
      <c r="AO201" s="189">
        <f t="shared" si="96"/>
        <v>944.9879398</v>
      </c>
      <c r="AP201" s="189">
        <f t="shared" si="96"/>
        <v>917.7512051</v>
      </c>
      <c r="AQ201" s="189">
        <f t="shared" si="96"/>
        <v>890.5144704</v>
      </c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</row>
    <row r="202" ht="14.25" customHeight="1">
      <c r="A202" s="11"/>
      <c r="B202" s="11"/>
      <c r="C202" s="11"/>
      <c r="D202" s="11"/>
      <c r="E202" s="11"/>
      <c r="F202" s="11"/>
      <c r="G202" s="20"/>
      <c r="H202" s="27"/>
      <c r="I202" s="11"/>
      <c r="J202" s="164"/>
      <c r="K202" s="161" t="s">
        <v>113</v>
      </c>
      <c r="L202" s="187">
        <f t="shared" ref="L202:AQ202" si="97">L199</f>
        <v>1763.430064</v>
      </c>
      <c r="M202" s="187">
        <f t="shared" si="97"/>
        <v>1720.445961</v>
      </c>
      <c r="N202" s="187">
        <f t="shared" si="97"/>
        <v>1616.76577</v>
      </c>
      <c r="O202" s="187">
        <f t="shared" si="97"/>
        <v>1513.08558</v>
      </c>
      <c r="P202" s="187">
        <f t="shared" si="97"/>
        <v>1409.405389</v>
      </c>
      <c r="Q202" s="187">
        <f t="shared" si="97"/>
        <v>1305.725199</v>
      </c>
      <c r="R202" s="187">
        <f t="shared" si="97"/>
        <v>1202.045008</v>
      </c>
      <c r="S202" s="187">
        <f t="shared" si="97"/>
        <v>1098.364818</v>
      </c>
      <c r="T202" s="187">
        <f t="shared" si="97"/>
        <v>994.6846273</v>
      </c>
      <c r="U202" s="187">
        <f t="shared" si="97"/>
        <v>891.0044368</v>
      </c>
      <c r="V202" s="187">
        <f t="shared" si="97"/>
        <v>787.3242463</v>
      </c>
      <c r="W202" s="187">
        <f t="shared" si="97"/>
        <v>683.6440558</v>
      </c>
      <c r="X202" s="187">
        <f t="shared" si="97"/>
        <v>674.83282</v>
      </c>
      <c r="Y202" s="187">
        <f t="shared" si="97"/>
        <v>666.0215843</v>
      </c>
      <c r="Z202" s="187">
        <f t="shared" si="97"/>
        <v>657.2103486</v>
      </c>
      <c r="AA202" s="187">
        <f t="shared" si="97"/>
        <v>648.3991128</v>
      </c>
      <c r="AB202" s="187">
        <f t="shared" si="97"/>
        <v>639.5878771</v>
      </c>
      <c r="AC202" s="187">
        <f t="shared" si="97"/>
        <v>630.7766414</v>
      </c>
      <c r="AD202" s="187">
        <f t="shared" si="97"/>
        <v>621.9654057</v>
      </c>
      <c r="AE202" s="187">
        <f t="shared" si="97"/>
        <v>613.1541699</v>
      </c>
      <c r="AF202" s="187">
        <f t="shared" si="97"/>
        <v>604.3429342</v>
      </c>
      <c r="AG202" s="187">
        <f t="shared" si="97"/>
        <v>595.5316985</v>
      </c>
      <c r="AH202" s="187">
        <f t="shared" si="97"/>
        <v>586.7204627</v>
      </c>
      <c r="AI202" s="187">
        <f t="shared" si="97"/>
        <v>577.909227</v>
      </c>
      <c r="AJ202" s="187">
        <f t="shared" si="97"/>
        <v>569.0979913</v>
      </c>
      <c r="AK202" s="187">
        <f t="shared" si="97"/>
        <v>560.2867555</v>
      </c>
      <c r="AL202" s="187">
        <f t="shared" si="97"/>
        <v>551.4755198</v>
      </c>
      <c r="AM202" s="187">
        <f t="shared" si="97"/>
        <v>542.6642841</v>
      </c>
      <c r="AN202" s="187">
        <f t="shared" si="97"/>
        <v>533.8530483</v>
      </c>
      <c r="AO202" s="187">
        <f t="shared" si="97"/>
        <v>525.0418126</v>
      </c>
      <c r="AP202" s="187">
        <f t="shared" si="97"/>
        <v>516.2305769</v>
      </c>
      <c r="AQ202" s="187">
        <f t="shared" si="97"/>
        <v>507.4193411</v>
      </c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</row>
    <row r="203" ht="14.25" customHeight="1">
      <c r="A203" s="11"/>
      <c r="B203" s="11"/>
      <c r="C203" s="11"/>
      <c r="D203" s="11"/>
      <c r="E203" s="11"/>
      <c r="F203" s="11"/>
      <c r="G203" s="20"/>
      <c r="H203" s="27"/>
      <c r="I203" s="11"/>
      <c r="J203" s="164"/>
      <c r="K203" s="14" t="s">
        <v>114</v>
      </c>
      <c r="L203" s="188">
        <f t="shared" ref="L203:AQ203" si="98">L200</f>
        <v>1763.430064</v>
      </c>
      <c r="M203" s="188">
        <f t="shared" si="98"/>
        <v>1720.445961</v>
      </c>
      <c r="N203" s="188">
        <f t="shared" si="98"/>
        <v>1637.452812</v>
      </c>
      <c r="O203" s="188">
        <f t="shared" si="98"/>
        <v>1554.459663</v>
      </c>
      <c r="P203" s="188">
        <f t="shared" si="98"/>
        <v>1471.466514</v>
      </c>
      <c r="Q203" s="188">
        <f t="shared" si="98"/>
        <v>1388.473365</v>
      </c>
      <c r="R203" s="188">
        <f t="shared" si="98"/>
        <v>1305.480216</v>
      </c>
      <c r="S203" s="188">
        <f t="shared" si="98"/>
        <v>1222.487067</v>
      </c>
      <c r="T203" s="188">
        <f t="shared" si="98"/>
        <v>1139.493918</v>
      </c>
      <c r="U203" s="188">
        <f t="shared" si="98"/>
        <v>1056.500768</v>
      </c>
      <c r="V203" s="188">
        <f t="shared" si="98"/>
        <v>973.5076194</v>
      </c>
      <c r="W203" s="188">
        <f t="shared" si="98"/>
        <v>890.5144704</v>
      </c>
      <c r="X203" s="188">
        <f t="shared" si="98"/>
        <v>880.1709497</v>
      </c>
      <c r="Y203" s="188">
        <f t="shared" si="98"/>
        <v>869.827429</v>
      </c>
      <c r="Z203" s="188">
        <f t="shared" si="98"/>
        <v>859.4839082</v>
      </c>
      <c r="AA203" s="188">
        <f t="shared" si="98"/>
        <v>849.1403875</v>
      </c>
      <c r="AB203" s="188">
        <f t="shared" si="98"/>
        <v>838.7968668</v>
      </c>
      <c r="AC203" s="188">
        <f t="shared" si="98"/>
        <v>828.453346</v>
      </c>
      <c r="AD203" s="188">
        <f t="shared" si="98"/>
        <v>818.1098253</v>
      </c>
      <c r="AE203" s="188">
        <f t="shared" si="98"/>
        <v>807.7663046</v>
      </c>
      <c r="AF203" s="188">
        <f t="shared" si="98"/>
        <v>797.4227838</v>
      </c>
      <c r="AG203" s="188">
        <f t="shared" si="98"/>
        <v>787.0792631</v>
      </c>
      <c r="AH203" s="188">
        <f t="shared" si="98"/>
        <v>776.7357424</v>
      </c>
      <c r="AI203" s="188">
        <f t="shared" si="98"/>
        <v>766.3922216</v>
      </c>
      <c r="AJ203" s="188">
        <f t="shared" si="98"/>
        <v>756.0487009</v>
      </c>
      <c r="AK203" s="188">
        <f t="shared" si="98"/>
        <v>745.7051802</v>
      </c>
      <c r="AL203" s="188">
        <f t="shared" si="98"/>
        <v>735.3616594</v>
      </c>
      <c r="AM203" s="188">
        <f t="shared" si="98"/>
        <v>725.0181387</v>
      </c>
      <c r="AN203" s="188">
        <f t="shared" si="98"/>
        <v>714.674618</v>
      </c>
      <c r="AO203" s="188">
        <f t="shared" si="98"/>
        <v>704.3310972</v>
      </c>
      <c r="AP203" s="188">
        <f t="shared" si="98"/>
        <v>693.9875765</v>
      </c>
      <c r="AQ203" s="188">
        <f t="shared" si="98"/>
        <v>683.6440558</v>
      </c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</row>
    <row r="204" ht="14.25" customHeight="1">
      <c r="A204" s="11"/>
      <c r="B204" s="11"/>
      <c r="C204" s="11"/>
      <c r="D204" s="11"/>
      <c r="E204" s="11"/>
      <c r="F204" s="11"/>
      <c r="G204" s="20"/>
      <c r="H204" s="27"/>
      <c r="I204" s="11"/>
      <c r="J204" s="164"/>
      <c r="K204" s="166" t="s">
        <v>115</v>
      </c>
      <c r="L204" s="189">
        <f t="shared" ref="L204:AQ204" si="99">L201</f>
        <v>1763.430064</v>
      </c>
      <c r="M204" s="189">
        <f t="shared" si="99"/>
        <v>1720.445961</v>
      </c>
      <c r="N204" s="189">
        <f t="shared" si="99"/>
        <v>1691.926281</v>
      </c>
      <c r="O204" s="189">
        <f t="shared" si="99"/>
        <v>1663.406601</v>
      </c>
      <c r="P204" s="189">
        <f t="shared" si="99"/>
        <v>1634.886922</v>
      </c>
      <c r="Q204" s="189">
        <f t="shared" si="99"/>
        <v>1606.367242</v>
      </c>
      <c r="R204" s="189">
        <f t="shared" si="99"/>
        <v>1577.847562</v>
      </c>
      <c r="S204" s="189">
        <f t="shared" si="99"/>
        <v>1549.327883</v>
      </c>
      <c r="T204" s="189">
        <f t="shared" si="99"/>
        <v>1520.808203</v>
      </c>
      <c r="U204" s="189">
        <f t="shared" si="99"/>
        <v>1492.288523</v>
      </c>
      <c r="V204" s="189">
        <f t="shared" si="99"/>
        <v>1463.768844</v>
      </c>
      <c r="W204" s="189">
        <f t="shared" si="99"/>
        <v>1435.249164</v>
      </c>
      <c r="X204" s="189">
        <f t="shared" si="99"/>
        <v>1408.012429</v>
      </c>
      <c r="Y204" s="189">
        <f t="shared" si="99"/>
        <v>1380.775695</v>
      </c>
      <c r="Z204" s="189">
        <f t="shared" si="99"/>
        <v>1353.53896</v>
      </c>
      <c r="AA204" s="189">
        <f t="shared" si="99"/>
        <v>1326.302225</v>
      </c>
      <c r="AB204" s="189">
        <f t="shared" si="99"/>
        <v>1299.065491</v>
      </c>
      <c r="AC204" s="189">
        <f t="shared" si="99"/>
        <v>1271.828756</v>
      </c>
      <c r="AD204" s="189">
        <f t="shared" si="99"/>
        <v>1244.592021</v>
      </c>
      <c r="AE204" s="189">
        <f t="shared" si="99"/>
        <v>1217.355287</v>
      </c>
      <c r="AF204" s="189">
        <f t="shared" si="99"/>
        <v>1190.118552</v>
      </c>
      <c r="AG204" s="189">
        <f t="shared" si="99"/>
        <v>1162.881817</v>
      </c>
      <c r="AH204" s="189">
        <f t="shared" si="99"/>
        <v>1135.645083</v>
      </c>
      <c r="AI204" s="189">
        <f t="shared" si="99"/>
        <v>1108.408348</v>
      </c>
      <c r="AJ204" s="189">
        <f t="shared" si="99"/>
        <v>1081.171613</v>
      </c>
      <c r="AK204" s="189">
        <f t="shared" si="99"/>
        <v>1053.934879</v>
      </c>
      <c r="AL204" s="189">
        <f t="shared" si="99"/>
        <v>1026.698144</v>
      </c>
      <c r="AM204" s="189">
        <f t="shared" si="99"/>
        <v>999.4614092</v>
      </c>
      <c r="AN204" s="189">
        <f t="shared" si="99"/>
        <v>972.2246745</v>
      </c>
      <c r="AO204" s="189">
        <f t="shared" si="99"/>
        <v>944.9879398</v>
      </c>
      <c r="AP204" s="189">
        <f t="shared" si="99"/>
        <v>917.7512051</v>
      </c>
      <c r="AQ204" s="189">
        <f t="shared" si="99"/>
        <v>890.5144704</v>
      </c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</row>
    <row r="205" ht="14.25" customHeight="1">
      <c r="A205" s="11"/>
      <c r="B205" s="11"/>
      <c r="C205" s="11"/>
      <c r="D205" s="11"/>
      <c r="E205" s="11"/>
      <c r="F205" s="11"/>
      <c r="G205" s="20"/>
      <c r="H205" s="27"/>
      <c r="I205" s="11"/>
      <c r="J205" s="164"/>
      <c r="K205" s="161" t="s">
        <v>116</v>
      </c>
      <c r="L205" s="187">
        <f t="shared" ref="L205:AQ205" si="100">L202</f>
        <v>1763.430064</v>
      </c>
      <c r="M205" s="187">
        <f t="shared" si="100"/>
        <v>1720.445961</v>
      </c>
      <c r="N205" s="187">
        <f t="shared" si="100"/>
        <v>1616.76577</v>
      </c>
      <c r="O205" s="187">
        <f t="shared" si="100"/>
        <v>1513.08558</v>
      </c>
      <c r="P205" s="187">
        <f t="shared" si="100"/>
        <v>1409.405389</v>
      </c>
      <c r="Q205" s="187">
        <f t="shared" si="100"/>
        <v>1305.725199</v>
      </c>
      <c r="R205" s="187">
        <f t="shared" si="100"/>
        <v>1202.045008</v>
      </c>
      <c r="S205" s="187">
        <f t="shared" si="100"/>
        <v>1098.364818</v>
      </c>
      <c r="T205" s="187">
        <f t="shared" si="100"/>
        <v>994.6846273</v>
      </c>
      <c r="U205" s="187">
        <f t="shared" si="100"/>
        <v>891.0044368</v>
      </c>
      <c r="V205" s="187">
        <f t="shared" si="100"/>
        <v>787.3242463</v>
      </c>
      <c r="W205" s="187">
        <f t="shared" si="100"/>
        <v>683.6440558</v>
      </c>
      <c r="X205" s="187">
        <f t="shared" si="100"/>
        <v>674.83282</v>
      </c>
      <c r="Y205" s="187">
        <f t="shared" si="100"/>
        <v>666.0215843</v>
      </c>
      <c r="Z205" s="187">
        <f t="shared" si="100"/>
        <v>657.2103486</v>
      </c>
      <c r="AA205" s="187">
        <f t="shared" si="100"/>
        <v>648.3991128</v>
      </c>
      <c r="AB205" s="187">
        <f t="shared" si="100"/>
        <v>639.5878771</v>
      </c>
      <c r="AC205" s="187">
        <f t="shared" si="100"/>
        <v>630.7766414</v>
      </c>
      <c r="AD205" s="187">
        <f t="shared" si="100"/>
        <v>621.9654057</v>
      </c>
      <c r="AE205" s="187">
        <f t="shared" si="100"/>
        <v>613.1541699</v>
      </c>
      <c r="AF205" s="187">
        <f t="shared" si="100"/>
        <v>604.3429342</v>
      </c>
      <c r="AG205" s="187">
        <f t="shared" si="100"/>
        <v>595.5316985</v>
      </c>
      <c r="AH205" s="187">
        <f t="shared" si="100"/>
        <v>586.7204627</v>
      </c>
      <c r="AI205" s="187">
        <f t="shared" si="100"/>
        <v>577.909227</v>
      </c>
      <c r="AJ205" s="187">
        <f t="shared" si="100"/>
        <v>569.0979913</v>
      </c>
      <c r="AK205" s="187">
        <f t="shared" si="100"/>
        <v>560.2867555</v>
      </c>
      <c r="AL205" s="187">
        <f t="shared" si="100"/>
        <v>551.4755198</v>
      </c>
      <c r="AM205" s="187">
        <f t="shared" si="100"/>
        <v>542.6642841</v>
      </c>
      <c r="AN205" s="187">
        <f t="shared" si="100"/>
        <v>533.8530483</v>
      </c>
      <c r="AO205" s="187">
        <f t="shared" si="100"/>
        <v>525.0418126</v>
      </c>
      <c r="AP205" s="187">
        <f t="shared" si="100"/>
        <v>516.2305769</v>
      </c>
      <c r="AQ205" s="187">
        <f t="shared" si="100"/>
        <v>507.4193411</v>
      </c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</row>
    <row r="206" ht="14.25" customHeight="1">
      <c r="A206" s="11"/>
      <c r="B206" s="11"/>
      <c r="C206" s="11"/>
      <c r="D206" s="11"/>
      <c r="E206" s="11"/>
      <c r="F206" s="11"/>
      <c r="G206" s="20"/>
      <c r="H206" s="27"/>
      <c r="I206" s="11"/>
      <c r="J206" s="164"/>
      <c r="K206" s="14" t="s">
        <v>117</v>
      </c>
      <c r="L206" s="188">
        <f t="shared" ref="L206:AQ206" si="101">L203</f>
        <v>1763.430064</v>
      </c>
      <c r="M206" s="188">
        <f t="shared" si="101"/>
        <v>1720.445961</v>
      </c>
      <c r="N206" s="188">
        <f t="shared" si="101"/>
        <v>1637.452812</v>
      </c>
      <c r="O206" s="188">
        <f t="shared" si="101"/>
        <v>1554.459663</v>
      </c>
      <c r="P206" s="188">
        <f t="shared" si="101"/>
        <v>1471.466514</v>
      </c>
      <c r="Q206" s="188">
        <f t="shared" si="101"/>
        <v>1388.473365</v>
      </c>
      <c r="R206" s="188">
        <f t="shared" si="101"/>
        <v>1305.480216</v>
      </c>
      <c r="S206" s="188">
        <f t="shared" si="101"/>
        <v>1222.487067</v>
      </c>
      <c r="T206" s="188">
        <f t="shared" si="101"/>
        <v>1139.493918</v>
      </c>
      <c r="U206" s="188">
        <f t="shared" si="101"/>
        <v>1056.500768</v>
      </c>
      <c r="V206" s="188">
        <f t="shared" si="101"/>
        <v>973.5076194</v>
      </c>
      <c r="W206" s="188">
        <f t="shared" si="101"/>
        <v>890.5144704</v>
      </c>
      <c r="X206" s="188">
        <f t="shared" si="101"/>
        <v>880.1709497</v>
      </c>
      <c r="Y206" s="188">
        <f t="shared" si="101"/>
        <v>869.827429</v>
      </c>
      <c r="Z206" s="188">
        <f t="shared" si="101"/>
        <v>859.4839082</v>
      </c>
      <c r="AA206" s="188">
        <f t="shared" si="101"/>
        <v>849.1403875</v>
      </c>
      <c r="AB206" s="188">
        <f t="shared" si="101"/>
        <v>838.7968668</v>
      </c>
      <c r="AC206" s="188">
        <f t="shared" si="101"/>
        <v>828.453346</v>
      </c>
      <c r="AD206" s="188">
        <f t="shared" si="101"/>
        <v>818.1098253</v>
      </c>
      <c r="AE206" s="188">
        <f t="shared" si="101"/>
        <v>807.7663046</v>
      </c>
      <c r="AF206" s="188">
        <f t="shared" si="101"/>
        <v>797.4227838</v>
      </c>
      <c r="AG206" s="188">
        <f t="shared" si="101"/>
        <v>787.0792631</v>
      </c>
      <c r="AH206" s="188">
        <f t="shared" si="101"/>
        <v>776.7357424</v>
      </c>
      <c r="AI206" s="188">
        <f t="shared" si="101"/>
        <v>766.3922216</v>
      </c>
      <c r="AJ206" s="188">
        <f t="shared" si="101"/>
        <v>756.0487009</v>
      </c>
      <c r="AK206" s="188">
        <f t="shared" si="101"/>
        <v>745.7051802</v>
      </c>
      <c r="AL206" s="188">
        <f t="shared" si="101"/>
        <v>735.3616594</v>
      </c>
      <c r="AM206" s="188">
        <f t="shared" si="101"/>
        <v>725.0181387</v>
      </c>
      <c r="AN206" s="188">
        <f t="shared" si="101"/>
        <v>714.674618</v>
      </c>
      <c r="AO206" s="188">
        <f t="shared" si="101"/>
        <v>704.3310972</v>
      </c>
      <c r="AP206" s="188">
        <f t="shared" si="101"/>
        <v>693.9875765</v>
      </c>
      <c r="AQ206" s="188">
        <f t="shared" si="101"/>
        <v>683.6440558</v>
      </c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</row>
    <row r="207" ht="14.25" customHeight="1">
      <c r="A207" s="11"/>
      <c r="B207" s="11"/>
      <c r="C207" s="11"/>
      <c r="D207" s="11"/>
      <c r="E207" s="11"/>
      <c r="F207" s="11"/>
      <c r="G207" s="20"/>
      <c r="H207" s="27"/>
      <c r="I207" s="11"/>
      <c r="J207" s="164"/>
      <c r="K207" s="166" t="s">
        <v>118</v>
      </c>
      <c r="L207" s="189">
        <f t="shared" ref="L207:AQ207" si="102">L204</f>
        <v>1763.430064</v>
      </c>
      <c r="M207" s="189">
        <f t="shared" si="102"/>
        <v>1720.445961</v>
      </c>
      <c r="N207" s="189">
        <f t="shared" si="102"/>
        <v>1691.926281</v>
      </c>
      <c r="O207" s="189">
        <f t="shared" si="102"/>
        <v>1663.406601</v>
      </c>
      <c r="P207" s="189">
        <f t="shared" si="102"/>
        <v>1634.886922</v>
      </c>
      <c r="Q207" s="189">
        <f t="shared" si="102"/>
        <v>1606.367242</v>
      </c>
      <c r="R207" s="189">
        <f t="shared" si="102"/>
        <v>1577.847562</v>
      </c>
      <c r="S207" s="189">
        <f t="shared" si="102"/>
        <v>1549.327883</v>
      </c>
      <c r="T207" s="189">
        <f t="shared" si="102"/>
        <v>1520.808203</v>
      </c>
      <c r="U207" s="189">
        <f t="shared" si="102"/>
        <v>1492.288523</v>
      </c>
      <c r="V207" s="189">
        <f t="shared" si="102"/>
        <v>1463.768844</v>
      </c>
      <c r="W207" s="189">
        <f t="shared" si="102"/>
        <v>1435.249164</v>
      </c>
      <c r="X207" s="189">
        <f t="shared" si="102"/>
        <v>1408.012429</v>
      </c>
      <c r="Y207" s="189">
        <f t="shared" si="102"/>
        <v>1380.775695</v>
      </c>
      <c r="Z207" s="189">
        <f t="shared" si="102"/>
        <v>1353.53896</v>
      </c>
      <c r="AA207" s="189">
        <f t="shared" si="102"/>
        <v>1326.302225</v>
      </c>
      <c r="AB207" s="189">
        <f t="shared" si="102"/>
        <v>1299.065491</v>
      </c>
      <c r="AC207" s="189">
        <f t="shared" si="102"/>
        <v>1271.828756</v>
      </c>
      <c r="AD207" s="189">
        <f t="shared" si="102"/>
        <v>1244.592021</v>
      </c>
      <c r="AE207" s="189">
        <f t="shared" si="102"/>
        <v>1217.355287</v>
      </c>
      <c r="AF207" s="189">
        <f t="shared" si="102"/>
        <v>1190.118552</v>
      </c>
      <c r="AG207" s="189">
        <f t="shared" si="102"/>
        <v>1162.881817</v>
      </c>
      <c r="AH207" s="189">
        <f t="shared" si="102"/>
        <v>1135.645083</v>
      </c>
      <c r="AI207" s="189">
        <f t="shared" si="102"/>
        <v>1108.408348</v>
      </c>
      <c r="AJ207" s="189">
        <f t="shared" si="102"/>
        <v>1081.171613</v>
      </c>
      <c r="AK207" s="189">
        <f t="shared" si="102"/>
        <v>1053.934879</v>
      </c>
      <c r="AL207" s="189">
        <f t="shared" si="102"/>
        <v>1026.698144</v>
      </c>
      <c r="AM207" s="189">
        <f t="shared" si="102"/>
        <v>999.4614092</v>
      </c>
      <c r="AN207" s="189">
        <f t="shared" si="102"/>
        <v>972.2246745</v>
      </c>
      <c r="AO207" s="189">
        <f t="shared" si="102"/>
        <v>944.9879398</v>
      </c>
      <c r="AP207" s="189">
        <f t="shared" si="102"/>
        <v>917.7512051</v>
      </c>
      <c r="AQ207" s="189">
        <f t="shared" si="102"/>
        <v>890.5144704</v>
      </c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</row>
    <row r="208" ht="14.25" customHeight="1">
      <c r="A208" s="11"/>
      <c r="B208" s="11"/>
      <c r="C208" s="11"/>
      <c r="D208" s="11"/>
      <c r="E208" s="11"/>
      <c r="F208" s="11"/>
      <c r="G208" s="20"/>
      <c r="H208" s="27"/>
      <c r="I208" s="11"/>
      <c r="J208" s="164"/>
      <c r="K208" s="161" t="s">
        <v>119</v>
      </c>
      <c r="L208" s="187">
        <f t="shared" ref="L208:AQ208" si="103">L205</f>
        <v>1763.430064</v>
      </c>
      <c r="M208" s="187">
        <f t="shared" si="103"/>
        <v>1720.445961</v>
      </c>
      <c r="N208" s="187">
        <f t="shared" si="103"/>
        <v>1616.76577</v>
      </c>
      <c r="O208" s="187">
        <f t="shared" si="103"/>
        <v>1513.08558</v>
      </c>
      <c r="P208" s="187">
        <f t="shared" si="103"/>
        <v>1409.405389</v>
      </c>
      <c r="Q208" s="187">
        <f t="shared" si="103"/>
        <v>1305.725199</v>
      </c>
      <c r="R208" s="187">
        <f t="shared" si="103"/>
        <v>1202.045008</v>
      </c>
      <c r="S208" s="187">
        <f t="shared" si="103"/>
        <v>1098.364818</v>
      </c>
      <c r="T208" s="187">
        <f t="shared" si="103"/>
        <v>994.6846273</v>
      </c>
      <c r="U208" s="187">
        <f t="shared" si="103"/>
        <v>891.0044368</v>
      </c>
      <c r="V208" s="187">
        <f t="shared" si="103"/>
        <v>787.3242463</v>
      </c>
      <c r="W208" s="187">
        <f t="shared" si="103"/>
        <v>683.6440558</v>
      </c>
      <c r="X208" s="187">
        <f t="shared" si="103"/>
        <v>674.83282</v>
      </c>
      <c r="Y208" s="187">
        <f t="shared" si="103"/>
        <v>666.0215843</v>
      </c>
      <c r="Z208" s="187">
        <f t="shared" si="103"/>
        <v>657.2103486</v>
      </c>
      <c r="AA208" s="187">
        <f t="shared" si="103"/>
        <v>648.3991128</v>
      </c>
      <c r="AB208" s="187">
        <f t="shared" si="103"/>
        <v>639.5878771</v>
      </c>
      <c r="AC208" s="187">
        <f t="shared" si="103"/>
        <v>630.7766414</v>
      </c>
      <c r="AD208" s="187">
        <f t="shared" si="103"/>
        <v>621.9654057</v>
      </c>
      <c r="AE208" s="187">
        <f t="shared" si="103"/>
        <v>613.1541699</v>
      </c>
      <c r="AF208" s="187">
        <f t="shared" si="103"/>
        <v>604.3429342</v>
      </c>
      <c r="AG208" s="187">
        <f t="shared" si="103"/>
        <v>595.5316985</v>
      </c>
      <c r="AH208" s="187">
        <f t="shared" si="103"/>
        <v>586.7204627</v>
      </c>
      <c r="AI208" s="187">
        <f t="shared" si="103"/>
        <v>577.909227</v>
      </c>
      <c r="AJ208" s="187">
        <f t="shared" si="103"/>
        <v>569.0979913</v>
      </c>
      <c r="AK208" s="187">
        <f t="shared" si="103"/>
        <v>560.2867555</v>
      </c>
      <c r="AL208" s="187">
        <f t="shared" si="103"/>
        <v>551.4755198</v>
      </c>
      <c r="AM208" s="187">
        <f t="shared" si="103"/>
        <v>542.6642841</v>
      </c>
      <c r="AN208" s="187">
        <f t="shared" si="103"/>
        <v>533.8530483</v>
      </c>
      <c r="AO208" s="187">
        <f t="shared" si="103"/>
        <v>525.0418126</v>
      </c>
      <c r="AP208" s="187">
        <f t="shared" si="103"/>
        <v>516.2305769</v>
      </c>
      <c r="AQ208" s="187">
        <f t="shared" si="103"/>
        <v>507.4193411</v>
      </c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</row>
    <row r="209" ht="14.25" customHeight="1">
      <c r="A209" s="11"/>
      <c r="B209" s="11"/>
      <c r="C209" s="11"/>
      <c r="D209" s="11"/>
      <c r="E209" s="11"/>
      <c r="F209" s="11"/>
      <c r="G209" s="20"/>
      <c r="H209" s="27"/>
      <c r="I209" s="11"/>
      <c r="J209" s="164"/>
      <c r="K209" s="14" t="s">
        <v>120</v>
      </c>
      <c r="L209" s="188">
        <f t="shared" ref="L209:AQ209" si="104">L206</f>
        <v>1763.430064</v>
      </c>
      <c r="M209" s="188">
        <f t="shared" si="104"/>
        <v>1720.445961</v>
      </c>
      <c r="N209" s="188">
        <f t="shared" si="104"/>
        <v>1637.452812</v>
      </c>
      <c r="O209" s="188">
        <f t="shared" si="104"/>
        <v>1554.459663</v>
      </c>
      <c r="P209" s="188">
        <f t="shared" si="104"/>
        <v>1471.466514</v>
      </c>
      <c r="Q209" s="188">
        <f t="shared" si="104"/>
        <v>1388.473365</v>
      </c>
      <c r="R209" s="188">
        <f t="shared" si="104"/>
        <v>1305.480216</v>
      </c>
      <c r="S209" s="188">
        <f t="shared" si="104"/>
        <v>1222.487067</v>
      </c>
      <c r="T209" s="188">
        <f t="shared" si="104"/>
        <v>1139.493918</v>
      </c>
      <c r="U209" s="188">
        <f t="shared" si="104"/>
        <v>1056.500768</v>
      </c>
      <c r="V209" s="188">
        <f t="shared" si="104"/>
        <v>973.5076194</v>
      </c>
      <c r="W209" s="188">
        <f t="shared" si="104"/>
        <v>890.5144704</v>
      </c>
      <c r="X209" s="188">
        <f t="shared" si="104"/>
        <v>880.1709497</v>
      </c>
      <c r="Y209" s="188">
        <f t="shared" si="104"/>
        <v>869.827429</v>
      </c>
      <c r="Z209" s="188">
        <f t="shared" si="104"/>
        <v>859.4839082</v>
      </c>
      <c r="AA209" s="188">
        <f t="shared" si="104"/>
        <v>849.1403875</v>
      </c>
      <c r="AB209" s="188">
        <f t="shared" si="104"/>
        <v>838.7968668</v>
      </c>
      <c r="AC209" s="188">
        <f t="shared" si="104"/>
        <v>828.453346</v>
      </c>
      <c r="AD209" s="188">
        <f t="shared" si="104"/>
        <v>818.1098253</v>
      </c>
      <c r="AE209" s="188">
        <f t="shared" si="104"/>
        <v>807.7663046</v>
      </c>
      <c r="AF209" s="188">
        <f t="shared" si="104"/>
        <v>797.4227838</v>
      </c>
      <c r="AG209" s="188">
        <f t="shared" si="104"/>
        <v>787.0792631</v>
      </c>
      <c r="AH209" s="188">
        <f t="shared" si="104"/>
        <v>776.7357424</v>
      </c>
      <c r="AI209" s="188">
        <f t="shared" si="104"/>
        <v>766.3922216</v>
      </c>
      <c r="AJ209" s="188">
        <f t="shared" si="104"/>
        <v>756.0487009</v>
      </c>
      <c r="AK209" s="188">
        <f t="shared" si="104"/>
        <v>745.7051802</v>
      </c>
      <c r="AL209" s="188">
        <f t="shared" si="104"/>
        <v>735.3616594</v>
      </c>
      <c r="AM209" s="188">
        <f t="shared" si="104"/>
        <v>725.0181387</v>
      </c>
      <c r="AN209" s="188">
        <f t="shared" si="104"/>
        <v>714.674618</v>
      </c>
      <c r="AO209" s="188">
        <f t="shared" si="104"/>
        <v>704.3310972</v>
      </c>
      <c r="AP209" s="188">
        <f t="shared" si="104"/>
        <v>693.9875765</v>
      </c>
      <c r="AQ209" s="188">
        <f t="shared" si="104"/>
        <v>683.6440558</v>
      </c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</row>
    <row r="210" ht="14.25" customHeight="1">
      <c r="A210" s="11"/>
      <c r="B210" s="11"/>
      <c r="C210" s="11"/>
      <c r="D210" s="11"/>
      <c r="E210" s="11"/>
      <c r="F210" s="11"/>
      <c r="G210" s="20"/>
      <c r="H210" s="27"/>
      <c r="I210" s="11"/>
      <c r="J210" s="164"/>
      <c r="K210" s="166" t="s">
        <v>121</v>
      </c>
      <c r="L210" s="189">
        <f t="shared" ref="L210:AQ210" si="105">L207</f>
        <v>1763.430064</v>
      </c>
      <c r="M210" s="189">
        <f t="shared" si="105"/>
        <v>1720.445961</v>
      </c>
      <c r="N210" s="189">
        <f t="shared" si="105"/>
        <v>1691.926281</v>
      </c>
      <c r="O210" s="189">
        <f t="shared" si="105"/>
        <v>1663.406601</v>
      </c>
      <c r="P210" s="189">
        <f t="shared" si="105"/>
        <v>1634.886922</v>
      </c>
      <c r="Q210" s="189">
        <f t="shared" si="105"/>
        <v>1606.367242</v>
      </c>
      <c r="R210" s="189">
        <f t="shared" si="105"/>
        <v>1577.847562</v>
      </c>
      <c r="S210" s="189">
        <f t="shared" si="105"/>
        <v>1549.327883</v>
      </c>
      <c r="T210" s="189">
        <f t="shared" si="105"/>
        <v>1520.808203</v>
      </c>
      <c r="U210" s="189">
        <f t="shared" si="105"/>
        <v>1492.288523</v>
      </c>
      <c r="V210" s="189">
        <f t="shared" si="105"/>
        <v>1463.768844</v>
      </c>
      <c r="W210" s="189">
        <f t="shared" si="105"/>
        <v>1435.249164</v>
      </c>
      <c r="X210" s="189">
        <f t="shared" si="105"/>
        <v>1408.012429</v>
      </c>
      <c r="Y210" s="189">
        <f t="shared" si="105"/>
        <v>1380.775695</v>
      </c>
      <c r="Z210" s="189">
        <f t="shared" si="105"/>
        <v>1353.53896</v>
      </c>
      <c r="AA210" s="189">
        <f t="shared" si="105"/>
        <v>1326.302225</v>
      </c>
      <c r="AB210" s="189">
        <f t="shared" si="105"/>
        <v>1299.065491</v>
      </c>
      <c r="AC210" s="189">
        <f t="shared" si="105"/>
        <v>1271.828756</v>
      </c>
      <c r="AD210" s="189">
        <f t="shared" si="105"/>
        <v>1244.592021</v>
      </c>
      <c r="AE210" s="189">
        <f t="shared" si="105"/>
        <v>1217.355287</v>
      </c>
      <c r="AF210" s="189">
        <f t="shared" si="105"/>
        <v>1190.118552</v>
      </c>
      <c r="AG210" s="189">
        <f t="shared" si="105"/>
        <v>1162.881817</v>
      </c>
      <c r="AH210" s="189">
        <f t="shared" si="105"/>
        <v>1135.645083</v>
      </c>
      <c r="AI210" s="189">
        <f t="shared" si="105"/>
        <v>1108.408348</v>
      </c>
      <c r="AJ210" s="189">
        <f t="shared" si="105"/>
        <v>1081.171613</v>
      </c>
      <c r="AK210" s="189">
        <f t="shared" si="105"/>
        <v>1053.934879</v>
      </c>
      <c r="AL210" s="189">
        <f t="shared" si="105"/>
        <v>1026.698144</v>
      </c>
      <c r="AM210" s="189">
        <f t="shared" si="105"/>
        <v>999.4614092</v>
      </c>
      <c r="AN210" s="189">
        <f t="shared" si="105"/>
        <v>972.2246745</v>
      </c>
      <c r="AO210" s="189">
        <f t="shared" si="105"/>
        <v>944.9879398</v>
      </c>
      <c r="AP210" s="189">
        <f t="shared" si="105"/>
        <v>917.7512051</v>
      </c>
      <c r="AQ210" s="189">
        <f t="shared" si="105"/>
        <v>890.5144704</v>
      </c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</row>
    <row r="211" ht="14.25" customHeight="1">
      <c r="A211" s="11"/>
      <c r="B211" s="11"/>
      <c r="C211" s="11"/>
      <c r="D211" s="11"/>
      <c r="E211" s="11"/>
      <c r="F211" s="11"/>
      <c r="G211" s="20"/>
      <c r="H211" s="27"/>
      <c r="I211" s="11"/>
      <c r="J211" s="164"/>
      <c r="K211" s="161" t="s">
        <v>122</v>
      </c>
      <c r="L211" s="184">
        <f t="shared" ref="L211:AQ211" si="106">L208</f>
        <v>1763.430064</v>
      </c>
      <c r="M211" s="184">
        <f t="shared" si="106"/>
        <v>1720.445961</v>
      </c>
      <c r="N211" s="184">
        <f t="shared" si="106"/>
        <v>1616.76577</v>
      </c>
      <c r="O211" s="184">
        <f t="shared" si="106"/>
        <v>1513.08558</v>
      </c>
      <c r="P211" s="184">
        <f t="shared" si="106"/>
        <v>1409.405389</v>
      </c>
      <c r="Q211" s="184">
        <f t="shared" si="106"/>
        <v>1305.725199</v>
      </c>
      <c r="R211" s="184">
        <f t="shared" si="106"/>
        <v>1202.045008</v>
      </c>
      <c r="S211" s="184">
        <f t="shared" si="106"/>
        <v>1098.364818</v>
      </c>
      <c r="T211" s="184">
        <f t="shared" si="106"/>
        <v>994.6846273</v>
      </c>
      <c r="U211" s="184">
        <f t="shared" si="106"/>
        <v>891.0044368</v>
      </c>
      <c r="V211" s="184">
        <f t="shared" si="106"/>
        <v>787.3242463</v>
      </c>
      <c r="W211" s="184">
        <f t="shared" si="106"/>
        <v>683.6440558</v>
      </c>
      <c r="X211" s="184">
        <f t="shared" si="106"/>
        <v>674.83282</v>
      </c>
      <c r="Y211" s="184">
        <f t="shared" si="106"/>
        <v>666.0215843</v>
      </c>
      <c r="Z211" s="184">
        <f t="shared" si="106"/>
        <v>657.2103486</v>
      </c>
      <c r="AA211" s="184">
        <f t="shared" si="106"/>
        <v>648.3991128</v>
      </c>
      <c r="AB211" s="184">
        <f t="shared" si="106"/>
        <v>639.5878771</v>
      </c>
      <c r="AC211" s="184">
        <f t="shared" si="106"/>
        <v>630.7766414</v>
      </c>
      <c r="AD211" s="184">
        <f t="shared" si="106"/>
        <v>621.9654057</v>
      </c>
      <c r="AE211" s="184">
        <f t="shared" si="106"/>
        <v>613.1541699</v>
      </c>
      <c r="AF211" s="184">
        <f t="shared" si="106"/>
        <v>604.3429342</v>
      </c>
      <c r="AG211" s="184">
        <f t="shared" si="106"/>
        <v>595.5316985</v>
      </c>
      <c r="AH211" s="184">
        <f t="shared" si="106"/>
        <v>586.7204627</v>
      </c>
      <c r="AI211" s="184">
        <f t="shared" si="106"/>
        <v>577.909227</v>
      </c>
      <c r="AJ211" s="184">
        <f t="shared" si="106"/>
        <v>569.0979913</v>
      </c>
      <c r="AK211" s="184">
        <f t="shared" si="106"/>
        <v>560.2867555</v>
      </c>
      <c r="AL211" s="184">
        <f t="shared" si="106"/>
        <v>551.4755198</v>
      </c>
      <c r="AM211" s="184">
        <f t="shared" si="106"/>
        <v>542.6642841</v>
      </c>
      <c r="AN211" s="184">
        <f t="shared" si="106"/>
        <v>533.8530483</v>
      </c>
      <c r="AO211" s="184">
        <f t="shared" si="106"/>
        <v>525.0418126</v>
      </c>
      <c r="AP211" s="184">
        <f t="shared" si="106"/>
        <v>516.2305769</v>
      </c>
      <c r="AQ211" s="184">
        <f t="shared" si="106"/>
        <v>507.4193411</v>
      </c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</row>
    <row r="212" ht="14.25" customHeight="1">
      <c r="A212" s="11"/>
      <c r="B212" s="11"/>
      <c r="C212" s="11"/>
      <c r="D212" s="11"/>
      <c r="E212" s="11"/>
      <c r="F212" s="11"/>
      <c r="G212" s="20"/>
      <c r="H212" s="27"/>
      <c r="I212" s="11"/>
      <c r="J212" s="164"/>
      <c r="K212" s="14" t="s">
        <v>123</v>
      </c>
      <c r="L212" s="184">
        <f t="shared" ref="L212:AQ212" si="107">L209</f>
        <v>1763.430064</v>
      </c>
      <c r="M212" s="184">
        <f t="shared" si="107"/>
        <v>1720.445961</v>
      </c>
      <c r="N212" s="184">
        <f t="shared" si="107"/>
        <v>1637.452812</v>
      </c>
      <c r="O212" s="184">
        <f t="shared" si="107"/>
        <v>1554.459663</v>
      </c>
      <c r="P212" s="184">
        <f t="shared" si="107"/>
        <v>1471.466514</v>
      </c>
      <c r="Q212" s="184">
        <f t="shared" si="107"/>
        <v>1388.473365</v>
      </c>
      <c r="R212" s="184">
        <f t="shared" si="107"/>
        <v>1305.480216</v>
      </c>
      <c r="S212" s="184">
        <f t="shared" si="107"/>
        <v>1222.487067</v>
      </c>
      <c r="T212" s="184">
        <f t="shared" si="107"/>
        <v>1139.493918</v>
      </c>
      <c r="U212" s="184">
        <f t="shared" si="107"/>
        <v>1056.500768</v>
      </c>
      <c r="V212" s="184">
        <f t="shared" si="107"/>
        <v>973.5076194</v>
      </c>
      <c r="W212" s="184">
        <f t="shared" si="107"/>
        <v>890.5144704</v>
      </c>
      <c r="X212" s="184">
        <f t="shared" si="107"/>
        <v>880.1709497</v>
      </c>
      <c r="Y212" s="184">
        <f t="shared" si="107"/>
        <v>869.827429</v>
      </c>
      <c r="Z212" s="184">
        <f t="shared" si="107"/>
        <v>859.4839082</v>
      </c>
      <c r="AA212" s="184">
        <f t="shared" si="107"/>
        <v>849.1403875</v>
      </c>
      <c r="AB212" s="184">
        <f t="shared" si="107"/>
        <v>838.7968668</v>
      </c>
      <c r="AC212" s="184">
        <f t="shared" si="107"/>
        <v>828.453346</v>
      </c>
      <c r="AD212" s="184">
        <f t="shared" si="107"/>
        <v>818.1098253</v>
      </c>
      <c r="AE212" s="184">
        <f t="shared" si="107"/>
        <v>807.7663046</v>
      </c>
      <c r="AF212" s="184">
        <f t="shared" si="107"/>
        <v>797.4227838</v>
      </c>
      <c r="AG212" s="184">
        <f t="shared" si="107"/>
        <v>787.0792631</v>
      </c>
      <c r="AH212" s="184">
        <f t="shared" si="107"/>
        <v>776.7357424</v>
      </c>
      <c r="AI212" s="184">
        <f t="shared" si="107"/>
        <v>766.3922216</v>
      </c>
      <c r="AJ212" s="184">
        <f t="shared" si="107"/>
        <v>756.0487009</v>
      </c>
      <c r="AK212" s="184">
        <f t="shared" si="107"/>
        <v>745.7051802</v>
      </c>
      <c r="AL212" s="184">
        <f t="shared" si="107"/>
        <v>735.3616594</v>
      </c>
      <c r="AM212" s="184">
        <f t="shared" si="107"/>
        <v>725.0181387</v>
      </c>
      <c r="AN212" s="184">
        <f t="shared" si="107"/>
        <v>714.674618</v>
      </c>
      <c r="AO212" s="184">
        <f t="shared" si="107"/>
        <v>704.3310972</v>
      </c>
      <c r="AP212" s="184">
        <f t="shared" si="107"/>
        <v>693.9875765</v>
      </c>
      <c r="AQ212" s="184">
        <f t="shared" si="107"/>
        <v>683.6440558</v>
      </c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</row>
    <row r="213" ht="14.25" customHeight="1">
      <c r="A213" s="11"/>
      <c r="B213" s="11"/>
      <c r="C213" s="11"/>
      <c r="D213" s="11"/>
      <c r="E213" s="11"/>
      <c r="F213" s="11"/>
      <c r="G213" s="20"/>
      <c r="H213" s="27"/>
      <c r="I213" s="11"/>
      <c r="J213" s="164"/>
      <c r="K213" s="166" t="s">
        <v>124</v>
      </c>
      <c r="L213" s="184">
        <f t="shared" ref="L213:AQ213" si="108">L210</f>
        <v>1763.430064</v>
      </c>
      <c r="M213" s="184">
        <f t="shared" si="108"/>
        <v>1720.445961</v>
      </c>
      <c r="N213" s="184">
        <f t="shared" si="108"/>
        <v>1691.926281</v>
      </c>
      <c r="O213" s="184">
        <f t="shared" si="108"/>
        <v>1663.406601</v>
      </c>
      <c r="P213" s="184">
        <f t="shared" si="108"/>
        <v>1634.886922</v>
      </c>
      <c r="Q213" s="184">
        <f t="shared" si="108"/>
        <v>1606.367242</v>
      </c>
      <c r="R213" s="184">
        <f t="shared" si="108"/>
        <v>1577.847562</v>
      </c>
      <c r="S213" s="184">
        <f t="shared" si="108"/>
        <v>1549.327883</v>
      </c>
      <c r="T213" s="184">
        <f t="shared" si="108"/>
        <v>1520.808203</v>
      </c>
      <c r="U213" s="184">
        <f t="shared" si="108"/>
        <v>1492.288523</v>
      </c>
      <c r="V213" s="184">
        <f t="shared" si="108"/>
        <v>1463.768844</v>
      </c>
      <c r="W213" s="184">
        <f t="shared" si="108"/>
        <v>1435.249164</v>
      </c>
      <c r="X213" s="184">
        <f t="shared" si="108"/>
        <v>1408.012429</v>
      </c>
      <c r="Y213" s="184">
        <f t="shared" si="108"/>
        <v>1380.775695</v>
      </c>
      <c r="Z213" s="184">
        <f t="shared" si="108"/>
        <v>1353.53896</v>
      </c>
      <c r="AA213" s="184">
        <f t="shared" si="108"/>
        <v>1326.302225</v>
      </c>
      <c r="AB213" s="184">
        <f t="shared" si="108"/>
        <v>1299.065491</v>
      </c>
      <c r="AC213" s="184">
        <f t="shared" si="108"/>
        <v>1271.828756</v>
      </c>
      <c r="AD213" s="184">
        <f t="shared" si="108"/>
        <v>1244.592021</v>
      </c>
      <c r="AE213" s="184">
        <f t="shared" si="108"/>
        <v>1217.355287</v>
      </c>
      <c r="AF213" s="184">
        <f t="shared" si="108"/>
        <v>1190.118552</v>
      </c>
      <c r="AG213" s="184">
        <f t="shared" si="108"/>
        <v>1162.881817</v>
      </c>
      <c r="AH213" s="184">
        <f t="shared" si="108"/>
        <v>1135.645083</v>
      </c>
      <c r="AI213" s="184">
        <f t="shared" si="108"/>
        <v>1108.408348</v>
      </c>
      <c r="AJ213" s="184">
        <f t="shared" si="108"/>
        <v>1081.171613</v>
      </c>
      <c r="AK213" s="184">
        <f t="shared" si="108"/>
        <v>1053.934879</v>
      </c>
      <c r="AL213" s="184">
        <f t="shared" si="108"/>
        <v>1026.698144</v>
      </c>
      <c r="AM213" s="184">
        <f t="shared" si="108"/>
        <v>999.4614092</v>
      </c>
      <c r="AN213" s="184">
        <f t="shared" si="108"/>
        <v>972.2246745</v>
      </c>
      <c r="AO213" s="184">
        <f t="shared" si="108"/>
        <v>944.9879398</v>
      </c>
      <c r="AP213" s="184">
        <f t="shared" si="108"/>
        <v>917.7512051</v>
      </c>
      <c r="AQ213" s="184">
        <f t="shared" si="108"/>
        <v>890.5144704</v>
      </c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</row>
    <row r="214" ht="14.25" customHeight="1">
      <c r="A214" s="11"/>
      <c r="B214" s="11"/>
      <c r="C214" s="11"/>
      <c r="D214" s="11"/>
      <c r="E214" s="11"/>
      <c r="F214" s="11"/>
      <c r="G214" s="20"/>
      <c r="H214" s="27"/>
      <c r="I214" s="11"/>
      <c r="J214" s="164"/>
      <c r="K214" s="161" t="s">
        <v>125</v>
      </c>
      <c r="L214" s="187">
        <f t="shared" ref="L214:AQ214" si="109">L211</f>
        <v>1763.430064</v>
      </c>
      <c r="M214" s="187">
        <f t="shared" si="109"/>
        <v>1720.445961</v>
      </c>
      <c r="N214" s="187">
        <f t="shared" si="109"/>
        <v>1616.76577</v>
      </c>
      <c r="O214" s="187">
        <f t="shared" si="109"/>
        <v>1513.08558</v>
      </c>
      <c r="P214" s="187">
        <f t="shared" si="109"/>
        <v>1409.405389</v>
      </c>
      <c r="Q214" s="187">
        <f t="shared" si="109"/>
        <v>1305.725199</v>
      </c>
      <c r="R214" s="187">
        <f t="shared" si="109"/>
        <v>1202.045008</v>
      </c>
      <c r="S214" s="187">
        <f t="shared" si="109"/>
        <v>1098.364818</v>
      </c>
      <c r="T214" s="187">
        <f t="shared" si="109"/>
        <v>994.6846273</v>
      </c>
      <c r="U214" s="187">
        <f t="shared" si="109"/>
        <v>891.0044368</v>
      </c>
      <c r="V214" s="187">
        <f t="shared" si="109"/>
        <v>787.3242463</v>
      </c>
      <c r="W214" s="187">
        <f t="shared" si="109"/>
        <v>683.6440558</v>
      </c>
      <c r="X214" s="187">
        <f t="shared" si="109"/>
        <v>674.83282</v>
      </c>
      <c r="Y214" s="187">
        <f t="shared" si="109"/>
        <v>666.0215843</v>
      </c>
      <c r="Z214" s="187">
        <f t="shared" si="109"/>
        <v>657.2103486</v>
      </c>
      <c r="AA214" s="187">
        <f t="shared" si="109"/>
        <v>648.3991128</v>
      </c>
      <c r="AB214" s="187">
        <f t="shared" si="109"/>
        <v>639.5878771</v>
      </c>
      <c r="AC214" s="187">
        <f t="shared" si="109"/>
        <v>630.7766414</v>
      </c>
      <c r="AD214" s="187">
        <f t="shared" si="109"/>
        <v>621.9654057</v>
      </c>
      <c r="AE214" s="187">
        <f t="shared" si="109"/>
        <v>613.1541699</v>
      </c>
      <c r="AF214" s="187">
        <f t="shared" si="109"/>
        <v>604.3429342</v>
      </c>
      <c r="AG214" s="187">
        <f t="shared" si="109"/>
        <v>595.5316985</v>
      </c>
      <c r="AH214" s="187">
        <f t="shared" si="109"/>
        <v>586.7204627</v>
      </c>
      <c r="AI214" s="187">
        <f t="shared" si="109"/>
        <v>577.909227</v>
      </c>
      <c r="AJ214" s="187">
        <f t="shared" si="109"/>
        <v>569.0979913</v>
      </c>
      <c r="AK214" s="187">
        <f t="shared" si="109"/>
        <v>560.2867555</v>
      </c>
      <c r="AL214" s="187">
        <f t="shared" si="109"/>
        <v>551.4755198</v>
      </c>
      <c r="AM214" s="187">
        <f t="shared" si="109"/>
        <v>542.6642841</v>
      </c>
      <c r="AN214" s="187">
        <f t="shared" si="109"/>
        <v>533.8530483</v>
      </c>
      <c r="AO214" s="187">
        <f t="shared" si="109"/>
        <v>525.0418126</v>
      </c>
      <c r="AP214" s="187">
        <f t="shared" si="109"/>
        <v>516.2305769</v>
      </c>
      <c r="AQ214" s="187">
        <f t="shared" si="109"/>
        <v>507.4193411</v>
      </c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</row>
    <row r="215" ht="14.25" customHeight="1">
      <c r="A215" s="11"/>
      <c r="B215" s="11"/>
      <c r="C215" s="11"/>
      <c r="D215" s="11"/>
      <c r="E215" s="11"/>
      <c r="F215" s="11"/>
      <c r="G215" s="20"/>
      <c r="H215" s="27"/>
      <c r="I215" s="11"/>
      <c r="J215" s="164"/>
      <c r="K215" s="14" t="s">
        <v>126</v>
      </c>
      <c r="L215" s="188">
        <f t="shared" ref="L215:AQ215" si="110">L212</f>
        <v>1763.430064</v>
      </c>
      <c r="M215" s="188">
        <f t="shared" si="110"/>
        <v>1720.445961</v>
      </c>
      <c r="N215" s="188">
        <f t="shared" si="110"/>
        <v>1637.452812</v>
      </c>
      <c r="O215" s="188">
        <f t="shared" si="110"/>
        <v>1554.459663</v>
      </c>
      <c r="P215" s="188">
        <f t="shared" si="110"/>
        <v>1471.466514</v>
      </c>
      <c r="Q215" s="188">
        <f t="shared" si="110"/>
        <v>1388.473365</v>
      </c>
      <c r="R215" s="188">
        <f t="shared" si="110"/>
        <v>1305.480216</v>
      </c>
      <c r="S215" s="188">
        <f t="shared" si="110"/>
        <v>1222.487067</v>
      </c>
      <c r="T215" s="188">
        <f t="shared" si="110"/>
        <v>1139.493918</v>
      </c>
      <c r="U215" s="188">
        <f t="shared" si="110"/>
        <v>1056.500768</v>
      </c>
      <c r="V215" s="188">
        <f t="shared" si="110"/>
        <v>973.5076194</v>
      </c>
      <c r="W215" s="188">
        <f t="shared" si="110"/>
        <v>890.5144704</v>
      </c>
      <c r="X215" s="188">
        <f t="shared" si="110"/>
        <v>880.1709497</v>
      </c>
      <c r="Y215" s="188">
        <f t="shared" si="110"/>
        <v>869.827429</v>
      </c>
      <c r="Z215" s="188">
        <f t="shared" si="110"/>
        <v>859.4839082</v>
      </c>
      <c r="AA215" s="188">
        <f t="shared" si="110"/>
        <v>849.1403875</v>
      </c>
      <c r="AB215" s="188">
        <f t="shared" si="110"/>
        <v>838.7968668</v>
      </c>
      <c r="AC215" s="188">
        <f t="shared" si="110"/>
        <v>828.453346</v>
      </c>
      <c r="AD215" s="188">
        <f t="shared" si="110"/>
        <v>818.1098253</v>
      </c>
      <c r="AE215" s="188">
        <f t="shared" si="110"/>
        <v>807.7663046</v>
      </c>
      <c r="AF215" s="188">
        <f t="shared" si="110"/>
        <v>797.4227838</v>
      </c>
      <c r="AG215" s="188">
        <f t="shared" si="110"/>
        <v>787.0792631</v>
      </c>
      <c r="AH215" s="188">
        <f t="shared" si="110"/>
        <v>776.7357424</v>
      </c>
      <c r="AI215" s="188">
        <f t="shared" si="110"/>
        <v>766.3922216</v>
      </c>
      <c r="AJ215" s="188">
        <f t="shared" si="110"/>
        <v>756.0487009</v>
      </c>
      <c r="AK215" s="188">
        <f t="shared" si="110"/>
        <v>745.7051802</v>
      </c>
      <c r="AL215" s="188">
        <f t="shared" si="110"/>
        <v>735.3616594</v>
      </c>
      <c r="AM215" s="188">
        <f t="shared" si="110"/>
        <v>725.0181387</v>
      </c>
      <c r="AN215" s="188">
        <f t="shared" si="110"/>
        <v>714.674618</v>
      </c>
      <c r="AO215" s="188">
        <f t="shared" si="110"/>
        <v>704.3310972</v>
      </c>
      <c r="AP215" s="188">
        <f t="shared" si="110"/>
        <v>693.9875765</v>
      </c>
      <c r="AQ215" s="188">
        <f t="shared" si="110"/>
        <v>683.6440558</v>
      </c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</row>
    <row r="216" ht="14.25" customHeight="1">
      <c r="A216" s="11"/>
      <c r="B216" s="11"/>
      <c r="C216" s="11"/>
      <c r="D216" s="11"/>
      <c r="E216" s="11"/>
      <c r="F216" s="11"/>
      <c r="G216" s="20"/>
      <c r="H216" s="27"/>
      <c r="I216" s="11"/>
      <c r="J216" s="164"/>
      <c r="K216" s="166" t="s">
        <v>127</v>
      </c>
      <c r="L216" s="189">
        <f t="shared" ref="L216:AQ216" si="111">L213</f>
        <v>1763.430064</v>
      </c>
      <c r="M216" s="189">
        <f t="shared" si="111"/>
        <v>1720.445961</v>
      </c>
      <c r="N216" s="189">
        <f t="shared" si="111"/>
        <v>1691.926281</v>
      </c>
      <c r="O216" s="189">
        <f t="shared" si="111"/>
        <v>1663.406601</v>
      </c>
      <c r="P216" s="189">
        <f t="shared" si="111"/>
        <v>1634.886922</v>
      </c>
      <c r="Q216" s="189">
        <f t="shared" si="111"/>
        <v>1606.367242</v>
      </c>
      <c r="R216" s="189">
        <f t="shared" si="111"/>
        <v>1577.847562</v>
      </c>
      <c r="S216" s="189">
        <f t="shared" si="111"/>
        <v>1549.327883</v>
      </c>
      <c r="T216" s="189">
        <f t="shared" si="111"/>
        <v>1520.808203</v>
      </c>
      <c r="U216" s="189">
        <f t="shared" si="111"/>
        <v>1492.288523</v>
      </c>
      <c r="V216" s="189">
        <f t="shared" si="111"/>
        <v>1463.768844</v>
      </c>
      <c r="W216" s="189">
        <f t="shared" si="111"/>
        <v>1435.249164</v>
      </c>
      <c r="X216" s="189">
        <f t="shared" si="111"/>
        <v>1408.012429</v>
      </c>
      <c r="Y216" s="189">
        <f t="shared" si="111"/>
        <v>1380.775695</v>
      </c>
      <c r="Z216" s="189">
        <f t="shared" si="111"/>
        <v>1353.53896</v>
      </c>
      <c r="AA216" s="189">
        <f t="shared" si="111"/>
        <v>1326.302225</v>
      </c>
      <c r="AB216" s="189">
        <f t="shared" si="111"/>
        <v>1299.065491</v>
      </c>
      <c r="AC216" s="189">
        <f t="shared" si="111"/>
        <v>1271.828756</v>
      </c>
      <c r="AD216" s="189">
        <f t="shared" si="111"/>
        <v>1244.592021</v>
      </c>
      <c r="AE216" s="189">
        <f t="shared" si="111"/>
        <v>1217.355287</v>
      </c>
      <c r="AF216" s="189">
        <f t="shared" si="111"/>
        <v>1190.118552</v>
      </c>
      <c r="AG216" s="189">
        <f t="shared" si="111"/>
        <v>1162.881817</v>
      </c>
      <c r="AH216" s="189">
        <f t="shared" si="111"/>
        <v>1135.645083</v>
      </c>
      <c r="AI216" s="189">
        <f t="shared" si="111"/>
        <v>1108.408348</v>
      </c>
      <c r="AJ216" s="189">
        <f t="shared" si="111"/>
        <v>1081.171613</v>
      </c>
      <c r="AK216" s="189">
        <f t="shared" si="111"/>
        <v>1053.934879</v>
      </c>
      <c r="AL216" s="189">
        <f t="shared" si="111"/>
        <v>1026.698144</v>
      </c>
      <c r="AM216" s="189">
        <f t="shared" si="111"/>
        <v>999.4614092</v>
      </c>
      <c r="AN216" s="189">
        <f t="shared" si="111"/>
        <v>972.2246745</v>
      </c>
      <c r="AO216" s="189">
        <f t="shared" si="111"/>
        <v>944.9879398</v>
      </c>
      <c r="AP216" s="189">
        <f t="shared" si="111"/>
        <v>917.7512051</v>
      </c>
      <c r="AQ216" s="189">
        <f t="shared" si="111"/>
        <v>890.5144704</v>
      </c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</row>
    <row r="217" ht="14.25" customHeight="1">
      <c r="A217" s="11"/>
      <c r="B217" s="11"/>
      <c r="C217" s="11"/>
      <c r="D217" s="11"/>
      <c r="E217" s="11"/>
      <c r="F217" s="11"/>
      <c r="G217" s="20"/>
      <c r="H217" s="27"/>
      <c r="I217" s="11"/>
      <c r="J217" s="164"/>
      <c r="K217" s="161" t="s">
        <v>128</v>
      </c>
      <c r="L217" s="187">
        <f t="shared" ref="L217:AQ217" si="112">L214</f>
        <v>1763.430064</v>
      </c>
      <c r="M217" s="187">
        <f t="shared" si="112"/>
        <v>1720.445961</v>
      </c>
      <c r="N217" s="187">
        <f t="shared" si="112"/>
        <v>1616.76577</v>
      </c>
      <c r="O217" s="187">
        <f t="shared" si="112"/>
        <v>1513.08558</v>
      </c>
      <c r="P217" s="187">
        <f t="shared" si="112"/>
        <v>1409.405389</v>
      </c>
      <c r="Q217" s="187">
        <f t="shared" si="112"/>
        <v>1305.725199</v>
      </c>
      <c r="R217" s="187">
        <f t="shared" si="112"/>
        <v>1202.045008</v>
      </c>
      <c r="S217" s="187">
        <f t="shared" si="112"/>
        <v>1098.364818</v>
      </c>
      <c r="T217" s="187">
        <f t="shared" si="112"/>
        <v>994.6846273</v>
      </c>
      <c r="U217" s="187">
        <f t="shared" si="112"/>
        <v>891.0044368</v>
      </c>
      <c r="V217" s="187">
        <f t="shared" si="112"/>
        <v>787.3242463</v>
      </c>
      <c r="W217" s="187">
        <f t="shared" si="112"/>
        <v>683.6440558</v>
      </c>
      <c r="X217" s="187">
        <f t="shared" si="112"/>
        <v>674.83282</v>
      </c>
      <c r="Y217" s="187">
        <f t="shared" si="112"/>
        <v>666.0215843</v>
      </c>
      <c r="Z217" s="187">
        <f t="shared" si="112"/>
        <v>657.2103486</v>
      </c>
      <c r="AA217" s="187">
        <f t="shared" si="112"/>
        <v>648.3991128</v>
      </c>
      <c r="AB217" s="187">
        <f t="shared" si="112"/>
        <v>639.5878771</v>
      </c>
      <c r="AC217" s="187">
        <f t="shared" si="112"/>
        <v>630.7766414</v>
      </c>
      <c r="AD217" s="187">
        <f t="shared" si="112"/>
        <v>621.9654057</v>
      </c>
      <c r="AE217" s="187">
        <f t="shared" si="112"/>
        <v>613.1541699</v>
      </c>
      <c r="AF217" s="187">
        <f t="shared" si="112"/>
        <v>604.3429342</v>
      </c>
      <c r="AG217" s="187">
        <f t="shared" si="112"/>
        <v>595.5316985</v>
      </c>
      <c r="AH217" s="187">
        <f t="shared" si="112"/>
        <v>586.7204627</v>
      </c>
      <c r="AI217" s="187">
        <f t="shared" si="112"/>
        <v>577.909227</v>
      </c>
      <c r="AJ217" s="187">
        <f t="shared" si="112"/>
        <v>569.0979913</v>
      </c>
      <c r="AK217" s="187">
        <f t="shared" si="112"/>
        <v>560.2867555</v>
      </c>
      <c r="AL217" s="187">
        <f t="shared" si="112"/>
        <v>551.4755198</v>
      </c>
      <c r="AM217" s="187">
        <f t="shared" si="112"/>
        <v>542.6642841</v>
      </c>
      <c r="AN217" s="187">
        <f t="shared" si="112"/>
        <v>533.8530483</v>
      </c>
      <c r="AO217" s="187">
        <f t="shared" si="112"/>
        <v>525.0418126</v>
      </c>
      <c r="AP217" s="187">
        <f t="shared" si="112"/>
        <v>516.2305769</v>
      </c>
      <c r="AQ217" s="187">
        <f t="shared" si="112"/>
        <v>507.4193411</v>
      </c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</row>
    <row r="218" ht="14.25" customHeight="1">
      <c r="A218" s="11"/>
      <c r="B218" s="11"/>
      <c r="C218" s="11"/>
      <c r="D218" s="11"/>
      <c r="E218" s="11"/>
      <c r="F218" s="11"/>
      <c r="G218" s="20"/>
      <c r="H218" s="27"/>
      <c r="I218" s="11"/>
      <c r="J218" s="164"/>
      <c r="K218" s="14" t="s">
        <v>129</v>
      </c>
      <c r="L218" s="188">
        <f t="shared" ref="L218:AQ218" si="113">L215</f>
        <v>1763.430064</v>
      </c>
      <c r="M218" s="188">
        <f t="shared" si="113"/>
        <v>1720.445961</v>
      </c>
      <c r="N218" s="188">
        <f t="shared" si="113"/>
        <v>1637.452812</v>
      </c>
      <c r="O218" s="188">
        <f t="shared" si="113"/>
        <v>1554.459663</v>
      </c>
      <c r="P218" s="188">
        <f t="shared" si="113"/>
        <v>1471.466514</v>
      </c>
      <c r="Q218" s="188">
        <f t="shared" si="113"/>
        <v>1388.473365</v>
      </c>
      <c r="R218" s="188">
        <f t="shared" si="113"/>
        <v>1305.480216</v>
      </c>
      <c r="S218" s="188">
        <f t="shared" si="113"/>
        <v>1222.487067</v>
      </c>
      <c r="T218" s="188">
        <f t="shared" si="113"/>
        <v>1139.493918</v>
      </c>
      <c r="U218" s="188">
        <f t="shared" si="113"/>
        <v>1056.500768</v>
      </c>
      <c r="V218" s="188">
        <f t="shared" si="113"/>
        <v>973.5076194</v>
      </c>
      <c r="W218" s="188">
        <f t="shared" si="113"/>
        <v>890.5144704</v>
      </c>
      <c r="X218" s="188">
        <f t="shared" si="113"/>
        <v>880.1709497</v>
      </c>
      <c r="Y218" s="188">
        <f t="shared" si="113"/>
        <v>869.827429</v>
      </c>
      <c r="Z218" s="188">
        <f t="shared" si="113"/>
        <v>859.4839082</v>
      </c>
      <c r="AA218" s="188">
        <f t="shared" si="113"/>
        <v>849.1403875</v>
      </c>
      <c r="AB218" s="188">
        <f t="shared" si="113"/>
        <v>838.7968668</v>
      </c>
      <c r="AC218" s="188">
        <f t="shared" si="113"/>
        <v>828.453346</v>
      </c>
      <c r="AD218" s="188">
        <f t="shared" si="113"/>
        <v>818.1098253</v>
      </c>
      <c r="AE218" s="188">
        <f t="shared" si="113"/>
        <v>807.7663046</v>
      </c>
      <c r="AF218" s="188">
        <f t="shared" si="113"/>
        <v>797.4227838</v>
      </c>
      <c r="AG218" s="188">
        <f t="shared" si="113"/>
        <v>787.0792631</v>
      </c>
      <c r="AH218" s="188">
        <f t="shared" si="113"/>
        <v>776.7357424</v>
      </c>
      <c r="AI218" s="188">
        <f t="shared" si="113"/>
        <v>766.3922216</v>
      </c>
      <c r="AJ218" s="188">
        <f t="shared" si="113"/>
        <v>756.0487009</v>
      </c>
      <c r="AK218" s="188">
        <f t="shared" si="113"/>
        <v>745.7051802</v>
      </c>
      <c r="AL218" s="188">
        <f t="shared" si="113"/>
        <v>735.3616594</v>
      </c>
      <c r="AM218" s="188">
        <f t="shared" si="113"/>
        <v>725.0181387</v>
      </c>
      <c r="AN218" s="188">
        <f t="shared" si="113"/>
        <v>714.674618</v>
      </c>
      <c r="AO218" s="188">
        <f t="shared" si="113"/>
        <v>704.3310972</v>
      </c>
      <c r="AP218" s="188">
        <f t="shared" si="113"/>
        <v>693.9875765</v>
      </c>
      <c r="AQ218" s="188">
        <f t="shared" si="113"/>
        <v>683.6440558</v>
      </c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</row>
    <row r="219" ht="14.25" customHeight="1">
      <c r="A219" s="11"/>
      <c r="B219" s="11"/>
      <c r="C219" s="11"/>
      <c r="D219" s="11"/>
      <c r="E219" s="11"/>
      <c r="F219" s="11"/>
      <c r="G219" s="20"/>
      <c r="H219" s="27"/>
      <c r="I219" s="11"/>
      <c r="J219" s="164"/>
      <c r="K219" s="166" t="s">
        <v>130</v>
      </c>
      <c r="L219" s="189">
        <f t="shared" ref="L219:AQ219" si="114">L216</f>
        <v>1763.430064</v>
      </c>
      <c r="M219" s="189">
        <f t="shared" si="114"/>
        <v>1720.445961</v>
      </c>
      <c r="N219" s="189">
        <f t="shared" si="114"/>
        <v>1691.926281</v>
      </c>
      <c r="O219" s="189">
        <f t="shared" si="114"/>
        <v>1663.406601</v>
      </c>
      <c r="P219" s="189">
        <f t="shared" si="114"/>
        <v>1634.886922</v>
      </c>
      <c r="Q219" s="189">
        <f t="shared" si="114"/>
        <v>1606.367242</v>
      </c>
      <c r="R219" s="189">
        <f t="shared" si="114"/>
        <v>1577.847562</v>
      </c>
      <c r="S219" s="189">
        <f t="shared" si="114"/>
        <v>1549.327883</v>
      </c>
      <c r="T219" s="189">
        <f t="shared" si="114"/>
        <v>1520.808203</v>
      </c>
      <c r="U219" s="189">
        <f t="shared" si="114"/>
        <v>1492.288523</v>
      </c>
      <c r="V219" s="189">
        <f t="shared" si="114"/>
        <v>1463.768844</v>
      </c>
      <c r="W219" s="189">
        <f t="shared" si="114"/>
        <v>1435.249164</v>
      </c>
      <c r="X219" s="189">
        <f t="shared" si="114"/>
        <v>1408.012429</v>
      </c>
      <c r="Y219" s="189">
        <f t="shared" si="114"/>
        <v>1380.775695</v>
      </c>
      <c r="Z219" s="189">
        <f t="shared" si="114"/>
        <v>1353.53896</v>
      </c>
      <c r="AA219" s="189">
        <f t="shared" si="114"/>
        <v>1326.302225</v>
      </c>
      <c r="AB219" s="189">
        <f t="shared" si="114"/>
        <v>1299.065491</v>
      </c>
      <c r="AC219" s="189">
        <f t="shared" si="114"/>
        <v>1271.828756</v>
      </c>
      <c r="AD219" s="189">
        <f t="shared" si="114"/>
        <v>1244.592021</v>
      </c>
      <c r="AE219" s="189">
        <f t="shared" si="114"/>
        <v>1217.355287</v>
      </c>
      <c r="AF219" s="189">
        <f t="shared" si="114"/>
        <v>1190.118552</v>
      </c>
      <c r="AG219" s="189">
        <f t="shared" si="114"/>
        <v>1162.881817</v>
      </c>
      <c r="AH219" s="189">
        <f t="shared" si="114"/>
        <v>1135.645083</v>
      </c>
      <c r="AI219" s="189">
        <f t="shared" si="114"/>
        <v>1108.408348</v>
      </c>
      <c r="AJ219" s="189">
        <f t="shared" si="114"/>
        <v>1081.171613</v>
      </c>
      <c r="AK219" s="189">
        <f t="shared" si="114"/>
        <v>1053.934879</v>
      </c>
      <c r="AL219" s="189">
        <f t="shared" si="114"/>
        <v>1026.698144</v>
      </c>
      <c r="AM219" s="189">
        <f t="shared" si="114"/>
        <v>999.4614092</v>
      </c>
      <c r="AN219" s="189">
        <f t="shared" si="114"/>
        <v>972.2246745</v>
      </c>
      <c r="AO219" s="189">
        <f t="shared" si="114"/>
        <v>944.9879398</v>
      </c>
      <c r="AP219" s="189">
        <f t="shared" si="114"/>
        <v>917.7512051</v>
      </c>
      <c r="AQ219" s="189">
        <f t="shared" si="114"/>
        <v>890.5144704</v>
      </c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</row>
    <row r="220" ht="14.25" customHeight="1">
      <c r="A220" s="11"/>
      <c r="B220" s="11"/>
      <c r="C220" s="11"/>
      <c r="D220" s="11"/>
      <c r="E220" s="11"/>
      <c r="F220" s="11"/>
      <c r="G220" s="20"/>
      <c r="H220" s="27"/>
      <c r="I220" s="11"/>
      <c r="J220" s="164"/>
      <c r="K220" s="161" t="s">
        <v>131</v>
      </c>
      <c r="L220" s="187">
        <f t="shared" ref="L220:AQ220" si="115">L217</f>
        <v>1763.430064</v>
      </c>
      <c r="M220" s="187">
        <f t="shared" si="115"/>
        <v>1720.445961</v>
      </c>
      <c r="N220" s="187">
        <f t="shared" si="115"/>
        <v>1616.76577</v>
      </c>
      <c r="O220" s="187">
        <f t="shared" si="115"/>
        <v>1513.08558</v>
      </c>
      <c r="P220" s="187">
        <f t="shared" si="115"/>
        <v>1409.405389</v>
      </c>
      <c r="Q220" s="187">
        <f t="shared" si="115"/>
        <v>1305.725199</v>
      </c>
      <c r="R220" s="187">
        <f t="shared" si="115"/>
        <v>1202.045008</v>
      </c>
      <c r="S220" s="187">
        <f t="shared" si="115"/>
        <v>1098.364818</v>
      </c>
      <c r="T220" s="187">
        <f t="shared" si="115"/>
        <v>994.6846273</v>
      </c>
      <c r="U220" s="187">
        <f t="shared" si="115"/>
        <v>891.0044368</v>
      </c>
      <c r="V220" s="187">
        <f t="shared" si="115"/>
        <v>787.3242463</v>
      </c>
      <c r="W220" s="187">
        <f t="shared" si="115"/>
        <v>683.6440558</v>
      </c>
      <c r="X220" s="187">
        <f t="shared" si="115"/>
        <v>674.83282</v>
      </c>
      <c r="Y220" s="187">
        <f t="shared" si="115"/>
        <v>666.0215843</v>
      </c>
      <c r="Z220" s="187">
        <f t="shared" si="115"/>
        <v>657.2103486</v>
      </c>
      <c r="AA220" s="187">
        <f t="shared" si="115"/>
        <v>648.3991128</v>
      </c>
      <c r="AB220" s="187">
        <f t="shared" si="115"/>
        <v>639.5878771</v>
      </c>
      <c r="AC220" s="187">
        <f t="shared" si="115"/>
        <v>630.7766414</v>
      </c>
      <c r="AD220" s="187">
        <f t="shared" si="115"/>
        <v>621.9654057</v>
      </c>
      <c r="AE220" s="187">
        <f t="shared" si="115"/>
        <v>613.1541699</v>
      </c>
      <c r="AF220" s="187">
        <f t="shared" si="115"/>
        <v>604.3429342</v>
      </c>
      <c r="AG220" s="187">
        <f t="shared" si="115"/>
        <v>595.5316985</v>
      </c>
      <c r="AH220" s="187">
        <f t="shared" si="115"/>
        <v>586.7204627</v>
      </c>
      <c r="AI220" s="187">
        <f t="shared" si="115"/>
        <v>577.909227</v>
      </c>
      <c r="AJ220" s="187">
        <f t="shared" si="115"/>
        <v>569.0979913</v>
      </c>
      <c r="AK220" s="187">
        <f t="shared" si="115"/>
        <v>560.2867555</v>
      </c>
      <c r="AL220" s="187">
        <f t="shared" si="115"/>
        <v>551.4755198</v>
      </c>
      <c r="AM220" s="187">
        <f t="shared" si="115"/>
        <v>542.6642841</v>
      </c>
      <c r="AN220" s="187">
        <f t="shared" si="115"/>
        <v>533.8530483</v>
      </c>
      <c r="AO220" s="187">
        <f t="shared" si="115"/>
        <v>525.0418126</v>
      </c>
      <c r="AP220" s="187">
        <f t="shared" si="115"/>
        <v>516.2305769</v>
      </c>
      <c r="AQ220" s="187">
        <f t="shared" si="115"/>
        <v>507.4193411</v>
      </c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</row>
    <row r="221" ht="14.25" customHeight="1">
      <c r="A221" s="11"/>
      <c r="B221" s="11"/>
      <c r="C221" s="11"/>
      <c r="D221" s="11"/>
      <c r="E221" s="11"/>
      <c r="F221" s="11"/>
      <c r="G221" s="20"/>
      <c r="H221" s="27"/>
      <c r="I221" s="11"/>
      <c r="J221" s="164"/>
      <c r="K221" s="14" t="s">
        <v>132</v>
      </c>
      <c r="L221" s="188">
        <f t="shared" ref="L221:AQ221" si="116">L218</f>
        <v>1763.430064</v>
      </c>
      <c r="M221" s="188">
        <f t="shared" si="116"/>
        <v>1720.445961</v>
      </c>
      <c r="N221" s="188">
        <f t="shared" si="116"/>
        <v>1637.452812</v>
      </c>
      <c r="O221" s="188">
        <f t="shared" si="116"/>
        <v>1554.459663</v>
      </c>
      <c r="P221" s="188">
        <f t="shared" si="116"/>
        <v>1471.466514</v>
      </c>
      <c r="Q221" s="188">
        <f t="shared" si="116"/>
        <v>1388.473365</v>
      </c>
      <c r="R221" s="188">
        <f t="shared" si="116"/>
        <v>1305.480216</v>
      </c>
      <c r="S221" s="188">
        <f t="shared" si="116"/>
        <v>1222.487067</v>
      </c>
      <c r="T221" s="188">
        <f t="shared" si="116"/>
        <v>1139.493918</v>
      </c>
      <c r="U221" s="188">
        <f t="shared" si="116"/>
        <v>1056.500768</v>
      </c>
      <c r="V221" s="188">
        <f t="shared" si="116"/>
        <v>973.5076194</v>
      </c>
      <c r="W221" s="188">
        <f t="shared" si="116"/>
        <v>890.5144704</v>
      </c>
      <c r="X221" s="188">
        <f t="shared" si="116"/>
        <v>880.1709497</v>
      </c>
      <c r="Y221" s="188">
        <f t="shared" si="116"/>
        <v>869.827429</v>
      </c>
      <c r="Z221" s="188">
        <f t="shared" si="116"/>
        <v>859.4839082</v>
      </c>
      <c r="AA221" s="188">
        <f t="shared" si="116"/>
        <v>849.1403875</v>
      </c>
      <c r="AB221" s="188">
        <f t="shared" si="116"/>
        <v>838.7968668</v>
      </c>
      <c r="AC221" s="188">
        <f t="shared" si="116"/>
        <v>828.453346</v>
      </c>
      <c r="AD221" s="188">
        <f t="shared" si="116"/>
        <v>818.1098253</v>
      </c>
      <c r="AE221" s="188">
        <f t="shared" si="116"/>
        <v>807.7663046</v>
      </c>
      <c r="AF221" s="188">
        <f t="shared" si="116"/>
        <v>797.4227838</v>
      </c>
      <c r="AG221" s="188">
        <f t="shared" si="116"/>
        <v>787.0792631</v>
      </c>
      <c r="AH221" s="188">
        <f t="shared" si="116"/>
        <v>776.7357424</v>
      </c>
      <c r="AI221" s="188">
        <f t="shared" si="116"/>
        <v>766.3922216</v>
      </c>
      <c r="AJ221" s="188">
        <f t="shared" si="116"/>
        <v>756.0487009</v>
      </c>
      <c r="AK221" s="188">
        <f t="shared" si="116"/>
        <v>745.7051802</v>
      </c>
      <c r="AL221" s="188">
        <f t="shared" si="116"/>
        <v>735.3616594</v>
      </c>
      <c r="AM221" s="188">
        <f t="shared" si="116"/>
        <v>725.0181387</v>
      </c>
      <c r="AN221" s="188">
        <f t="shared" si="116"/>
        <v>714.674618</v>
      </c>
      <c r="AO221" s="188">
        <f t="shared" si="116"/>
        <v>704.3310972</v>
      </c>
      <c r="AP221" s="188">
        <f t="shared" si="116"/>
        <v>693.9875765</v>
      </c>
      <c r="AQ221" s="188">
        <f t="shared" si="116"/>
        <v>683.6440558</v>
      </c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</row>
    <row r="222" ht="14.25" customHeight="1">
      <c r="A222" s="11"/>
      <c r="B222" s="11"/>
      <c r="C222" s="11"/>
      <c r="D222" s="11"/>
      <c r="E222" s="11"/>
      <c r="F222" s="11"/>
      <c r="G222" s="20"/>
      <c r="H222" s="27"/>
      <c r="I222" s="11"/>
      <c r="J222" s="164"/>
      <c r="K222" s="166" t="s">
        <v>133</v>
      </c>
      <c r="L222" s="189">
        <f t="shared" ref="L222:AQ222" si="117">L219</f>
        <v>1763.430064</v>
      </c>
      <c r="M222" s="189">
        <f t="shared" si="117"/>
        <v>1720.445961</v>
      </c>
      <c r="N222" s="189">
        <f t="shared" si="117"/>
        <v>1691.926281</v>
      </c>
      <c r="O222" s="189">
        <f t="shared" si="117"/>
        <v>1663.406601</v>
      </c>
      <c r="P222" s="189">
        <f t="shared" si="117"/>
        <v>1634.886922</v>
      </c>
      <c r="Q222" s="189">
        <f t="shared" si="117"/>
        <v>1606.367242</v>
      </c>
      <c r="R222" s="189">
        <f t="shared" si="117"/>
        <v>1577.847562</v>
      </c>
      <c r="S222" s="189">
        <f t="shared" si="117"/>
        <v>1549.327883</v>
      </c>
      <c r="T222" s="189">
        <f t="shared" si="117"/>
        <v>1520.808203</v>
      </c>
      <c r="U222" s="189">
        <f t="shared" si="117"/>
        <v>1492.288523</v>
      </c>
      <c r="V222" s="189">
        <f t="shared" si="117"/>
        <v>1463.768844</v>
      </c>
      <c r="W222" s="189">
        <f t="shared" si="117"/>
        <v>1435.249164</v>
      </c>
      <c r="X222" s="189">
        <f t="shared" si="117"/>
        <v>1408.012429</v>
      </c>
      <c r="Y222" s="189">
        <f t="shared" si="117"/>
        <v>1380.775695</v>
      </c>
      <c r="Z222" s="189">
        <f t="shared" si="117"/>
        <v>1353.53896</v>
      </c>
      <c r="AA222" s="189">
        <f t="shared" si="117"/>
        <v>1326.302225</v>
      </c>
      <c r="AB222" s="189">
        <f t="shared" si="117"/>
        <v>1299.065491</v>
      </c>
      <c r="AC222" s="189">
        <f t="shared" si="117"/>
        <v>1271.828756</v>
      </c>
      <c r="AD222" s="189">
        <f t="shared" si="117"/>
        <v>1244.592021</v>
      </c>
      <c r="AE222" s="189">
        <f t="shared" si="117"/>
        <v>1217.355287</v>
      </c>
      <c r="AF222" s="189">
        <f t="shared" si="117"/>
        <v>1190.118552</v>
      </c>
      <c r="AG222" s="189">
        <f t="shared" si="117"/>
        <v>1162.881817</v>
      </c>
      <c r="AH222" s="189">
        <f t="shared" si="117"/>
        <v>1135.645083</v>
      </c>
      <c r="AI222" s="189">
        <f t="shared" si="117"/>
        <v>1108.408348</v>
      </c>
      <c r="AJ222" s="189">
        <f t="shared" si="117"/>
        <v>1081.171613</v>
      </c>
      <c r="AK222" s="189">
        <f t="shared" si="117"/>
        <v>1053.934879</v>
      </c>
      <c r="AL222" s="189">
        <f t="shared" si="117"/>
        <v>1026.698144</v>
      </c>
      <c r="AM222" s="189">
        <f t="shared" si="117"/>
        <v>999.4614092</v>
      </c>
      <c r="AN222" s="189">
        <f t="shared" si="117"/>
        <v>972.2246745</v>
      </c>
      <c r="AO222" s="189">
        <f t="shared" si="117"/>
        <v>944.9879398</v>
      </c>
      <c r="AP222" s="189">
        <f t="shared" si="117"/>
        <v>917.7512051</v>
      </c>
      <c r="AQ222" s="189">
        <f t="shared" si="117"/>
        <v>890.5144704</v>
      </c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</row>
    <row r="223" ht="14.25" customHeight="1">
      <c r="A223" s="11"/>
      <c r="B223" s="11"/>
      <c r="C223" s="11"/>
      <c r="D223" s="11"/>
      <c r="E223" s="11"/>
      <c r="F223" s="11"/>
      <c r="G223" s="20"/>
      <c r="H223" s="27"/>
      <c r="I223" s="11"/>
      <c r="J223" s="164"/>
      <c r="K223" s="161" t="s">
        <v>134</v>
      </c>
      <c r="L223" s="187">
        <f t="shared" ref="L223:AQ223" si="118">L220</f>
        <v>1763.430064</v>
      </c>
      <c r="M223" s="187">
        <f t="shared" si="118"/>
        <v>1720.445961</v>
      </c>
      <c r="N223" s="187">
        <f t="shared" si="118"/>
        <v>1616.76577</v>
      </c>
      <c r="O223" s="187">
        <f t="shared" si="118"/>
        <v>1513.08558</v>
      </c>
      <c r="P223" s="187">
        <f t="shared" si="118"/>
        <v>1409.405389</v>
      </c>
      <c r="Q223" s="187">
        <f t="shared" si="118"/>
        <v>1305.725199</v>
      </c>
      <c r="R223" s="187">
        <f t="shared" si="118"/>
        <v>1202.045008</v>
      </c>
      <c r="S223" s="187">
        <f t="shared" si="118"/>
        <v>1098.364818</v>
      </c>
      <c r="T223" s="187">
        <f t="shared" si="118"/>
        <v>994.6846273</v>
      </c>
      <c r="U223" s="187">
        <f t="shared" si="118"/>
        <v>891.0044368</v>
      </c>
      <c r="V223" s="187">
        <f t="shared" si="118"/>
        <v>787.3242463</v>
      </c>
      <c r="W223" s="187">
        <f t="shared" si="118"/>
        <v>683.6440558</v>
      </c>
      <c r="X223" s="187">
        <f t="shared" si="118"/>
        <v>674.83282</v>
      </c>
      <c r="Y223" s="187">
        <f t="shared" si="118"/>
        <v>666.0215843</v>
      </c>
      <c r="Z223" s="187">
        <f t="shared" si="118"/>
        <v>657.2103486</v>
      </c>
      <c r="AA223" s="187">
        <f t="shared" si="118"/>
        <v>648.3991128</v>
      </c>
      <c r="AB223" s="187">
        <f t="shared" si="118"/>
        <v>639.5878771</v>
      </c>
      <c r="AC223" s="187">
        <f t="shared" si="118"/>
        <v>630.7766414</v>
      </c>
      <c r="AD223" s="187">
        <f t="shared" si="118"/>
        <v>621.9654057</v>
      </c>
      <c r="AE223" s="187">
        <f t="shared" si="118"/>
        <v>613.1541699</v>
      </c>
      <c r="AF223" s="187">
        <f t="shared" si="118"/>
        <v>604.3429342</v>
      </c>
      <c r="AG223" s="187">
        <f t="shared" si="118"/>
        <v>595.5316985</v>
      </c>
      <c r="AH223" s="187">
        <f t="shared" si="118"/>
        <v>586.7204627</v>
      </c>
      <c r="AI223" s="187">
        <f t="shared" si="118"/>
        <v>577.909227</v>
      </c>
      <c r="AJ223" s="187">
        <f t="shared" si="118"/>
        <v>569.0979913</v>
      </c>
      <c r="AK223" s="187">
        <f t="shared" si="118"/>
        <v>560.2867555</v>
      </c>
      <c r="AL223" s="187">
        <f t="shared" si="118"/>
        <v>551.4755198</v>
      </c>
      <c r="AM223" s="187">
        <f t="shared" si="118"/>
        <v>542.6642841</v>
      </c>
      <c r="AN223" s="187">
        <f t="shared" si="118"/>
        <v>533.8530483</v>
      </c>
      <c r="AO223" s="187">
        <f t="shared" si="118"/>
        <v>525.0418126</v>
      </c>
      <c r="AP223" s="187">
        <f t="shared" si="118"/>
        <v>516.2305769</v>
      </c>
      <c r="AQ223" s="187">
        <f t="shared" si="118"/>
        <v>507.4193411</v>
      </c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</row>
    <row r="224" ht="14.25" customHeight="1">
      <c r="A224" s="11"/>
      <c r="B224" s="11"/>
      <c r="C224" s="11"/>
      <c r="D224" s="11"/>
      <c r="E224" s="11"/>
      <c r="F224" s="11"/>
      <c r="G224" s="20"/>
      <c r="H224" s="27"/>
      <c r="I224" s="11"/>
      <c r="J224" s="164"/>
      <c r="K224" s="14" t="s">
        <v>135</v>
      </c>
      <c r="L224" s="188">
        <f t="shared" ref="L224:AQ224" si="119">L221</f>
        <v>1763.430064</v>
      </c>
      <c r="M224" s="188">
        <f t="shared" si="119"/>
        <v>1720.445961</v>
      </c>
      <c r="N224" s="188">
        <f t="shared" si="119"/>
        <v>1637.452812</v>
      </c>
      <c r="O224" s="188">
        <f t="shared" si="119"/>
        <v>1554.459663</v>
      </c>
      <c r="P224" s="188">
        <f t="shared" si="119"/>
        <v>1471.466514</v>
      </c>
      <c r="Q224" s="188">
        <f t="shared" si="119"/>
        <v>1388.473365</v>
      </c>
      <c r="R224" s="188">
        <f t="shared" si="119"/>
        <v>1305.480216</v>
      </c>
      <c r="S224" s="188">
        <f t="shared" si="119"/>
        <v>1222.487067</v>
      </c>
      <c r="T224" s="188">
        <f t="shared" si="119"/>
        <v>1139.493918</v>
      </c>
      <c r="U224" s="188">
        <f t="shared" si="119"/>
        <v>1056.500768</v>
      </c>
      <c r="V224" s="188">
        <f t="shared" si="119"/>
        <v>973.5076194</v>
      </c>
      <c r="W224" s="188">
        <f t="shared" si="119"/>
        <v>890.5144704</v>
      </c>
      <c r="X224" s="188">
        <f t="shared" si="119"/>
        <v>880.1709497</v>
      </c>
      <c r="Y224" s="188">
        <f t="shared" si="119"/>
        <v>869.827429</v>
      </c>
      <c r="Z224" s="188">
        <f t="shared" si="119"/>
        <v>859.4839082</v>
      </c>
      <c r="AA224" s="188">
        <f t="shared" si="119"/>
        <v>849.1403875</v>
      </c>
      <c r="AB224" s="188">
        <f t="shared" si="119"/>
        <v>838.7968668</v>
      </c>
      <c r="AC224" s="188">
        <f t="shared" si="119"/>
        <v>828.453346</v>
      </c>
      <c r="AD224" s="188">
        <f t="shared" si="119"/>
        <v>818.1098253</v>
      </c>
      <c r="AE224" s="188">
        <f t="shared" si="119"/>
        <v>807.7663046</v>
      </c>
      <c r="AF224" s="188">
        <f t="shared" si="119"/>
        <v>797.4227838</v>
      </c>
      <c r="AG224" s="188">
        <f t="shared" si="119"/>
        <v>787.0792631</v>
      </c>
      <c r="AH224" s="188">
        <f t="shared" si="119"/>
        <v>776.7357424</v>
      </c>
      <c r="AI224" s="188">
        <f t="shared" si="119"/>
        <v>766.3922216</v>
      </c>
      <c r="AJ224" s="188">
        <f t="shared" si="119"/>
        <v>756.0487009</v>
      </c>
      <c r="AK224" s="188">
        <f t="shared" si="119"/>
        <v>745.7051802</v>
      </c>
      <c r="AL224" s="188">
        <f t="shared" si="119"/>
        <v>735.3616594</v>
      </c>
      <c r="AM224" s="188">
        <f t="shared" si="119"/>
        <v>725.0181387</v>
      </c>
      <c r="AN224" s="188">
        <f t="shared" si="119"/>
        <v>714.674618</v>
      </c>
      <c r="AO224" s="188">
        <f t="shared" si="119"/>
        <v>704.3310972</v>
      </c>
      <c r="AP224" s="188">
        <f t="shared" si="119"/>
        <v>693.9875765</v>
      </c>
      <c r="AQ224" s="188">
        <f t="shared" si="119"/>
        <v>683.6440558</v>
      </c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</row>
    <row r="225" ht="14.25" customHeight="1">
      <c r="A225" s="11"/>
      <c r="B225" s="11"/>
      <c r="C225" s="11"/>
      <c r="D225" s="11"/>
      <c r="E225" s="11"/>
      <c r="F225" s="11"/>
      <c r="G225" s="20"/>
      <c r="H225" s="27"/>
      <c r="I225" s="11"/>
      <c r="J225" s="169"/>
      <c r="K225" s="166" t="s">
        <v>136</v>
      </c>
      <c r="L225" s="189">
        <f t="shared" ref="L225:AQ225" si="120">L222</f>
        <v>1763.430064</v>
      </c>
      <c r="M225" s="189">
        <f t="shared" si="120"/>
        <v>1720.445961</v>
      </c>
      <c r="N225" s="189">
        <f t="shared" si="120"/>
        <v>1691.926281</v>
      </c>
      <c r="O225" s="189">
        <f t="shared" si="120"/>
        <v>1663.406601</v>
      </c>
      <c r="P225" s="189">
        <f t="shared" si="120"/>
        <v>1634.886922</v>
      </c>
      <c r="Q225" s="189">
        <f t="shared" si="120"/>
        <v>1606.367242</v>
      </c>
      <c r="R225" s="189">
        <f t="shared" si="120"/>
        <v>1577.847562</v>
      </c>
      <c r="S225" s="189">
        <f t="shared" si="120"/>
        <v>1549.327883</v>
      </c>
      <c r="T225" s="189">
        <f t="shared" si="120"/>
        <v>1520.808203</v>
      </c>
      <c r="U225" s="189">
        <f t="shared" si="120"/>
        <v>1492.288523</v>
      </c>
      <c r="V225" s="189">
        <f t="shared" si="120"/>
        <v>1463.768844</v>
      </c>
      <c r="W225" s="189">
        <f t="shared" si="120"/>
        <v>1435.249164</v>
      </c>
      <c r="X225" s="189">
        <f t="shared" si="120"/>
        <v>1408.012429</v>
      </c>
      <c r="Y225" s="189">
        <f t="shared" si="120"/>
        <v>1380.775695</v>
      </c>
      <c r="Z225" s="189">
        <f t="shared" si="120"/>
        <v>1353.53896</v>
      </c>
      <c r="AA225" s="189">
        <f t="shared" si="120"/>
        <v>1326.302225</v>
      </c>
      <c r="AB225" s="189">
        <f t="shared" si="120"/>
        <v>1299.065491</v>
      </c>
      <c r="AC225" s="189">
        <f t="shared" si="120"/>
        <v>1271.828756</v>
      </c>
      <c r="AD225" s="189">
        <f t="shared" si="120"/>
        <v>1244.592021</v>
      </c>
      <c r="AE225" s="189">
        <f t="shared" si="120"/>
        <v>1217.355287</v>
      </c>
      <c r="AF225" s="189">
        <f t="shared" si="120"/>
        <v>1190.118552</v>
      </c>
      <c r="AG225" s="189">
        <f t="shared" si="120"/>
        <v>1162.881817</v>
      </c>
      <c r="AH225" s="189">
        <f t="shared" si="120"/>
        <v>1135.645083</v>
      </c>
      <c r="AI225" s="189">
        <f t="shared" si="120"/>
        <v>1108.408348</v>
      </c>
      <c r="AJ225" s="189">
        <f t="shared" si="120"/>
        <v>1081.171613</v>
      </c>
      <c r="AK225" s="189">
        <f t="shared" si="120"/>
        <v>1053.934879</v>
      </c>
      <c r="AL225" s="189">
        <f t="shared" si="120"/>
        <v>1026.698144</v>
      </c>
      <c r="AM225" s="189">
        <f t="shared" si="120"/>
        <v>999.4614092</v>
      </c>
      <c r="AN225" s="189">
        <f t="shared" si="120"/>
        <v>972.2246745</v>
      </c>
      <c r="AO225" s="189">
        <f t="shared" si="120"/>
        <v>944.9879398</v>
      </c>
      <c r="AP225" s="189">
        <f t="shared" si="120"/>
        <v>917.7512051</v>
      </c>
      <c r="AQ225" s="189">
        <f t="shared" si="120"/>
        <v>890.5144704</v>
      </c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</row>
    <row r="226" ht="14.25" customHeight="1">
      <c r="A226" s="11"/>
      <c r="B226" s="11"/>
      <c r="C226" s="11"/>
      <c r="D226" s="11"/>
      <c r="E226" s="11"/>
      <c r="F226" s="11"/>
      <c r="G226" s="20"/>
      <c r="H226" s="27"/>
      <c r="I226" s="11"/>
      <c r="J226" s="170"/>
      <c r="K226" s="14"/>
      <c r="L226" s="190"/>
      <c r="M226" s="190"/>
      <c r="N226" s="190"/>
      <c r="O226" s="190"/>
      <c r="P226" s="190"/>
      <c r="Q226" s="190"/>
      <c r="R226" s="190"/>
      <c r="S226" s="190"/>
      <c r="T226" s="190"/>
      <c r="U226" s="190"/>
      <c r="V226" s="190"/>
      <c r="W226" s="190"/>
      <c r="X226" s="190"/>
      <c r="Y226" s="190"/>
      <c r="Z226" s="190"/>
      <c r="AA226" s="190"/>
      <c r="AB226" s="190"/>
      <c r="AC226" s="190"/>
      <c r="AD226" s="190"/>
      <c r="AE226" s="190"/>
      <c r="AF226" s="190"/>
      <c r="AG226" s="190"/>
      <c r="AH226" s="190"/>
      <c r="AI226" s="190"/>
      <c r="AJ226" s="190"/>
      <c r="AK226" s="190"/>
      <c r="AL226" s="190"/>
      <c r="AM226" s="190"/>
      <c r="AN226" s="190"/>
      <c r="AO226" s="190"/>
      <c r="AP226" s="190"/>
      <c r="AQ226" s="190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</row>
    <row r="227" ht="14.25" customHeight="1">
      <c r="A227" s="11"/>
      <c r="B227" s="11"/>
      <c r="C227" s="11"/>
      <c r="D227" s="11"/>
      <c r="E227" s="11"/>
      <c r="F227" s="11"/>
      <c r="G227" s="20"/>
      <c r="H227" s="27"/>
      <c r="I227" s="11"/>
      <c r="J227" s="11"/>
      <c r="K227" s="11"/>
      <c r="L227" s="145">
        <v>2019.0</v>
      </c>
      <c r="M227" s="145">
        <v>2020.0</v>
      </c>
      <c r="N227" s="145">
        <v>2021.0</v>
      </c>
      <c r="O227" s="145">
        <v>2022.0</v>
      </c>
      <c r="P227" s="145">
        <v>2023.0</v>
      </c>
      <c r="Q227" s="145">
        <v>2024.0</v>
      </c>
      <c r="R227" s="145">
        <v>2025.0</v>
      </c>
      <c r="S227" s="145">
        <v>2026.0</v>
      </c>
      <c r="T227" s="145">
        <v>2027.0</v>
      </c>
      <c r="U227" s="145">
        <v>2028.0</v>
      </c>
      <c r="V227" s="145">
        <v>2029.0</v>
      </c>
      <c r="W227" s="145">
        <v>2030.0</v>
      </c>
      <c r="X227" s="145">
        <v>2031.0</v>
      </c>
      <c r="Y227" s="145">
        <v>2032.0</v>
      </c>
      <c r="Z227" s="145">
        <v>2033.0</v>
      </c>
      <c r="AA227" s="145">
        <v>2034.0</v>
      </c>
      <c r="AB227" s="145">
        <v>2035.0</v>
      </c>
      <c r="AC227" s="145">
        <v>2036.0</v>
      </c>
      <c r="AD227" s="145">
        <v>2037.0</v>
      </c>
      <c r="AE227" s="145">
        <v>2038.0</v>
      </c>
      <c r="AF227" s="145">
        <v>2039.0</v>
      </c>
      <c r="AG227" s="145">
        <v>2040.0</v>
      </c>
      <c r="AH227" s="145">
        <v>2041.0</v>
      </c>
      <c r="AI227" s="145">
        <v>2042.0</v>
      </c>
      <c r="AJ227" s="145">
        <v>2043.0</v>
      </c>
      <c r="AK227" s="145">
        <v>2044.0</v>
      </c>
      <c r="AL227" s="145">
        <v>2045.0</v>
      </c>
      <c r="AM227" s="145">
        <v>2046.0</v>
      </c>
      <c r="AN227" s="145">
        <v>2047.0</v>
      </c>
      <c r="AO227" s="145">
        <v>2048.0</v>
      </c>
      <c r="AP227" s="145">
        <v>2049.0</v>
      </c>
      <c r="AQ227" s="145">
        <v>2050.0</v>
      </c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</row>
    <row r="228" ht="14.25" customHeight="1">
      <c r="A228" s="11"/>
      <c r="B228" s="11"/>
      <c r="C228" s="11"/>
      <c r="D228" s="11"/>
      <c r="E228" s="11"/>
      <c r="F228" s="11"/>
      <c r="G228" s="20"/>
      <c r="H228" s="27"/>
      <c r="I228" s="11"/>
      <c r="J228" s="160" t="s">
        <v>140</v>
      </c>
      <c r="K228" s="161" t="s">
        <v>107</v>
      </c>
      <c r="L228" s="187">
        <v>19.26838548438855</v>
      </c>
      <c r="M228" s="187">
        <v>18.55</v>
      </c>
      <c r="N228" s="187">
        <v>17.680999530888872</v>
      </c>
      <c r="O228" s="187">
        <v>16.811999061777747</v>
      </c>
      <c r="P228" s="187">
        <v>15.942998592666623</v>
      </c>
      <c r="Q228" s="187">
        <v>15.073998123555498</v>
      </c>
      <c r="R228" s="187">
        <v>14.204997654444373</v>
      </c>
      <c r="S228" s="187">
        <v>13.335997185333252</v>
      </c>
      <c r="T228" s="187">
        <v>12.466996716222123</v>
      </c>
      <c r="U228" s="187">
        <v>11.597996247110999</v>
      </c>
      <c r="V228" s="187">
        <v>10.728995777999872</v>
      </c>
      <c r="W228" s="187">
        <v>9.859995308888742</v>
      </c>
      <c r="X228" s="187">
        <v>9.786143515717225</v>
      </c>
      <c r="Y228" s="187">
        <v>9.712291722545707</v>
      </c>
      <c r="Z228" s="187">
        <v>9.63843992937419</v>
      </c>
      <c r="AA228" s="187">
        <v>9.564588136202673</v>
      </c>
      <c r="AB228" s="187">
        <v>9.490736343031156</v>
      </c>
      <c r="AC228" s="187">
        <v>9.416884549859635</v>
      </c>
      <c r="AD228" s="187">
        <v>9.343032756688118</v>
      </c>
      <c r="AE228" s="187">
        <v>9.2691809635166</v>
      </c>
      <c r="AF228" s="187">
        <v>9.195329170345083</v>
      </c>
      <c r="AG228" s="187">
        <v>9.121477377173566</v>
      </c>
      <c r="AH228" s="187">
        <v>9.047625584002049</v>
      </c>
      <c r="AI228" s="187">
        <v>8.973773790830531</v>
      </c>
      <c r="AJ228" s="187">
        <v>8.899921997659012</v>
      </c>
      <c r="AK228" s="187">
        <v>8.826070204487495</v>
      </c>
      <c r="AL228" s="187">
        <v>8.752218411315976</v>
      </c>
      <c r="AM228" s="187">
        <v>8.678366618144459</v>
      </c>
      <c r="AN228" s="187">
        <v>8.604514824972942</v>
      </c>
      <c r="AO228" s="187">
        <v>8.530663031801424</v>
      </c>
      <c r="AP228" s="187">
        <v>8.456811238629907</v>
      </c>
      <c r="AQ228" s="187">
        <v>8.382959445458386</v>
      </c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</row>
    <row r="229" ht="14.25" customHeight="1">
      <c r="A229" s="11"/>
      <c r="B229" s="11"/>
      <c r="C229" s="11"/>
      <c r="D229" s="11"/>
      <c r="E229" s="11"/>
      <c r="F229" s="11"/>
      <c r="G229" s="20"/>
      <c r="H229" s="27"/>
      <c r="I229" s="11"/>
      <c r="J229" s="164"/>
      <c r="K229" s="14" t="s">
        <v>108</v>
      </c>
      <c r="L229" s="188">
        <v>19.26838548438855</v>
      </c>
      <c r="M229" s="188">
        <v>18.55</v>
      </c>
      <c r="N229" s="188">
        <v>17.8543889570712</v>
      </c>
      <c r="O229" s="188">
        <v>17.1587779141424</v>
      </c>
      <c r="P229" s="188">
        <v>16.463166871213602</v>
      </c>
      <c r="Q229" s="188">
        <v>15.767555828284802</v>
      </c>
      <c r="R229" s="188">
        <v>15.071944785356006</v>
      </c>
      <c r="S229" s="188">
        <v>14.376333742427207</v>
      </c>
      <c r="T229" s="188">
        <v>13.680722699498407</v>
      </c>
      <c r="U229" s="188">
        <v>12.985111656569607</v>
      </c>
      <c r="V229" s="188">
        <v>12.289500613640811</v>
      </c>
      <c r="W229" s="188">
        <v>11.59388957071201</v>
      </c>
      <c r="X229" s="188">
        <v>11.507194857620847</v>
      </c>
      <c r="Y229" s="188">
        <v>11.420500144529683</v>
      </c>
      <c r="Z229" s="188">
        <v>11.33380543143852</v>
      </c>
      <c r="AA229" s="188">
        <v>11.247110718347358</v>
      </c>
      <c r="AB229" s="188">
        <v>11.160416005256195</v>
      </c>
      <c r="AC229" s="188">
        <v>11.073721292165033</v>
      </c>
      <c r="AD229" s="188">
        <v>10.98702657907387</v>
      </c>
      <c r="AE229" s="188">
        <v>10.900331865982707</v>
      </c>
      <c r="AF229" s="188">
        <v>10.813637152891543</v>
      </c>
      <c r="AG229" s="188">
        <v>10.72694243980038</v>
      </c>
      <c r="AH229" s="188">
        <v>10.640247726709216</v>
      </c>
      <c r="AI229" s="188">
        <v>10.553553013618053</v>
      </c>
      <c r="AJ229" s="188">
        <v>10.46685830052689</v>
      </c>
      <c r="AK229" s="188">
        <v>10.380163587435728</v>
      </c>
      <c r="AL229" s="188">
        <v>10.293468874344565</v>
      </c>
      <c r="AM229" s="188">
        <v>10.206774161253403</v>
      </c>
      <c r="AN229" s="188">
        <v>10.12007944816224</v>
      </c>
      <c r="AO229" s="188">
        <v>10.033384735071076</v>
      </c>
      <c r="AP229" s="188">
        <v>9.946690021979913</v>
      </c>
      <c r="AQ229" s="188">
        <v>9.859995308888742</v>
      </c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</row>
    <row r="230" ht="14.25" customHeight="1">
      <c r="A230" s="11"/>
      <c r="B230" s="11"/>
      <c r="C230" s="11"/>
      <c r="D230" s="11"/>
      <c r="E230" s="11"/>
      <c r="F230" s="11"/>
      <c r="G230" s="20"/>
      <c r="H230" s="27"/>
      <c r="I230" s="11"/>
      <c r="J230" s="164"/>
      <c r="K230" s="166" t="s">
        <v>109</v>
      </c>
      <c r="L230" s="189">
        <v>19.26838548438855</v>
      </c>
      <c r="M230" s="189">
        <v>18.55</v>
      </c>
      <c r="N230" s="189">
        <v>18.310960942610386</v>
      </c>
      <c r="O230" s="189">
        <v>18.07192188522077</v>
      </c>
      <c r="P230" s="189">
        <v>17.832882827831156</v>
      </c>
      <c r="Q230" s="189">
        <v>17.59384377044154</v>
      </c>
      <c r="R230" s="189">
        <v>17.354804713051927</v>
      </c>
      <c r="S230" s="189">
        <v>17.115765655662315</v>
      </c>
      <c r="T230" s="189">
        <v>16.8767265982727</v>
      </c>
      <c r="U230" s="189">
        <v>16.637687540883086</v>
      </c>
      <c r="V230" s="189">
        <v>16.398648483493474</v>
      </c>
      <c r="W230" s="189">
        <v>16.15960942610386</v>
      </c>
      <c r="X230" s="189">
        <v>15.931323433334267</v>
      </c>
      <c r="Y230" s="189">
        <v>15.703037440564678</v>
      </c>
      <c r="Z230" s="189">
        <v>15.474751447795086</v>
      </c>
      <c r="AA230" s="189">
        <v>15.24646545502549</v>
      </c>
      <c r="AB230" s="189">
        <v>15.018179462255898</v>
      </c>
      <c r="AC230" s="189">
        <v>14.789893469486305</v>
      </c>
      <c r="AD230" s="189">
        <v>14.561607476716713</v>
      </c>
      <c r="AE230" s="189">
        <v>14.333321483947124</v>
      </c>
      <c r="AF230" s="189">
        <v>14.105035491177528</v>
      </c>
      <c r="AG230" s="189">
        <v>13.876749498407936</v>
      </c>
      <c r="AH230" s="189">
        <v>13.648463505638343</v>
      </c>
      <c r="AI230" s="189">
        <v>13.42017751286875</v>
      </c>
      <c r="AJ230" s="189">
        <v>13.191891520099158</v>
      </c>
      <c r="AK230" s="189">
        <v>12.963605527329566</v>
      </c>
      <c r="AL230" s="189">
        <v>12.735319534559974</v>
      </c>
      <c r="AM230" s="189">
        <v>12.507033541790381</v>
      </c>
      <c r="AN230" s="189">
        <v>12.278747549020789</v>
      </c>
      <c r="AO230" s="189">
        <v>12.050461556251197</v>
      </c>
      <c r="AP230" s="189">
        <v>11.822175563481604</v>
      </c>
      <c r="AQ230" s="189">
        <v>11.59388957071201</v>
      </c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</row>
    <row r="231" ht="14.25" customHeight="1">
      <c r="A231" s="11"/>
      <c r="B231" s="11"/>
      <c r="C231" s="11"/>
      <c r="D231" s="11"/>
      <c r="E231" s="11"/>
      <c r="F231" s="11"/>
      <c r="G231" s="20"/>
      <c r="H231" s="27"/>
      <c r="I231" s="11"/>
      <c r="J231" s="164"/>
      <c r="K231" s="161" t="s">
        <v>110</v>
      </c>
      <c r="L231" s="187">
        <f t="shared" ref="L231:AQ231" si="121">L228</f>
        <v>19.26838548</v>
      </c>
      <c r="M231" s="187">
        <f t="shared" si="121"/>
        <v>18.55</v>
      </c>
      <c r="N231" s="187">
        <f t="shared" si="121"/>
        <v>17.68099953</v>
      </c>
      <c r="O231" s="187">
        <f t="shared" si="121"/>
        <v>16.81199906</v>
      </c>
      <c r="P231" s="187">
        <f t="shared" si="121"/>
        <v>15.94299859</v>
      </c>
      <c r="Q231" s="187">
        <f t="shared" si="121"/>
        <v>15.07399812</v>
      </c>
      <c r="R231" s="187">
        <f t="shared" si="121"/>
        <v>14.20499765</v>
      </c>
      <c r="S231" s="187">
        <f t="shared" si="121"/>
        <v>13.33599719</v>
      </c>
      <c r="T231" s="187">
        <f t="shared" si="121"/>
        <v>12.46699672</v>
      </c>
      <c r="U231" s="187">
        <f t="shared" si="121"/>
        <v>11.59799625</v>
      </c>
      <c r="V231" s="187">
        <f t="shared" si="121"/>
        <v>10.72899578</v>
      </c>
      <c r="W231" s="187">
        <f t="shared" si="121"/>
        <v>9.859995309</v>
      </c>
      <c r="X231" s="187">
        <f t="shared" si="121"/>
        <v>9.786143516</v>
      </c>
      <c r="Y231" s="187">
        <f t="shared" si="121"/>
        <v>9.712291723</v>
      </c>
      <c r="Z231" s="187">
        <f t="shared" si="121"/>
        <v>9.638439929</v>
      </c>
      <c r="AA231" s="187">
        <f t="shared" si="121"/>
        <v>9.564588136</v>
      </c>
      <c r="AB231" s="187">
        <f t="shared" si="121"/>
        <v>9.490736343</v>
      </c>
      <c r="AC231" s="187">
        <f t="shared" si="121"/>
        <v>9.41688455</v>
      </c>
      <c r="AD231" s="187">
        <f t="shared" si="121"/>
        <v>9.343032757</v>
      </c>
      <c r="AE231" s="187">
        <f t="shared" si="121"/>
        <v>9.269180964</v>
      </c>
      <c r="AF231" s="187">
        <f t="shared" si="121"/>
        <v>9.19532917</v>
      </c>
      <c r="AG231" s="187">
        <f t="shared" si="121"/>
        <v>9.121477377</v>
      </c>
      <c r="AH231" s="187">
        <f t="shared" si="121"/>
        <v>9.047625584</v>
      </c>
      <c r="AI231" s="187">
        <f t="shared" si="121"/>
        <v>8.973773791</v>
      </c>
      <c r="AJ231" s="187">
        <f t="shared" si="121"/>
        <v>8.899921998</v>
      </c>
      <c r="AK231" s="187">
        <f t="shared" si="121"/>
        <v>8.826070204</v>
      </c>
      <c r="AL231" s="187">
        <f t="shared" si="121"/>
        <v>8.752218411</v>
      </c>
      <c r="AM231" s="187">
        <f t="shared" si="121"/>
        <v>8.678366618</v>
      </c>
      <c r="AN231" s="187">
        <f t="shared" si="121"/>
        <v>8.604514825</v>
      </c>
      <c r="AO231" s="187">
        <f t="shared" si="121"/>
        <v>8.530663032</v>
      </c>
      <c r="AP231" s="187">
        <f t="shared" si="121"/>
        <v>8.456811239</v>
      </c>
      <c r="AQ231" s="187">
        <f t="shared" si="121"/>
        <v>8.382959445</v>
      </c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</row>
    <row r="232" ht="14.25" customHeight="1">
      <c r="A232" s="11"/>
      <c r="B232" s="11"/>
      <c r="C232" s="11"/>
      <c r="D232" s="11"/>
      <c r="E232" s="11"/>
      <c r="F232" s="11"/>
      <c r="G232" s="20"/>
      <c r="H232" s="27"/>
      <c r="I232" s="11"/>
      <c r="J232" s="164"/>
      <c r="K232" s="14" t="s">
        <v>111</v>
      </c>
      <c r="L232" s="188">
        <f t="shared" ref="L232:AQ232" si="122">L229</f>
        <v>19.26838548</v>
      </c>
      <c r="M232" s="188">
        <f t="shared" si="122"/>
        <v>18.55</v>
      </c>
      <c r="N232" s="188">
        <f t="shared" si="122"/>
        <v>17.85438896</v>
      </c>
      <c r="O232" s="188">
        <f t="shared" si="122"/>
        <v>17.15877791</v>
      </c>
      <c r="P232" s="188">
        <f t="shared" si="122"/>
        <v>16.46316687</v>
      </c>
      <c r="Q232" s="188">
        <f t="shared" si="122"/>
        <v>15.76755583</v>
      </c>
      <c r="R232" s="188">
        <f t="shared" si="122"/>
        <v>15.07194479</v>
      </c>
      <c r="S232" s="188">
        <f t="shared" si="122"/>
        <v>14.37633374</v>
      </c>
      <c r="T232" s="188">
        <f t="shared" si="122"/>
        <v>13.6807227</v>
      </c>
      <c r="U232" s="188">
        <f t="shared" si="122"/>
        <v>12.98511166</v>
      </c>
      <c r="V232" s="188">
        <f t="shared" si="122"/>
        <v>12.28950061</v>
      </c>
      <c r="W232" s="188">
        <f t="shared" si="122"/>
        <v>11.59388957</v>
      </c>
      <c r="X232" s="188">
        <f t="shared" si="122"/>
        <v>11.50719486</v>
      </c>
      <c r="Y232" s="188">
        <f t="shared" si="122"/>
        <v>11.42050014</v>
      </c>
      <c r="Z232" s="188">
        <f t="shared" si="122"/>
        <v>11.33380543</v>
      </c>
      <c r="AA232" s="188">
        <f t="shared" si="122"/>
        <v>11.24711072</v>
      </c>
      <c r="AB232" s="188">
        <f t="shared" si="122"/>
        <v>11.16041601</v>
      </c>
      <c r="AC232" s="188">
        <f t="shared" si="122"/>
        <v>11.07372129</v>
      </c>
      <c r="AD232" s="188">
        <f t="shared" si="122"/>
        <v>10.98702658</v>
      </c>
      <c r="AE232" s="188">
        <f t="shared" si="122"/>
        <v>10.90033187</v>
      </c>
      <c r="AF232" s="188">
        <f t="shared" si="122"/>
        <v>10.81363715</v>
      </c>
      <c r="AG232" s="188">
        <f t="shared" si="122"/>
        <v>10.72694244</v>
      </c>
      <c r="AH232" s="188">
        <f t="shared" si="122"/>
        <v>10.64024773</v>
      </c>
      <c r="AI232" s="188">
        <f t="shared" si="122"/>
        <v>10.55355301</v>
      </c>
      <c r="AJ232" s="188">
        <f t="shared" si="122"/>
        <v>10.4668583</v>
      </c>
      <c r="AK232" s="188">
        <f t="shared" si="122"/>
        <v>10.38016359</v>
      </c>
      <c r="AL232" s="188">
        <f t="shared" si="122"/>
        <v>10.29346887</v>
      </c>
      <c r="AM232" s="188">
        <f t="shared" si="122"/>
        <v>10.20677416</v>
      </c>
      <c r="AN232" s="188">
        <f t="shared" si="122"/>
        <v>10.12007945</v>
      </c>
      <c r="AO232" s="188">
        <f t="shared" si="122"/>
        <v>10.03338474</v>
      </c>
      <c r="AP232" s="188">
        <f t="shared" si="122"/>
        <v>9.946690022</v>
      </c>
      <c r="AQ232" s="188">
        <f t="shared" si="122"/>
        <v>9.859995309</v>
      </c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</row>
    <row r="233" ht="14.25" customHeight="1">
      <c r="A233" s="11"/>
      <c r="B233" s="11"/>
      <c r="C233" s="11"/>
      <c r="D233" s="11"/>
      <c r="E233" s="11"/>
      <c r="F233" s="11"/>
      <c r="G233" s="20"/>
      <c r="H233" s="27"/>
      <c r="I233" s="11"/>
      <c r="J233" s="164"/>
      <c r="K233" s="166" t="s">
        <v>112</v>
      </c>
      <c r="L233" s="189">
        <f t="shared" ref="L233:AQ233" si="123">L230</f>
        <v>19.26838548</v>
      </c>
      <c r="M233" s="189">
        <f t="shared" si="123"/>
        <v>18.55</v>
      </c>
      <c r="N233" s="189">
        <f t="shared" si="123"/>
        <v>18.31096094</v>
      </c>
      <c r="O233" s="189">
        <f t="shared" si="123"/>
        <v>18.07192189</v>
      </c>
      <c r="P233" s="189">
        <f t="shared" si="123"/>
        <v>17.83288283</v>
      </c>
      <c r="Q233" s="189">
        <f t="shared" si="123"/>
        <v>17.59384377</v>
      </c>
      <c r="R233" s="189">
        <f t="shared" si="123"/>
        <v>17.35480471</v>
      </c>
      <c r="S233" s="189">
        <f t="shared" si="123"/>
        <v>17.11576566</v>
      </c>
      <c r="T233" s="189">
        <f t="shared" si="123"/>
        <v>16.8767266</v>
      </c>
      <c r="U233" s="189">
        <f t="shared" si="123"/>
        <v>16.63768754</v>
      </c>
      <c r="V233" s="189">
        <f t="shared" si="123"/>
        <v>16.39864848</v>
      </c>
      <c r="W233" s="189">
        <f t="shared" si="123"/>
        <v>16.15960943</v>
      </c>
      <c r="X233" s="189">
        <f t="shared" si="123"/>
        <v>15.93132343</v>
      </c>
      <c r="Y233" s="189">
        <f t="shared" si="123"/>
        <v>15.70303744</v>
      </c>
      <c r="Z233" s="189">
        <f t="shared" si="123"/>
        <v>15.47475145</v>
      </c>
      <c r="AA233" s="189">
        <f t="shared" si="123"/>
        <v>15.24646546</v>
      </c>
      <c r="AB233" s="189">
        <f t="shared" si="123"/>
        <v>15.01817946</v>
      </c>
      <c r="AC233" s="189">
        <f t="shared" si="123"/>
        <v>14.78989347</v>
      </c>
      <c r="AD233" s="189">
        <f t="shared" si="123"/>
        <v>14.56160748</v>
      </c>
      <c r="AE233" s="189">
        <f t="shared" si="123"/>
        <v>14.33332148</v>
      </c>
      <c r="AF233" s="189">
        <f t="shared" si="123"/>
        <v>14.10503549</v>
      </c>
      <c r="AG233" s="189">
        <f t="shared" si="123"/>
        <v>13.8767495</v>
      </c>
      <c r="AH233" s="189">
        <f t="shared" si="123"/>
        <v>13.64846351</v>
      </c>
      <c r="AI233" s="189">
        <f t="shared" si="123"/>
        <v>13.42017751</v>
      </c>
      <c r="AJ233" s="189">
        <f t="shared" si="123"/>
        <v>13.19189152</v>
      </c>
      <c r="AK233" s="189">
        <f t="shared" si="123"/>
        <v>12.96360553</v>
      </c>
      <c r="AL233" s="189">
        <f t="shared" si="123"/>
        <v>12.73531953</v>
      </c>
      <c r="AM233" s="189">
        <f t="shared" si="123"/>
        <v>12.50703354</v>
      </c>
      <c r="AN233" s="189">
        <f t="shared" si="123"/>
        <v>12.27874755</v>
      </c>
      <c r="AO233" s="189">
        <f t="shared" si="123"/>
        <v>12.05046156</v>
      </c>
      <c r="AP233" s="189">
        <f t="shared" si="123"/>
        <v>11.82217556</v>
      </c>
      <c r="AQ233" s="189">
        <f t="shared" si="123"/>
        <v>11.59388957</v>
      </c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J233" s="11"/>
      <c r="BK233" s="11"/>
      <c r="BL233" s="11"/>
      <c r="BM233" s="11"/>
      <c r="BN233" s="11"/>
    </row>
    <row r="234" ht="14.25" customHeight="1">
      <c r="A234" s="11"/>
      <c r="B234" s="11"/>
      <c r="C234" s="11"/>
      <c r="D234" s="11"/>
      <c r="E234" s="11"/>
      <c r="F234" s="11"/>
      <c r="G234" s="20"/>
      <c r="H234" s="27"/>
      <c r="I234" s="11"/>
      <c r="J234" s="164"/>
      <c r="K234" s="161" t="s">
        <v>113</v>
      </c>
      <c r="L234" s="187">
        <f t="shared" ref="L234:AQ234" si="124">L231</f>
        <v>19.26838548</v>
      </c>
      <c r="M234" s="187">
        <f t="shared" si="124"/>
        <v>18.55</v>
      </c>
      <c r="N234" s="187">
        <f t="shared" si="124"/>
        <v>17.68099953</v>
      </c>
      <c r="O234" s="187">
        <f t="shared" si="124"/>
        <v>16.81199906</v>
      </c>
      <c r="P234" s="187">
        <f t="shared" si="124"/>
        <v>15.94299859</v>
      </c>
      <c r="Q234" s="187">
        <f t="shared" si="124"/>
        <v>15.07399812</v>
      </c>
      <c r="R234" s="187">
        <f t="shared" si="124"/>
        <v>14.20499765</v>
      </c>
      <c r="S234" s="187">
        <f t="shared" si="124"/>
        <v>13.33599719</v>
      </c>
      <c r="T234" s="187">
        <f t="shared" si="124"/>
        <v>12.46699672</v>
      </c>
      <c r="U234" s="187">
        <f t="shared" si="124"/>
        <v>11.59799625</v>
      </c>
      <c r="V234" s="187">
        <f t="shared" si="124"/>
        <v>10.72899578</v>
      </c>
      <c r="W234" s="187">
        <f t="shared" si="124"/>
        <v>9.859995309</v>
      </c>
      <c r="X234" s="187">
        <f t="shared" si="124"/>
        <v>9.786143516</v>
      </c>
      <c r="Y234" s="187">
        <f t="shared" si="124"/>
        <v>9.712291723</v>
      </c>
      <c r="Z234" s="187">
        <f t="shared" si="124"/>
        <v>9.638439929</v>
      </c>
      <c r="AA234" s="187">
        <f t="shared" si="124"/>
        <v>9.564588136</v>
      </c>
      <c r="AB234" s="187">
        <f t="shared" si="124"/>
        <v>9.490736343</v>
      </c>
      <c r="AC234" s="187">
        <f t="shared" si="124"/>
        <v>9.41688455</v>
      </c>
      <c r="AD234" s="187">
        <f t="shared" si="124"/>
        <v>9.343032757</v>
      </c>
      <c r="AE234" s="187">
        <f t="shared" si="124"/>
        <v>9.269180964</v>
      </c>
      <c r="AF234" s="187">
        <f t="shared" si="124"/>
        <v>9.19532917</v>
      </c>
      <c r="AG234" s="187">
        <f t="shared" si="124"/>
        <v>9.121477377</v>
      </c>
      <c r="AH234" s="187">
        <f t="shared" si="124"/>
        <v>9.047625584</v>
      </c>
      <c r="AI234" s="187">
        <f t="shared" si="124"/>
        <v>8.973773791</v>
      </c>
      <c r="AJ234" s="187">
        <f t="shared" si="124"/>
        <v>8.899921998</v>
      </c>
      <c r="AK234" s="187">
        <f t="shared" si="124"/>
        <v>8.826070204</v>
      </c>
      <c r="AL234" s="187">
        <f t="shared" si="124"/>
        <v>8.752218411</v>
      </c>
      <c r="AM234" s="187">
        <f t="shared" si="124"/>
        <v>8.678366618</v>
      </c>
      <c r="AN234" s="187">
        <f t="shared" si="124"/>
        <v>8.604514825</v>
      </c>
      <c r="AO234" s="187">
        <f t="shared" si="124"/>
        <v>8.530663032</v>
      </c>
      <c r="AP234" s="187">
        <f t="shared" si="124"/>
        <v>8.456811239</v>
      </c>
      <c r="AQ234" s="187">
        <f t="shared" si="124"/>
        <v>8.382959445</v>
      </c>
      <c r="AR234" s="11"/>
      <c r="AS234" s="11"/>
      <c r="AT234" s="11"/>
      <c r="AU234" s="11"/>
      <c r="AZ234" s="11"/>
      <c r="BA234" s="11"/>
      <c r="BG234" s="11"/>
      <c r="BH234" s="11"/>
      <c r="BI234" s="11"/>
    </row>
    <row r="235" ht="14.25" customHeight="1">
      <c r="A235" s="11"/>
      <c r="B235" s="11"/>
      <c r="C235" s="11"/>
      <c r="D235" s="11"/>
      <c r="E235" s="11"/>
      <c r="F235" s="11"/>
      <c r="G235" s="20"/>
      <c r="H235" s="27"/>
      <c r="I235" s="11"/>
      <c r="J235" s="164"/>
      <c r="K235" s="14" t="s">
        <v>114</v>
      </c>
      <c r="L235" s="188">
        <f t="shared" ref="L235:AQ235" si="125">L232</f>
        <v>19.26838548</v>
      </c>
      <c r="M235" s="188">
        <f t="shared" si="125"/>
        <v>18.55</v>
      </c>
      <c r="N235" s="188">
        <f t="shared" si="125"/>
        <v>17.85438896</v>
      </c>
      <c r="O235" s="188">
        <f t="shared" si="125"/>
        <v>17.15877791</v>
      </c>
      <c r="P235" s="188">
        <f t="shared" si="125"/>
        <v>16.46316687</v>
      </c>
      <c r="Q235" s="188">
        <f t="shared" si="125"/>
        <v>15.76755583</v>
      </c>
      <c r="R235" s="188">
        <f t="shared" si="125"/>
        <v>15.07194479</v>
      </c>
      <c r="S235" s="188">
        <f t="shared" si="125"/>
        <v>14.37633374</v>
      </c>
      <c r="T235" s="188">
        <f t="shared" si="125"/>
        <v>13.6807227</v>
      </c>
      <c r="U235" s="188">
        <f t="shared" si="125"/>
        <v>12.98511166</v>
      </c>
      <c r="V235" s="188">
        <f t="shared" si="125"/>
        <v>12.28950061</v>
      </c>
      <c r="W235" s="188">
        <f t="shared" si="125"/>
        <v>11.59388957</v>
      </c>
      <c r="X235" s="188">
        <f t="shared" si="125"/>
        <v>11.50719486</v>
      </c>
      <c r="Y235" s="188">
        <f t="shared" si="125"/>
        <v>11.42050014</v>
      </c>
      <c r="Z235" s="188">
        <f t="shared" si="125"/>
        <v>11.33380543</v>
      </c>
      <c r="AA235" s="188">
        <f t="shared" si="125"/>
        <v>11.24711072</v>
      </c>
      <c r="AB235" s="188">
        <f t="shared" si="125"/>
        <v>11.16041601</v>
      </c>
      <c r="AC235" s="188">
        <f t="shared" si="125"/>
        <v>11.07372129</v>
      </c>
      <c r="AD235" s="188">
        <f t="shared" si="125"/>
        <v>10.98702658</v>
      </c>
      <c r="AE235" s="188">
        <f t="shared" si="125"/>
        <v>10.90033187</v>
      </c>
      <c r="AF235" s="188">
        <f t="shared" si="125"/>
        <v>10.81363715</v>
      </c>
      <c r="AG235" s="188">
        <f t="shared" si="125"/>
        <v>10.72694244</v>
      </c>
      <c r="AH235" s="188">
        <f t="shared" si="125"/>
        <v>10.64024773</v>
      </c>
      <c r="AI235" s="188">
        <f t="shared" si="125"/>
        <v>10.55355301</v>
      </c>
      <c r="AJ235" s="188">
        <f t="shared" si="125"/>
        <v>10.4668583</v>
      </c>
      <c r="AK235" s="188">
        <f t="shared" si="125"/>
        <v>10.38016359</v>
      </c>
      <c r="AL235" s="188">
        <f t="shared" si="125"/>
        <v>10.29346887</v>
      </c>
      <c r="AM235" s="188">
        <f t="shared" si="125"/>
        <v>10.20677416</v>
      </c>
      <c r="AN235" s="188">
        <f t="shared" si="125"/>
        <v>10.12007945</v>
      </c>
      <c r="AO235" s="188">
        <f t="shared" si="125"/>
        <v>10.03338474</v>
      </c>
      <c r="AP235" s="188">
        <f t="shared" si="125"/>
        <v>9.946690022</v>
      </c>
      <c r="AQ235" s="188">
        <f t="shared" si="125"/>
        <v>9.859995309</v>
      </c>
      <c r="AR235" s="11"/>
      <c r="AS235" s="11"/>
      <c r="AT235" s="11"/>
      <c r="AU235" s="11"/>
      <c r="AV235" s="11"/>
      <c r="AW235" s="11"/>
      <c r="AX235" s="11"/>
      <c r="AY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</row>
    <row r="236" ht="14.25" customHeight="1">
      <c r="A236" s="11"/>
      <c r="B236" s="11"/>
      <c r="C236" s="11"/>
      <c r="D236" s="11"/>
      <c r="E236" s="11"/>
      <c r="F236" s="11"/>
      <c r="G236" s="20"/>
      <c r="H236" s="27"/>
      <c r="I236" s="11"/>
      <c r="J236" s="164"/>
      <c r="K236" s="166" t="s">
        <v>115</v>
      </c>
      <c r="L236" s="189">
        <f t="shared" ref="L236:AQ236" si="126">L233</f>
        <v>19.26838548</v>
      </c>
      <c r="M236" s="189">
        <f t="shared" si="126"/>
        <v>18.55</v>
      </c>
      <c r="N236" s="189">
        <f t="shared" si="126"/>
        <v>18.31096094</v>
      </c>
      <c r="O236" s="189">
        <f t="shared" si="126"/>
        <v>18.07192189</v>
      </c>
      <c r="P236" s="189">
        <f t="shared" si="126"/>
        <v>17.83288283</v>
      </c>
      <c r="Q236" s="189">
        <f t="shared" si="126"/>
        <v>17.59384377</v>
      </c>
      <c r="R236" s="189">
        <f t="shared" si="126"/>
        <v>17.35480471</v>
      </c>
      <c r="S236" s="189">
        <f t="shared" si="126"/>
        <v>17.11576566</v>
      </c>
      <c r="T236" s="189">
        <f t="shared" si="126"/>
        <v>16.8767266</v>
      </c>
      <c r="U236" s="189">
        <f t="shared" si="126"/>
        <v>16.63768754</v>
      </c>
      <c r="V236" s="189">
        <f t="shared" si="126"/>
        <v>16.39864848</v>
      </c>
      <c r="W236" s="189">
        <f t="shared" si="126"/>
        <v>16.15960943</v>
      </c>
      <c r="X236" s="189">
        <f t="shared" si="126"/>
        <v>15.93132343</v>
      </c>
      <c r="Y236" s="189">
        <f t="shared" si="126"/>
        <v>15.70303744</v>
      </c>
      <c r="Z236" s="189">
        <f t="shared" si="126"/>
        <v>15.47475145</v>
      </c>
      <c r="AA236" s="189">
        <f t="shared" si="126"/>
        <v>15.24646546</v>
      </c>
      <c r="AB236" s="189">
        <f t="shared" si="126"/>
        <v>15.01817946</v>
      </c>
      <c r="AC236" s="189">
        <f t="shared" si="126"/>
        <v>14.78989347</v>
      </c>
      <c r="AD236" s="189">
        <f t="shared" si="126"/>
        <v>14.56160748</v>
      </c>
      <c r="AE236" s="189">
        <f t="shared" si="126"/>
        <v>14.33332148</v>
      </c>
      <c r="AF236" s="189">
        <f t="shared" si="126"/>
        <v>14.10503549</v>
      </c>
      <c r="AG236" s="189">
        <f t="shared" si="126"/>
        <v>13.8767495</v>
      </c>
      <c r="AH236" s="189">
        <f t="shared" si="126"/>
        <v>13.64846351</v>
      </c>
      <c r="AI236" s="189">
        <f t="shared" si="126"/>
        <v>13.42017751</v>
      </c>
      <c r="AJ236" s="189">
        <f t="shared" si="126"/>
        <v>13.19189152</v>
      </c>
      <c r="AK236" s="189">
        <f t="shared" si="126"/>
        <v>12.96360553</v>
      </c>
      <c r="AL236" s="189">
        <f t="shared" si="126"/>
        <v>12.73531953</v>
      </c>
      <c r="AM236" s="189">
        <f t="shared" si="126"/>
        <v>12.50703354</v>
      </c>
      <c r="AN236" s="189">
        <f t="shared" si="126"/>
        <v>12.27874755</v>
      </c>
      <c r="AO236" s="189">
        <f t="shared" si="126"/>
        <v>12.05046156</v>
      </c>
      <c r="AP236" s="189">
        <f t="shared" si="126"/>
        <v>11.82217556</v>
      </c>
      <c r="AQ236" s="189">
        <f t="shared" si="126"/>
        <v>11.59388957</v>
      </c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</row>
    <row r="237" ht="14.25" customHeight="1">
      <c r="A237" s="11"/>
      <c r="B237" s="11"/>
      <c r="C237" s="11"/>
      <c r="D237" s="11"/>
      <c r="E237" s="11"/>
      <c r="F237" s="11"/>
      <c r="G237" s="20"/>
      <c r="H237" s="27"/>
      <c r="I237" s="11"/>
      <c r="J237" s="164"/>
      <c r="K237" s="161" t="s">
        <v>116</v>
      </c>
      <c r="L237" s="187">
        <f t="shared" ref="L237:AQ237" si="127">L234</f>
        <v>19.26838548</v>
      </c>
      <c r="M237" s="187">
        <f t="shared" si="127"/>
        <v>18.55</v>
      </c>
      <c r="N237" s="187">
        <f t="shared" si="127"/>
        <v>17.68099953</v>
      </c>
      <c r="O237" s="187">
        <f t="shared" si="127"/>
        <v>16.81199906</v>
      </c>
      <c r="P237" s="187">
        <f t="shared" si="127"/>
        <v>15.94299859</v>
      </c>
      <c r="Q237" s="187">
        <f t="shared" si="127"/>
        <v>15.07399812</v>
      </c>
      <c r="R237" s="187">
        <f t="shared" si="127"/>
        <v>14.20499765</v>
      </c>
      <c r="S237" s="187">
        <f t="shared" si="127"/>
        <v>13.33599719</v>
      </c>
      <c r="T237" s="187">
        <f t="shared" si="127"/>
        <v>12.46699672</v>
      </c>
      <c r="U237" s="187">
        <f t="shared" si="127"/>
        <v>11.59799625</v>
      </c>
      <c r="V237" s="187">
        <f t="shared" si="127"/>
        <v>10.72899578</v>
      </c>
      <c r="W237" s="187">
        <f t="shared" si="127"/>
        <v>9.859995309</v>
      </c>
      <c r="X237" s="187">
        <f t="shared" si="127"/>
        <v>9.786143516</v>
      </c>
      <c r="Y237" s="187">
        <f t="shared" si="127"/>
        <v>9.712291723</v>
      </c>
      <c r="Z237" s="187">
        <f t="shared" si="127"/>
        <v>9.638439929</v>
      </c>
      <c r="AA237" s="187">
        <f t="shared" si="127"/>
        <v>9.564588136</v>
      </c>
      <c r="AB237" s="187">
        <f t="shared" si="127"/>
        <v>9.490736343</v>
      </c>
      <c r="AC237" s="187">
        <f t="shared" si="127"/>
        <v>9.41688455</v>
      </c>
      <c r="AD237" s="187">
        <f t="shared" si="127"/>
        <v>9.343032757</v>
      </c>
      <c r="AE237" s="187">
        <f t="shared" si="127"/>
        <v>9.269180964</v>
      </c>
      <c r="AF237" s="187">
        <f t="shared" si="127"/>
        <v>9.19532917</v>
      </c>
      <c r="AG237" s="187">
        <f t="shared" si="127"/>
        <v>9.121477377</v>
      </c>
      <c r="AH237" s="187">
        <f t="shared" si="127"/>
        <v>9.047625584</v>
      </c>
      <c r="AI237" s="187">
        <f t="shared" si="127"/>
        <v>8.973773791</v>
      </c>
      <c r="AJ237" s="187">
        <f t="shared" si="127"/>
        <v>8.899921998</v>
      </c>
      <c r="AK237" s="187">
        <f t="shared" si="127"/>
        <v>8.826070204</v>
      </c>
      <c r="AL237" s="187">
        <f t="shared" si="127"/>
        <v>8.752218411</v>
      </c>
      <c r="AM237" s="187">
        <f t="shared" si="127"/>
        <v>8.678366618</v>
      </c>
      <c r="AN237" s="187">
        <f t="shared" si="127"/>
        <v>8.604514825</v>
      </c>
      <c r="AO237" s="187">
        <f t="shared" si="127"/>
        <v>8.530663032</v>
      </c>
      <c r="AP237" s="187">
        <f t="shared" si="127"/>
        <v>8.456811239</v>
      </c>
      <c r="AQ237" s="187">
        <f t="shared" si="127"/>
        <v>8.382959445</v>
      </c>
      <c r="AR237" s="11"/>
      <c r="AS237" s="11"/>
      <c r="AT237" s="11"/>
      <c r="AU237" s="11"/>
      <c r="AZ237" s="11"/>
      <c r="BA237" s="11"/>
      <c r="BG237" s="11"/>
      <c r="BH237" s="11"/>
      <c r="BI237" s="11"/>
    </row>
    <row r="238" ht="14.25" customHeight="1">
      <c r="A238" s="11"/>
      <c r="B238" s="11"/>
      <c r="C238" s="11"/>
      <c r="D238" s="11"/>
      <c r="E238" s="11"/>
      <c r="F238" s="11"/>
      <c r="G238" s="20"/>
      <c r="H238" s="27"/>
      <c r="I238" s="11"/>
      <c r="J238" s="164"/>
      <c r="K238" s="14" t="s">
        <v>117</v>
      </c>
      <c r="L238" s="188">
        <f t="shared" ref="L238:AQ238" si="128">L235</f>
        <v>19.26838548</v>
      </c>
      <c r="M238" s="188">
        <f t="shared" si="128"/>
        <v>18.55</v>
      </c>
      <c r="N238" s="188">
        <f t="shared" si="128"/>
        <v>17.85438896</v>
      </c>
      <c r="O238" s="188">
        <f t="shared" si="128"/>
        <v>17.15877791</v>
      </c>
      <c r="P238" s="188">
        <f t="shared" si="128"/>
        <v>16.46316687</v>
      </c>
      <c r="Q238" s="188">
        <f t="shared" si="128"/>
        <v>15.76755583</v>
      </c>
      <c r="R238" s="188">
        <f t="shared" si="128"/>
        <v>15.07194479</v>
      </c>
      <c r="S238" s="188">
        <f t="shared" si="128"/>
        <v>14.37633374</v>
      </c>
      <c r="T238" s="188">
        <f t="shared" si="128"/>
        <v>13.6807227</v>
      </c>
      <c r="U238" s="188">
        <f t="shared" si="128"/>
        <v>12.98511166</v>
      </c>
      <c r="V238" s="188">
        <f t="shared" si="128"/>
        <v>12.28950061</v>
      </c>
      <c r="W238" s="188">
        <f t="shared" si="128"/>
        <v>11.59388957</v>
      </c>
      <c r="X238" s="188">
        <f t="shared" si="128"/>
        <v>11.50719486</v>
      </c>
      <c r="Y238" s="188">
        <f t="shared" si="128"/>
        <v>11.42050014</v>
      </c>
      <c r="Z238" s="188">
        <f t="shared" si="128"/>
        <v>11.33380543</v>
      </c>
      <c r="AA238" s="188">
        <f t="shared" si="128"/>
        <v>11.24711072</v>
      </c>
      <c r="AB238" s="188">
        <f t="shared" si="128"/>
        <v>11.16041601</v>
      </c>
      <c r="AC238" s="188">
        <f t="shared" si="128"/>
        <v>11.07372129</v>
      </c>
      <c r="AD238" s="188">
        <f t="shared" si="128"/>
        <v>10.98702658</v>
      </c>
      <c r="AE238" s="188">
        <f t="shared" si="128"/>
        <v>10.90033187</v>
      </c>
      <c r="AF238" s="188">
        <f t="shared" si="128"/>
        <v>10.81363715</v>
      </c>
      <c r="AG238" s="188">
        <f t="shared" si="128"/>
        <v>10.72694244</v>
      </c>
      <c r="AH238" s="188">
        <f t="shared" si="128"/>
        <v>10.64024773</v>
      </c>
      <c r="AI238" s="188">
        <f t="shared" si="128"/>
        <v>10.55355301</v>
      </c>
      <c r="AJ238" s="188">
        <f t="shared" si="128"/>
        <v>10.4668583</v>
      </c>
      <c r="AK238" s="188">
        <f t="shared" si="128"/>
        <v>10.38016359</v>
      </c>
      <c r="AL238" s="188">
        <f t="shared" si="128"/>
        <v>10.29346887</v>
      </c>
      <c r="AM238" s="188">
        <f t="shared" si="128"/>
        <v>10.20677416</v>
      </c>
      <c r="AN238" s="188">
        <f t="shared" si="128"/>
        <v>10.12007945</v>
      </c>
      <c r="AO238" s="188">
        <f t="shared" si="128"/>
        <v>10.03338474</v>
      </c>
      <c r="AP238" s="188">
        <f t="shared" si="128"/>
        <v>9.946690022</v>
      </c>
      <c r="AQ238" s="188">
        <f t="shared" si="128"/>
        <v>9.859995309</v>
      </c>
      <c r="AR238" s="11"/>
      <c r="AS238" s="11"/>
      <c r="AT238" s="11"/>
      <c r="AU238" s="11"/>
      <c r="AV238" s="11"/>
      <c r="AW238" s="11"/>
      <c r="AX238" s="11"/>
      <c r="AY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</row>
    <row r="239" ht="14.25" customHeight="1">
      <c r="A239" s="11"/>
      <c r="B239" s="11"/>
      <c r="C239" s="11"/>
      <c r="D239" s="11"/>
      <c r="E239" s="11"/>
      <c r="F239" s="11"/>
      <c r="G239" s="20"/>
      <c r="H239" s="27"/>
      <c r="I239" s="11"/>
      <c r="J239" s="164"/>
      <c r="K239" s="166" t="s">
        <v>118</v>
      </c>
      <c r="L239" s="189">
        <f t="shared" ref="L239:AQ239" si="129">L236</f>
        <v>19.26838548</v>
      </c>
      <c r="M239" s="189">
        <f t="shared" si="129"/>
        <v>18.55</v>
      </c>
      <c r="N239" s="189">
        <f t="shared" si="129"/>
        <v>18.31096094</v>
      </c>
      <c r="O239" s="189">
        <f t="shared" si="129"/>
        <v>18.07192189</v>
      </c>
      <c r="P239" s="189">
        <f t="shared" si="129"/>
        <v>17.83288283</v>
      </c>
      <c r="Q239" s="189">
        <f t="shared" si="129"/>
        <v>17.59384377</v>
      </c>
      <c r="R239" s="189">
        <f t="shared" si="129"/>
        <v>17.35480471</v>
      </c>
      <c r="S239" s="189">
        <f t="shared" si="129"/>
        <v>17.11576566</v>
      </c>
      <c r="T239" s="189">
        <f t="shared" si="129"/>
        <v>16.8767266</v>
      </c>
      <c r="U239" s="189">
        <f t="shared" si="129"/>
        <v>16.63768754</v>
      </c>
      <c r="V239" s="189">
        <f t="shared" si="129"/>
        <v>16.39864848</v>
      </c>
      <c r="W239" s="189">
        <f t="shared" si="129"/>
        <v>16.15960943</v>
      </c>
      <c r="X239" s="189">
        <f t="shared" si="129"/>
        <v>15.93132343</v>
      </c>
      <c r="Y239" s="189">
        <f t="shared" si="129"/>
        <v>15.70303744</v>
      </c>
      <c r="Z239" s="189">
        <f t="shared" si="129"/>
        <v>15.47475145</v>
      </c>
      <c r="AA239" s="189">
        <f t="shared" si="129"/>
        <v>15.24646546</v>
      </c>
      <c r="AB239" s="189">
        <f t="shared" si="129"/>
        <v>15.01817946</v>
      </c>
      <c r="AC239" s="189">
        <f t="shared" si="129"/>
        <v>14.78989347</v>
      </c>
      <c r="AD239" s="189">
        <f t="shared" si="129"/>
        <v>14.56160748</v>
      </c>
      <c r="AE239" s="189">
        <f t="shared" si="129"/>
        <v>14.33332148</v>
      </c>
      <c r="AF239" s="189">
        <f t="shared" si="129"/>
        <v>14.10503549</v>
      </c>
      <c r="AG239" s="189">
        <f t="shared" si="129"/>
        <v>13.8767495</v>
      </c>
      <c r="AH239" s="189">
        <f t="shared" si="129"/>
        <v>13.64846351</v>
      </c>
      <c r="AI239" s="189">
        <f t="shared" si="129"/>
        <v>13.42017751</v>
      </c>
      <c r="AJ239" s="189">
        <f t="shared" si="129"/>
        <v>13.19189152</v>
      </c>
      <c r="AK239" s="189">
        <f t="shared" si="129"/>
        <v>12.96360553</v>
      </c>
      <c r="AL239" s="189">
        <f t="shared" si="129"/>
        <v>12.73531953</v>
      </c>
      <c r="AM239" s="189">
        <f t="shared" si="129"/>
        <v>12.50703354</v>
      </c>
      <c r="AN239" s="189">
        <f t="shared" si="129"/>
        <v>12.27874755</v>
      </c>
      <c r="AO239" s="189">
        <f t="shared" si="129"/>
        <v>12.05046156</v>
      </c>
      <c r="AP239" s="189">
        <f t="shared" si="129"/>
        <v>11.82217556</v>
      </c>
      <c r="AQ239" s="189">
        <f t="shared" si="129"/>
        <v>11.59388957</v>
      </c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</row>
    <row r="240" ht="14.25" customHeight="1">
      <c r="A240" s="11"/>
      <c r="B240" s="11"/>
      <c r="C240" s="11"/>
      <c r="D240" s="11"/>
      <c r="E240" s="11"/>
      <c r="F240" s="11"/>
      <c r="G240" s="20"/>
      <c r="H240" s="27"/>
      <c r="I240" s="11"/>
      <c r="J240" s="164"/>
      <c r="K240" s="161" t="s">
        <v>119</v>
      </c>
      <c r="L240" s="187">
        <f t="shared" ref="L240:AQ240" si="130">L237</f>
        <v>19.26838548</v>
      </c>
      <c r="M240" s="187">
        <f t="shared" si="130"/>
        <v>18.55</v>
      </c>
      <c r="N240" s="187">
        <f t="shared" si="130"/>
        <v>17.68099953</v>
      </c>
      <c r="O240" s="187">
        <f t="shared" si="130"/>
        <v>16.81199906</v>
      </c>
      <c r="P240" s="187">
        <f t="shared" si="130"/>
        <v>15.94299859</v>
      </c>
      <c r="Q240" s="187">
        <f t="shared" si="130"/>
        <v>15.07399812</v>
      </c>
      <c r="R240" s="187">
        <f t="shared" si="130"/>
        <v>14.20499765</v>
      </c>
      <c r="S240" s="187">
        <f t="shared" si="130"/>
        <v>13.33599719</v>
      </c>
      <c r="T240" s="187">
        <f t="shared" si="130"/>
        <v>12.46699672</v>
      </c>
      <c r="U240" s="187">
        <f t="shared" si="130"/>
        <v>11.59799625</v>
      </c>
      <c r="V240" s="187">
        <f t="shared" si="130"/>
        <v>10.72899578</v>
      </c>
      <c r="W240" s="187">
        <f t="shared" si="130"/>
        <v>9.859995309</v>
      </c>
      <c r="X240" s="187">
        <f t="shared" si="130"/>
        <v>9.786143516</v>
      </c>
      <c r="Y240" s="187">
        <f t="shared" si="130"/>
        <v>9.712291723</v>
      </c>
      <c r="Z240" s="187">
        <f t="shared" si="130"/>
        <v>9.638439929</v>
      </c>
      <c r="AA240" s="187">
        <f t="shared" si="130"/>
        <v>9.564588136</v>
      </c>
      <c r="AB240" s="187">
        <f t="shared" si="130"/>
        <v>9.490736343</v>
      </c>
      <c r="AC240" s="187">
        <f t="shared" si="130"/>
        <v>9.41688455</v>
      </c>
      <c r="AD240" s="187">
        <f t="shared" si="130"/>
        <v>9.343032757</v>
      </c>
      <c r="AE240" s="187">
        <f t="shared" si="130"/>
        <v>9.269180964</v>
      </c>
      <c r="AF240" s="187">
        <f t="shared" si="130"/>
        <v>9.19532917</v>
      </c>
      <c r="AG240" s="187">
        <f t="shared" si="130"/>
        <v>9.121477377</v>
      </c>
      <c r="AH240" s="187">
        <f t="shared" si="130"/>
        <v>9.047625584</v>
      </c>
      <c r="AI240" s="187">
        <f t="shared" si="130"/>
        <v>8.973773791</v>
      </c>
      <c r="AJ240" s="187">
        <f t="shared" si="130"/>
        <v>8.899921998</v>
      </c>
      <c r="AK240" s="187">
        <f t="shared" si="130"/>
        <v>8.826070204</v>
      </c>
      <c r="AL240" s="187">
        <f t="shared" si="130"/>
        <v>8.752218411</v>
      </c>
      <c r="AM240" s="187">
        <f t="shared" si="130"/>
        <v>8.678366618</v>
      </c>
      <c r="AN240" s="187">
        <f t="shared" si="130"/>
        <v>8.604514825</v>
      </c>
      <c r="AO240" s="187">
        <f t="shared" si="130"/>
        <v>8.530663032</v>
      </c>
      <c r="AP240" s="187">
        <f t="shared" si="130"/>
        <v>8.456811239</v>
      </c>
      <c r="AQ240" s="187">
        <f t="shared" si="130"/>
        <v>8.382959445</v>
      </c>
      <c r="AR240" s="11"/>
      <c r="AS240" s="11"/>
      <c r="AT240" s="11"/>
      <c r="AU240" s="11"/>
      <c r="AZ240" s="11"/>
      <c r="BA240" s="11"/>
      <c r="BG240" s="11"/>
      <c r="BH240" s="11"/>
      <c r="BI240" s="11"/>
    </row>
    <row r="241" ht="14.25" customHeight="1">
      <c r="A241" s="11"/>
      <c r="B241" s="11"/>
      <c r="C241" s="11"/>
      <c r="D241" s="11"/>
      <c r="E241" s="11"/>
      <c r="F241" s="11"/>
      <c r="G241" s="20"/>
      <c r="H241" s="27"/>
      <c r="I241" s="11"/>
      <c r="J241" s="164"/>
      <c r="K241" s="14" t="s">
        <v>120</v>
      </c>
      <c r="L241" s="188">
        <f t="shared" ref="L241:AQ241" si="131">L238</f>
        <v>19.26838548</v>
      </c>
      <c r="M241" s="188">
        <f t="shared" si="131"/>
        <v>18.55</v>
      </c>
      <c r="N241" s="188">
        <f t="shared" si="131"/>
        <v>17.85438896</v>
      </c>
      <c r="O241" s="188">
        <f t="shared" si="131"/>
        <v>17.15877791</v>
      </c>
      <c r="P241" s="188">
        <f t="shared" si="131"/>
        <v>16.46316687</v>
      </c>
      <c r="Q241" s="188">
        <f t="shared" si="131"/>
        <v>15.76755583</v>
      </c>
      <c r="R241" s="188">
        <f t="shared" si="131"/>
        <v>15.07194479</v>
      </c>
      <c r="S241" s="188">
        <f t="shared" si="131"/>
        <v>14.37633374</v>
      </c>
      <c r="T241" s="188">
        <f t="shared" si="131"/>
        <v>13.6807227</v>
      </c>
      <c r="U241" s="188">
        <f t="shared" si="131"/>
        <v>12.98511166</v>
      </c>
      <c r="V241" s="188">
        <f t="shared" si="131"/>
        <v>12.28950061</v>
      </c>
      <c r="W241" s="188">
        <f t="shared" si="131"/>
        <v>11.59388957</v>
      </c>
      <c r="X241" s="188">
        <f t="shared" si="131"/>
        <v>11.50719486</v>
      </c>
      <c r="Y241" s="188">
        <f t="shared" si="131"/>
        <v>11.42050014</v>
      </c>
      <c r="Z241" s="188">
        <f t="shared" si="131"/>
        <v>11.33380543</v>
      </c>
      <c r="AA241" s="188">
        <f t="shared" si="131"/>
        <v>11.24711072</v>
      </c>
      <c r="AB241" s="188">
        <f t="shared" si="131"/>
        <v>11.16041601</v>
      </c>
      <c r="AC241" s="188">
        <f t="shared" si="131"/>
        <v>11.07372129</v>
      </c>
      <c r="AD241" s="188">
        <f t="shared" si="131"/>
        <v>10.98702658</v>
      </c>
      <c r="AE241" s="188">
        <f t="shared" si="131"/>
        <v>10.90033187</v>
      </c>
      <c r="AF241" s="188">
        <f t="shared" si="131"/>
        <v>10.81363715</v>
      </c>
      <c r="AG241" s="188">
        <f t="shared" si="131"/>
        <v>10.72694244</v>
      </c>
      <c r="AH241" s="188">
        <f t="shared" si="131"/>
        <v>10.64024773</v>
      </c>
      <c r="AI241" s="188">
        <f t="shared" si="131"/>
        <v>10.55355301</v>
      </c>
      <c r="AJ241" s="188">
        <f t="shared" si="131"/>
        <v>10.4668583</v>
      </c>
      <c r="AK241" s="188">
        <f t="shared" si="131"/>
        <v>10.38016359</v>
      </c>
      <c r="AL241" s="188">
        <f t="shared" si="131"/>
        <v>10.29346887</v>
      </c>
      <c r="AM241" s="188">
        <f t="shared" si="131"/>
        <v>10.20677416</v>
      </c>
      <c r="AN241" s="188">
        <f t="shared" si="131"/>
        <v>10.12007945</v>
      </c>
      <c r="AO241" s="188">
        <f t="shared" si="131"/>
        <v>10.03338474</v>
      </c>
      <c r="AP241" s="188">
        <f t="shared" si="131"/>
        <v>9.946690022</v>
      </c>
      <c r="AQ241" s="188">
        <f t="shared" si="131"/>
        <v>9.859995309</v>
      </c>
      <c r="AR241" s="11"/>
      <c r="AS241" s="11"/>
      <c r="AT241" s="11"/>
      <c r="AU241" s="11"/>
      <c r="AV241" s="11"/>
      <c r="AW241" s="11"/>
      <c r="AX241" s="11"/>
      <c r="AY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</row>
    <row r="242" ht="14.25" customHeight="1">
      <c r="A242" s="11"/>
      <c r="B242" s="11"/>
      <c r="C242" s="11"/>
      <c r="D242" s="11"/>
      <c r="E242" s="11"/>
      <c r="F242" s="11"/>
      <c r="G242" s="20"/>
      <c r="H242" s="27"/>
      <c r="I242" s="11"/>
      <c r="J242" s="164"/>
      <c r="K242" s="166" t="s">
        <v>121</v>
      </c>
      <c r="L242" s="189">
        <f t="shared" ref="L242:AQ242" si="132">L239</f>
        <v>19.26838548</v>
      </c>
      <c r="M242" s="189">
        <f t="shared" si="132"/>
        <v>18.55</v>
      </c>
      <c r="N242" s="189">
        <f t="shared" si="132"/>
        <v>18.31096094</v>
      </c>
      <c r="O242" s="189">
        <f t="shared" si="132"/>
        <v>18.07192189</v>
      </c>
      <c r="P242" s="189">
        <f t="shared" si="132"/>
        <v>17.83288283</v>
      </c>
      <c r="Q242" s="189">
        <f t="shared" si="132"/>
        <v>17.59384377</v>
      </c>
      <c r="R242" s="189">
        <f t="shared" si="132"/>
        <v>17.35480471</v>
      </c>
      <c r="S242" s="189">
        <f t="shared" si="132"/>
        <v>17.11576566</v>
      </c>
      <c r="T242" s="189">
        <f t="shared" si="132"/>
        <v>16.8767266</v>
      </c>
      <c r="U242" s="189">
        <f t="shared" si="132"/>
        <v>16.63768754</v>
      </c>
      <c r="V242" s="189">
        <f t="shared" si="132"/>
        <v>16.39864848</v>
      </c>
      <c r="W242" s="189">
        <f t="shared" si="132"/>
        <v>16.15960943</v>
      </c>
      <c r="X242" s="189">
        <f t="shared" si="132"/>
        <v>15.93132343</v>
      </c>
      <c r="Y242" s="189">
        <f t="shared" si="132"/>
        <v>15.70303744</v>
      </c>
      <c r="Z242" s="189">
        <f t="shared" si="132"/>
        <v>15.47475145</v>
      </c>
      <c r="AA242" s="189">
        <f t="shared" si="132"/>
        <v>15.24646546</v>
      </c>
      <c r="AB242" s="189">
        <f t="shared" si="132"/>
        <v>15.01817946</v>
      </c>
      <c r="AC242" s="189">
        <f t="shared" si="132"/>
        <v>14.78989347</v>
      </c>
      <c r="AD242" s="189">
        <f t="shared" si="132"/>
        <v>14.56160748</v>
      </c>
      <c r="AE242" s="189">
        <f t="shared" si="132"/>
        <v>14.33332148</v>
      </c>
      <c r="AF242" s="189">
        <f t="shared" si="132"/>
        <v>14.10503549</v>
      </c>
      <c r="AG242" s="189">
        <f t="shared" si="132"/>
        <v>13.8767495</v>
      </c>
      <c r="AH242" s="189">
        <f t="shared" si="132"/>
        <v>13.64846351</v>
      </c>
      <c r="AI242" s="189">
        <f t="shared" si="132"/>
        <v>13.42017751</v>
      </c>
      <c r="AJ242" s="189">
        <f t="shared" si="132"/>
        <v>13.19189152</v>
      </c>
      <c r="AK242" s="189">
        <f t="shared" si="132"/>
        <v>12.96360553</v>
      </c>
      <c r="AL242" s="189">
        <f t="shared" si="132"/>
        <v>12.73531953</v>
      </c>
      <c r="AM242" s="189">
        <f t="shared" si="132"/>
        <v>12.50703354</v>
      </c>
      <c r="AN242" s="189">
        <f t="shared" si="132"/>
        <v>12.27874755</v>
      </c>
      <c r="AO242" s="189">
        <f t="shared" si="132"/>
        <v>12.05046156</v>
      </c>
      <c r="AP242" s="189">
        <f t="shared" si="132"/>
        <v>11.82217556</v>
      </c>
      <c r="AQ242" s="189">
        <f t="shared" si="132"/>
        <v>11.59388957</v>
      </c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</row>
    <row r="243" ht="14.25" customHeight="1">
      <c r="A243" s="11"/>
      <c r="B243" s="11"/>
      <c r="C243" s="11"/>
      <c r="D243" s="11"/>
      <c r="E243" s="11"/>
      <c r="F243" s="11"/>
      <c r="G243" s="20"/>
      <c r="H243" s="27"/>
      <c r="I243" s="11"/>
      <c r="J243" s="164"/>
      <c r="K243" s="161" t="s">
        <v>122</v>
      </c>
      <c r="L243" s="187">
        <f t="shared" ref="L243:AQ243" si="133">L240</f>
        <v>19.26838548</v>
      </c>
      <c r="M243" s="187">
        <f t="shared" si="133"/>
        <v>18.55</v>
      </c>
      <c r="N243" s="187">
        <f t="shared" si="133"/>
        <v>17.68099953</v>
      </c>
      <c r="O243" s="187">
        <f t="shared" si="133"/>
        <v>16.81199906</v>
      </c>
      <c r="P243" s="187">
        <f t="shared" si="133"/>
        <v>15.94299859</v>
      </c>
      <c r="Q243" s="187">
        <f t="shared" si="133"/>
        <v>15.07399812</v>
      </c>
      <c r="R243" s="187">
        <f t="shared" si="133"/>
        <v>14.20499765</v>
      </c>
      <c r="S243" s="187">
        <f t="shared" si="133"/>
        <v>13.33599719</v>
      </c>
      <c r="T243" s="187">
        <f t="shared" si="133"/>
        <v>12.46699672</v>
      </c>
      <c r="U243" s="187">
        <f t="shared" si="133"/>
        <v>11.59799625</v>
      </c>
      <c r="V243" s="187">
        <f t="shared" si="133"/>
        <v>10.72899578</v>
      </c>
      <c r="W243" s="187">
        <f t="shared" si="133"/>
        <v>9.859995309</v>
      </c>
      <c r="X243" s="187">
        <f t="shared" si="133"/>
        <v>9.786143516</v>
      </c>
      <c r="Y243" s="187">
        <f t="shared" si="133"/>
        <v>9.712291723</v>
      </c>
      <c r="Z243" s="187">
        <f t="shared" si="133"/>
        <v>9.638439929</v>
      </c>
      <c r="AA243" s="187">
        <f t="shared" si="133"/>
        <v>9.564588136</v>
      </c>
      <c r="AB243" s="187">
        <f t="shared" si="133"/>
        <v>9.490736343</v>
      </c>
      <c r="AC243" s="187">
        <f t="shared" si="133"/>
        <v>9.41688455</v>
      </c>
      <c r="AD243" s="187">
        <f t="shared" si="133"/>
        <v>9.343032757</v>
      </c>
      <c r="AE243" s="187">
        <f t="shared" si="133"/>
        <v>9.269180964</v>
      </c>
      <c r="AF243" s="187">
        <f t="shared" si="133"/>
        <v>9.19532917</v>
      </c>
      <c r="AG243" s="187">
        <f t="shared" si="133"/>
        <v>9.121477377</v>
      </c>
      <c r="AH243" s="187">
        <f t="shared" si="133"/>
        <v>9.047625584</v>
      </c>
      <c r="AI243" s="187">
        <f t="shared" si="133"/>
        <v>8.973773791</v>
      </c>
      <c r="AJ243" s="187">
        <f t="shared" si="133"/>
        <v>8.899921998</v>
      </c>
      <c r="AK243" s="187">
        <f t="shared" si="133"/>
        <v>8.826070204</v>
      </c>
      <c r="AL243" s="187">
        <f t="shared" si="133"/>
        <v>8.752218411</v>
      </c>
      <c r="AM243" s="187">
        <f t="shared" si="133"/>
        <v>8.678366618</v>
      </c>
      <c r="AN243" s="187">
        <f t="shared" si="133"/>
        <v>8.604514825</v>
      </c>
      <c r="AO243" s="187">
        <f t="shared" si="133"/>
        <v>8.530663032</v>
      </c>
      <c r="AP243" s="187">
        <f t="shared" si="133"/>
        <v>8.456811239</v>
      </c>
      <c r="AQ243" s="187">
        <f t="shared" si="133"/>
        <v>8.382959445</v>
      </c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</row>
    <row r="244" ht="14.25" customHeight="1">
      <c r="A244" s="11"/>
      <c r="B244" s="11"/>
      <c r="C244" s="11"/>
      <c r="D244" s="11"/>
      <c r="E244" s="11"/>
      <c r="F244" s="11"/>
      <c r="G244" s="20"/>
      <c r="H244" s="27"/>
      <c r="I244" s="11"/>
      <c r="J244" s="164"/>
      <c r="K244" s="14" t="s">
        <v>123</v>
      </c>
      <c r="L244" s="188">
        <f t="shared" ref="L244:AQ244" si="134">L241</f>
        <v>19.26838548</v>
      </c>
      <c r="M244" s="188">
        <f t="shared" si="134"/>
        <v>18.55</v>
      </c>
      <c r="N244" s="188">
        <f t="shared" si="134"/>
        <v>17.85438896</v>
      </c>
      <c r="O244" s="188">
        <f t="shared" si="134"/>
        <v>17.15877791</v>
      </c>
      <c r="P244" s="188">
        <f t="shared" si="134"/>
        <v>16.46316687</v>
      </c>
      <c r="Q244" s="188">
        <f t="shared" si="134"/>
        <v>15.76755583</v>
      </c>
      <c r="R244" s="188">
        <f t="shared" si="134"/>
        <v>15.07194479</v>
      </c>
      <c r="S244" s="188">
        <f t="shared" si="134"/>
        <v>14.37633374</v>
      </c>
      <c r="T244" s="188">
        <f t="shared" si="134"/>
        <v>13.6807227</v>
      </c>
      <c r="U244" s="188">
        <f t="shared" si="134"/>
        <v>12.98511166</v>
      </c>
      <c r="V244" s="188">
        <f t="shared" si="134"/>
        <v>12.28950061</v>
      </c>
      <c r="W244" s="188">
        <f t="shared" si="134"/>
        <v>11.59388957</v>
      </c>
      <c r="X244" s="188">
        <f t="shared" si="134"/>
        <v>11.50719486</v>
      </c>
      <c r="Y244" s="188">
        <f t="shared" si="134"/>
        <v>11.42050014</v>
      </c>
      <c r="Z244" s="188">
        <f t="shared" si="134"/>
        <v>11.33380543</v>
      </c>
      <c r="AA244" s="188">
        <f t="shared" si="134"/>
        <v>11.24711072</v>
      </c>
      <c r="AB244" s="188">
        <f t="shared" si="134"/>
        <v>11.16041601</v>
      </c>
      <c r="AC244" s="188">
        <f t="shared" si="134"/>
        <v>11.07372129</v>
      </c>
      <c r="AD244" s="188">
        <f t="shared" si="134"/>
        <v>10.98702658</v>
      </c>
      <c r="AE244" s="188">
        <f t="shared" si="134"/>
        <v>10.90033187</v>
      </c>
      <c r="AF244" s="188">
        <f t="shared" si="134"/>
        <v>10.81363715</v>
      </c>
      <c r="AG244" s="188">
        <f t="shared" si="134"/>
        <v>10.72694244</v>
      </c>
      <c r="AH244" s="188">
        <f t="shared" si="134"/>
        <v>10.64024773</v>
      </c>
      <c r="AI244" s="188">
        <f t="shared" si="134"/>
        <v>10.55355301</v>
      </c>
      <c r="AJ244" s="188">
        <f t="shared" si="134"/>
        <v>10.4668583</v>
      </c>
      <c r="AK244" s="188">
        <f t="shared" si="134"/>
        <v>10.38016359</v>
      </c>
      <c r="AL244" s="188">
        <f t="shared" si="134"/>
        <v>10.29346887</v>
      </c>
      <c r="AM244" s="188">
        <f t="shared" si="134"/>
        <v>10.20677416</v>
      </c>
      <c r="AN244" s="188">
        <f t="shared" si="134"/>
        <v>10.12007945</v>
      </c>
      <c r="AO244" s="188">
        <f t="shared" si="134"/>
        <v>10.03338474</v>
      </c>
      <c r="AP244" s="188">
        <f t="shared" si="134"/>
        <v>9.946690022</v>
      </c>
      <c r="AQ244" s="188">
        <f t="shared" si="134"/>
        <v>9.859995309</v>
      </c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</row>
    <row r="245" ht="14.25" customHeight="1">
      <c r="A245" s="11"/>
      <c r="B245" s="11"/>
      <c r="C245" s="11"/>
      <c r="D245" s="11"/>
      <c r="E245" s="11"/>
      <c r="F245" s="11"/>
      <c r="G245" s="20"/>
      <c r="H245" s="27"/>
      <c r="I245" s="11"/>
      <c r="J245" s="164"/>
      <c r="K245" s="166" t="s">
        <v>124</v>
      </c>
      <c r="L245" s="189">
        <f t="shared" ref="L245:AQ245" si="135">L242</f>
        <v>19.26838548</v>
      </c>
      <c r="M245" s="189">
        <f t="shared" si="135"/>
        <v>18.55</v>
      </c>
      <c r="N245" s="189">
        <f t="shared" si="135"/>
        <v>18.31096094</v>
      </c>
      <c r="O245" s="189">
        <f t="shared" si="135"/>
        <v>18.07192189</v>
      </c>
      <c r="P245" s="189">
        <f t="shared" si="135"/>
        <v>17.83288283</v>
      </c>
      <c r="Q245" s="189">
        <f t="shared" si="135"/>
        <v>17.59384377</v>
      </c>
      <c r="R245" s="189">
        <f t="shared" si="135"/>
        <v>17.35480471</v>
      </c>
      <c r="S245" s="189">
        <f t="shared" si="135"/>
        <v>17.11576566</v>
      </c>
      <c r="T245" s="189">
        <f t="shared" si="135"/>
        <v>16.8767266</v>
      </c>
      <c r="U245" s="189">
        <f t="shared" si="135"/>
        <v>16.63768754</v>
      </c>
      <c r="V245" s="189">
        <f t="shared" si="135"/>
        <v>16.39864848</v>
      </c>
      <c r="W245" s="189">
        <f t="shared" si="135"/>
        <v>16.15960943</v>
      </c>
      <c r="X245" s="189">
        <f t="shared" si="135"/>
        <v>15.93132343</v>
      </c>
      <c r="Y245" s="189">
        <f t="shared" si="135"/>
        <v>15.70303744</v>
      </c>
      <c r="Z245" s="189">
        <f t="shared" si="135"/>
        <v>15.47475145</v>
      </c>
      <c r="AA245" s="189">
        <f t="shared" si="135"/>
        <v>15.24646546</v>
      </c>
      <c r="AB245" s="189">
        <f t="shared" si="135"/>
        <v>15.01817946</v>
      </c>
      <c r="AC245" s="189">
        <f t="shared" si="135"/>
        <v>14.78989347</v>
      </c>
      <c r="AD245" s="189">
        <f t="shared" si="135"/>
        <v>14.56160748</v>
      </c>
      <c r="AE245" s="189">
        <f t="shared" si="135"/>
        <v>14.33332148</v>
      </c>
      <c r="AF245" s="189">
        <f t="shared" si="135"/>
        <v>14.10503549</v>
      </c>
      <c r="AG245" s="189">
        <f t="shared" si="135"/>
        <v>13.8767495</v>
      </c>
      <c r="AH245" s="189">
        <f t="shared" si="135"/>
        <v>13.64846351</v>
      </c>
      <c r="AI245" s="189">
        <f t="shared" si="135"/>
        <v>13.42017751</v>
      </c>
      <c r="AJ245" s="189">
        <f t="shared" si="135"/>
        <v>13.19189152</v>
      </c>
      <c r="AK245" s="189">
        <f t="shared" si="135"/>
        <v>12.96360553</v>
      </c>
      <c r="AL245" s="189">
        <f t="shared" si="135"/>
        <v>12.73531953</v>
      </c>
      <c r="AM245" s="189">
        <f t="shared" si="135"/>
        <v>12.50703354</v>
      </c>
      <c r="AN245" s="189">
        <f t="shared" si="135"/>
        <v>12.27874755</v>
      </c>
      <c r="AO245" s="189">
        <f t="shared" si="135"/>
        <v>12.05046156</v>
      </c>
      <c r="AP245" s="189">
        <f t="shared" si="135"/>
        <v>11.82217556</v>
      </c>
      <c r="AQ245" s="189">
        <f t="shared" si="135"/>
        <v>11.59388957</v>
      </c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</row>
    <row r="246" ht="14.25" customHeight="1">
      <c r="A246" s="11"/>
      <c r="B246" s="11"/>
      <c r="C246" s="11"/>
      <c r="D246" s="11"/>
      <c r="E246" s="11"/>
      <c r="F246" s="11"/>
      <c r="G246" s="20"/>
      <c r="H246" s="27"/>
      <c r="I246" s="11"/>
      <c r="J246" s="164"/>
      <c r="K246" s="161" t="s">
        <v>125</v>
      </c>
      <c r="L246" s="187">
        <f t="shared" ref="L246:AQ246" si="136">L243</f>
        <v>19.26838548</v>
      </c>
      <c r="M246" s="187">
        <f t="shared" si="136"/>
        <v>18.55</v>
      </c>
      <c r="N246" s="187">
        <f t="shared" si="136"/>
        <v>17.68099953</v>
      </c>
      <c r="O246" s="187">
        <f t="shared" si="136"/>
        <v>16.81199906</v>
      </c>
      <c r="P246" s="187">
        <f t="shared" si="136"/>
        <v>15.94299859</v>
      </c>
      <c r="Q246" s="187">
        <f t="shared" si="136"/>
        <v>15.07399812</v>
      </c>
      <c r="R246" s="187">
        <f t="shared" si="136"/>
        <v>14.20499765</v>
      </c>
      <c r="S246" s="187">
        <f t="shared" si="136"/>
        <v>13.33599719</v>
      </c>
      <c r="T246" s="187">
        <f t="shared" si="136"/>
        <v>12.46699672</v>
      </c>
      <c r="U246" s="187">
        <f t="shared" si="136"/>
        <v>11.59799625</v>
      </c>
      <c r="V246" s="187">
        <f t="shared" si="136"/>
        <v>10.72899578</v>
      </c>
      <c r="W246" s="187">
        <f t="shared" si="136"/>
        <v>9.859995309</v>
      </c>
      <c r="X246" s="187">
        <f t="shared" si="136"/>
        <v>9.786143516</v>
      </c>
      <c r="Y246" s="187">
        <f t="shared" si="136"/>
        <v>9.712291723</v>
      </c>
      <c r="Z246" s="187">
        <f t="shared" si="136"/>
        <v>9.638439929</v>
      </c>
      <c r="AA246" s="187">
        <f t="shared" si="136"/>
        <v>9.564588136</v>
      </c>
      <c r="AB246" s="187">
        <f t="shared" si="136"/>
        <v>9.490736343</v>
      </c>
      <c r="AC246" s="187">
        <f t="shared" si="136"/>
        <v>9.41688455</v>
      </c>
      <c r="AD246" s="187">
        <f t="shared" si="136"/>
        <v>9.343032757</v>
      </c>
      <c r="AE246" s="187">
        <f t="shared" si="136"/>
        <v>9.269180964</v>
      </c>
      <c r="AF246" s="187">
        <f t="shared" si="136"/>
        <v>9.19532917</v>
      </c>
      <c r="AG246" s="187">
        <f t="shared" si="136"/>
        <v>9.121477377</v>
      </c>
      <c r="AH246" s="187">
        <f t="shared" si="136"/>
        <v>9.047625584</v>
      </c>
      <c r="AI246" s="187">
        <f t="shared" si="136"/>
        <v>8.973773791</v>
      </c>
      <c r="AJ246" s="187">
        <f t="shared" si="136"/>
        <v>8.899921998</v>
      </c>
      <c r="AK246" s="187">
        <f t="shared" si="136"/>
        <v>8.826070204</v>
      </c>
      <c r="AL246" s="187">
        <f t="shared" si="136"/>
        <v>8.752218411</v>
      </c>
      <c r="AM246" s="187">
        <f t="shared" si="136"/>
        <v>8.678366618</v>
      </c>
      <c r="AN246" s="187">
        <f t="shared" si="136"/>
        <v>8.604514825</v>
      </c>
      <c r="AO246" s="187">
        <f t="shared" si="136"/>
        <v>8.530663032</v>
      </c>
      <c r="AP246" s="187">
        <f t="shared" si="136"/>
        <v>8.456811239</v>
      </c>
      <c r="AQ246" s="187">
        <f t="shared" si="136"/>
        <v>8.382959445</v>
      </c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</row>
    <row r="247" ht="14.25" customHeight="1">
      <c r="A247" s="11"/>
      <c r="B247" s="11"/>
      <c r="C247" s="11"/>
      <c r="D247" s="11"/>
      <c r="E247" s="11"/>
      <c r="F247" s="11"/>
      <c r="G247" s="20"/>
      <c r="H247" s="27"/>
      <c r="I247" s="11"/>
      <c r="J247" s="164"/>
      <c r="K247" s="14" t="s">
        <v>126</v>
      </c>
      <c r="L247" s="188">
        <f t="shared" ref="L247:AQ247" si="137">L244</f>
        <v>19.26838548</v>
      </c>
      <c r="M247" s="188">
        <f t="shared" si="137"/>
        <v>18.55</v>
      </c>
      <c r="N247" s="188">
        <f t="shared" si="137"/>
        <v>17.85438896</v>
      </c>
      <c r="O247" s="188">
        <f t="shared" si="137"/>
        <v>17.15877791</v>
      </c>
      <c r="P247" s="188">
        <f t="shared" si="137"/>
        <v>16.46316687</v>
      </c>
      <c r="Q247" s="188">
        <f t="shared" si="137"/>
        <v>15.76755583</v>
      </c>
      <c r="R247" s="188">
        <f t="shared" si="137"/>
        <v>15.07194479</v>
      </c>
      <c r="S247" s="188">
        <f t="shared" si="137"/>
        <v>14.37633374</v>
      </c>
      <c r="T247" s="188">
        <f t="shared" si="137"/>
        <v>13.6807227</v>
      </c>
      <c r="U247" s="188">
        <f t="shared" si="137"/>
        <v>12.98511166</v>
      </c>
      <c r="V247" s="188">
        <f t="shared" si="137"/>
        <v>12.28950061</v>
      </c>
      <c r="W247" s="188">
        <f t="shared" si="137"/>
        <v>11.59388957</v>
      </c>
      <c r="X247" s="188">
        <f t="shared" si="137"/>
        <v>11.50719486</v>
      </c>
      <c r="Y247" s="188">
        <f t="shared" si="137"/>
        <v>11.42050014</v>
      </c>
      <c r="Z247" s="188">
        <f t="shared" si="137"/>
        <v>11.33380543</v>
      </c>
      <c r="AA247" s="188">
        <f t="shared" si="137"/>
        <v>11.24711072</v>
      </c>
      <c r="AB247" s="188">
        <f t="shared" si="137"/>
        <v>11.16041601</v>
      </c>
      <c r="AC247" s="188">
        <f t="shared" si="137"/>
        <v>11.07372129</v>
      </c>
      <c r="AD247" s="188">
        <f t="shared" si="137"/>
        <v>10.98702658</v>
      </c>
      <c r="AE247" s="188">
        <f t="shared" si="137"/>
        <v>10.90033187</v>
      </c>
      <c r="AF247" s="188">
        <f t="shared" si="137"/>
        <v>10.81363715</v>
      </c>
      <c r="AG247" s="188">
        <f t="shared" si="137"/>
        <v>10.72694244</v>
      </c>
      <c r="AH247" s="188">
        <f t="shared" si="137"/>
        <v>10.64024773</v>
      </c>
      <c r="AI247" s="188">
        <f t="shared" si="137"/>
        <v>10.55355301</v>
      </c>
      <c r="AJ247" s="188">
        <f t="shared" si="137"/>
        <v>10.4668583</v>
      </c>
      <c r="AK247" s="188">
        <f t="shared" si="137"/>
        <v>10.38016359</v>
      </c>
      <c r="AL247" s="188">
        <f t="shared" si="137"/>
        <v>10.29346887</v>
      </c>
      <c r="AM247" s="188">
        <f t="shared" si="137"/>
        <v>10.20677416</v>
      </c>
      <c r="AN247" s="188">
        <f t="shared" si="137"/>
        <v>10.12007945</v>
      </c>
      <c r="AO247" s="188">
        <f t="shared" si="137"/>
        <v>10.03338474</v>
      </c>
      <c r="AP247" s="188">
        <f t="shared" si="137"/>
        <v>9.946690022</v>
      </c>
      <c r="AQ247" s="188">
        <f t="shared" si="137"/>
        <v>9.859995309</v>
      </c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</row>
    <row r="248" ht="14.25" customHeight="1">
      <c r="A248" s="11"/>
      <c r="B248" s="11"/>
      <c r="C248" s="11"/>
      <c r="D248" s="11"/>
      <c r="E248" s="11"/>
      <c r="F248" s="11"/>
      <c r="G248" s="20"/>
      <c r="H248" s="27"/>
      <c r="I248" s="11"/>
      <c r="J248" s="164"/>
      <c r="K248" s="166" t="s">
        <v>127</v>
      </c>
      <c r="L248" s="189">
        <f t="shared" ref="L248:AQ248" si="138">L245</f>
        <v>19.26838548</v>
      </c>
      <c r="M248" s="189">
        <f t="shared" si="138"/>
        <v>18.55</v>
      </c>
      <c r="N248" s="189">
        <f t="shared" si="138"/>
        <v>18.31096094</v>
      </c>
      <c r="O248" s="189">
        <f t="shared" si="138"/>
        <v>18.07192189</v>
      </c>
      <c r="P248" s="189">
        <f t="shared" si="138"/>
        <v>17.83288283</v>
      </c>
      <c r="Q248" s="189">
        <f t="shared" si="138"/>
        <v>17.59384377</v>
      </c>
      <c r="R248" s="189">
        <f t="shared" si="138"/>
        <v>17.35480471</v>
      </c>
      <c r="S248" s="189">
        <f t="shared" si="138"/>
        <v>17.11576566</v>
      </c>
      <c r="T248" s="189">
        <f t="shared" si="138"/>
        <v>16.8767266</v>
      </c>
      <c r="U248" s="189">
        <f t="shared" si="138"/>
        <v>16.63768754</v>
      </c>
      <c r="V248" s="189">
        <f t="shared" si="138"/>
        <v>16.39864848</v>
      </c>
      <c r="W248" s="189">
        <f t="shared" si="138"/>
        <v>16.15960943</v>
      </c>
      <c r="X248" s="189">
        <f t="shared" si="138"/>
        <v>15.93132343</v>
      </c>
      <c r="Y248" s="189">
        <f t="shared" si="138"/>
        <v>15.70303744</v>
      </c>
      <c r="Z248" s="189">
        <f t="shared" si="138"/>
        <v>15.47475145</v>
      </c>
      <c r="AA248" s="189">
        <f t="shared" si="138"/>
        <v>15.24646546</v>
      </c>
      <c r="AB248" s="189">
        <f t="shared" si="138"/>
        <v>15.01817946</v>
      </c>
      <c r="AC248" s="189">
        <f t="shared" si="138"/>
        <v>14.78989347</v>
      </c>
      <c r="AD248" s="189">
        <f t="shared" si="138"/>
        <v>14.56160748</v>
      </c>
      <c r="AE248" s="189">
        <f t="shared" si="138"/>
        <v>14.33332148</v>
      </c>
      <c r="AF248" s="189">
        <f t="shared" si="138"/>
        <v>14.10503549</v>
      </c>
      <c r="AG248" s="189">
        <f t="shared" si="138"/>
        <v>13.8767495</v>
      </c>
      <c r="AH248" s="189">
        <f t="shared" si="138"/>
        <v>13.64846351</v>
      </c>
      <c r="AI248" s="189">
        <f t="shared" si="138"/>
        <v>13.42017751</v>
      </c>
      <c r="AJ248" s="189">
        <f t="shared" si="138"/>
        <v>13.19189152</v>
      </c>
      <c r="AK248" s="189">
        <f t="shared" si="138"/>
        <v>12.96360553</v>
      </c>
      <c r="AL248" s="189">
        <f t="shared" si="138"/>
        <v>12.73531953</v>
      </c>
      <c r="AM248" s="189">
        <f t="shared" si="138"/>
        <v>12.50703354</v>
      </c>
      <c r="AN248" s="189">
        <f t="shared" si="138"/>
        <v>12.27874755</v>
      </c>
      <c r="AO248" s="189">
        <f t="shared" si="138"/>
        <v>12.05046156</v>
      </c>
      <c r="AP248" s="189">
        <f t="shared" si="138"/>
        <v>11.82217556</v>
      </c>
      <c r="AQ248" s="189">
        <f t="shared" si="138"/>
        <v>11.59388957</v>
      </c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J248" s="11"/>
      <c r="BK248" s="11"/>
      <c r="BL248" s="11"/>
      <c r="BM248" s="11"/>
      <c r="BN248" s="11"/>
    </row>
    <row r="249" ht="14.25" customHeight="1">
      <c r="A249" s="11"/>
      <c r="B249" s="11"/>
      <c r="C249" s="11"/>
      <c r="D249" s="11"/>
      <c r="E249" s="11"/>
      <c r="F249" s="11"/>
      <c r="G249" s="20"/>
      <c r="H249" s="27"/>
      <c r="I249" s="11"/>
      <c r="J249" s="164"/>
      <c r="K249" s="161" t="s">
        <v>128</v>
      </c>
      <c r="L249" s="187">
        <f t="shared" ref="L249:AQ249" si="139">L246</f>
        <v>19.26838548</v>
      </c>
      <c r="M249" s="187">
        <f t="shared" si="139"/>
        <v>18.55</v>
      </c>
      <c r="N249" s="187">
        <f t="shared" si="139"/>
        <v>17.68099953</v>
      </c>
      <c r="O249" s="187">
        <f t="shared" si="139"/>
        <v>16.81199906</v>
      </c>
      <c r="P249" s="187">
        <f t="shared" si="139"/>
        <v>15.94299859</v>
      </c>
      <c r="Q249" s="187">
        <f t="shared" si="139"/>
        <v>15.07399812</v>
      </c>
      <c r="R249" s="187">
        <f t="shared" si="139"/>
        <v>14.20499765</v>
      </c>
      <c r="S249" s="187">
        <f t="shared" si="139"/>
        <v>13.33599719</v>
      </c>
      <c r="T249" s="187">
        <f t="shared" si="139"/>
        <v>12.46699672</v>
      </c>
      <c r="U249" s="187">
        <f t="shared" si="139"/>
        <v>11.59799625</v>
      </c>
      <c r="V249" s="187">
        <f t="shared" si="139"/>
        <v>10.72899578</v>
      </c>
      <c r="W249" s="187">
        <f t="shared" si="139"/>
        <v>9.859995309</v>
      </c>
      <c r="X249" s="187">
        <f t="shared" si="139"/>
        <v>9.786143516</v>
      </c>
      <c r="Y249" s="187">
        <f t="shared" si="139"/>
        <v>9.712291723</v>
      </c>
      <c r="Z249" s="187">
        <f t="shared" si="139"/>
        <v>9.638439929</v>
      </c>
      <c r="AA249" s="187">
        <f t="shared" si="139"/>
        <v>9.564588136</v>
      </c>
      <c r="AB249" s="187">
        <f t="shared" si="139"/>
        <v>9.490736343</v>
      </c>
      <c r="AC249" s="187">
        <f t="shared" si="139"/>
        <v>9.41688455</v>
      </c>
      <c r="AD249" s="187">
        <f t="shared" si="139"/>
        <v>9.343032757</v>
      </c>
      <c r="AE249" s="187">
        <f t="shared" si="139"/>
        <v>9.269180964</v>
      </c>
      <c r="AF249" s="187">
        <f t="shared" si="139"/>
        <v>9.19532917</v>
      </c>
      <c r="AG249" s="187">
        <f t="shared" si="139"/>
        <v>9.121477377</v>
      </c>
      <c r="AH249" s="187">
        <f t="shared" si="139"/>
        <v>9.047625584</v>
      </c>
      <c r="AI249" s="187">
        <f t="shared" si="139"/>
        <v>8.973773791</v>
      </c>
      <c r="AJ249" s="187">
        <f t="shared" si="139"/>
        <v>8.899921998</v>
      </c>
      <c r="AK249" s="187">
        <f t="shared" si="139"/>
        <v>8.826070204</v>
      </c>
      <c r="AL249" s="187">
        <f t="shared" si="139"/>
        <v>8.752218411</v>
      </c>
      <c r="AM249" s="187">
        <f t="shared" si="139"/>
        <v>8.678366618</v>
      </c>
      <c r="AN249" s="187">
        <f t="shared" si="139"/>
        <v>8.604514825</v>
      </c>
      <c r="AO249" s="187">
        <f t="shared" si="139"/>
        <v>8.530663032</v>
      </c>
      <c r="AP249" s="187">
        <f t="shared" si="139"/>
        <v>8.456811239</v>
      </c>
      <c r="AQ249" s="187">
        <f t="shared" si="139"/>
        <v>8.382959445</v>
      </c>
      <c r="AR249" s="11"/>
      <c r="AS249" s="11"/>
      <c r="AT249" s="11"/>
      <c r="AU249" s="11"/>
      <c r="AZ249" s="11"/>
      <c r="BA249" s="11"/>
      <c r="BG249" s="11"/>
      <c r="BH249" s="11"/>
      <c r="BI249" s="11"/>
    </row>
    <row r="250" ht="14.25" customHeight="1">
      <c r="A250" s="11"/>
      <c r="B250" s="11"/>
      <c r="C250" s="11"/>
      <c r="D250" s="11"/>
      <c r="E250" s="11"/>
      <c r="F250" s="11"/>
      <c r="G250" s="20"/>
      <c r="H250" s="27"/>
      <c r="I250" s="11"/>
      <c r="J250" s="164"/>
      <c r="K250" s="14" t="s">
        <v>129</v>
      </c>
      <c r="L250" s="188">
        <f t="shared" ref="L250:AQ250" si="140">L247</f>
        <v>19.26838548</v>
      </c>
      <c r="M250" s="188">
        <f t="shared" si="140"/>
        <v>18.55</v>
      </c>
      <c r="N250" s="188">
        <f t="shared" si="140"/>
        <v>17.85438896</v>
      </c>
      <c r="O250" s="188">
        <f t="shared" si="140"/>
        <v>17.15877791</v>
      </c>
      <c r="P250" s="188">
        <f t="shared" si="140"/>
        <v>16.46316687</v>
      </c>
      <c r="Q250" s="188">
        <f t="shared" si="140"/>
        <v>15.76755583</v>
      </c>
      <c r="R250" s="188">
        <f t="shared" si="140"/>
        <v>15.07194479</v>
      </c>
      <c r="S250" s="188">
        <f t="shared" si="140"/>
        <v>14.37633374</v>
      </c>
      <c r="T250" s="188">
        <f t="shared" si="140"/>
        <v>13.6807227</v>
      </c>
      <c r="U250" s="188">
        <f t="shared" si="140"/>
        <v>12.98511166</v>
      </c>
      <c r="V250" s="188">
        <f t="shared" si="140"/>
        <v>12.28950061</v>
      </c>
      <c r="W250" s="188">
        <f t="shared" si="140"/>
        <v>11.59388957</v>
      </c>
      <c r="X250" s="188">
        <f t="shared" si="140"/>
        <v>11.50719486</v>
      </c>
      <c r="Y250" s="188">
        <f t="shared" si="140"/>
        <v>11.42050014</v>
      </c>
      <c r="Z250" s="188">
        <f t="shared" si="140"/>
        <v>11.33380543</v>
      </c>
      <c r="AA250" s="188">
        <f t="shared" si="140"/>
        <v>11.24711072</v>
      </c>
      <c r="AB250" s="188">
        <f t="shared" si="140"/>
        <v>11.16041601</v>
      </c>
      <c r="AC250" s="188">
        <f t="shared" si="140"/>
        <v>11.07372129</v>
      </c>
      <c r="AD250" s="188">
        <f t="shared" si="140"/>
        <v>10.98702658</v>
      </c>
      <c r="AE250" s="188">
        <f t="shared" si="140"/>
        <v>10.90033187</v>
      </c>
      <c r="AF250" s="188">
        <f t="shared" si="140"/>
        <v>10.81363715</v>
      </c>
      <c r="AG250" s="188">
        <f t="shared" si="140"/>
        <v>10.72694244</v>
      </c>
      <c r="AH250" s="188">
        <f t="shared" si="140"/>
        <v>10.64024773</v>
      </c>
      <c r="AI250" s="188">
        <f t="shared" si="140"/>
        <v>10.55355301</v>
      </c>
      <c r="AJ250" s="188">
        <f t="shared" si="140"/>
        <v>10.4668583</v>
      </c>
      <c r="AK250" s="188">
        <f t="shared" si="140"/>
        <v>10.38016359</v>
      </c>
      <c r="AL250" s="188">
        <f t="shared" si="140"/>
        <v>10.29346887</v>
      </c>
      <c r="AM250" s="188">
        <f t="shared" si="140"/>
        <v>10.20677416</v>
      </c>
      <c r="AN250" s="188">
        <f t="shared" si="140"/>
        <v>10.12007945</v>
      </c>
      <c r="AO250" s="188">
        <f t="shared" si="140"/>
        <v>10.03338474</v>
      </c>
      <c r="AP250" s="188">
        <f t="shared" si="140"/>
        <v>9.946690022</v>
      </c>
      <c r="AQ250" s="188">
        <f t="shared" si="140"/>
        <v>9.859995309</v>
      </c>
      <c r="AR250" s="11"/>
      <c r="AS250" s="11"/>
      <c r="AT250" s="11"/>
      <c r="AU250" s="11"/>
      <c r="AV250" s="11"/>
      <c r="AW250" s="11"/>
      <c r="AX250" s="11"/>
      <c r="AY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</row>
    <row r="251" ht="14.25" customHeight="1">
      <c r="A251" s="11"/>
      <c r="B251" s="11"/>
      <c r="C251" s="11"/>
      <c r="D251" s="11"/>
      <c r="E251" s="11"/>
      <c r="F251" s="11"/>
      <c r="G251" s="20"/>
      <c r="H251" s="27"/>
      <c r="I251" s="11"/>
      <c r="J251" s="164"/>
      <c r="K251" s="166" t="s">
        <v>130</v>
      </c>
      <c r="L251" s="189">
        <f t="shared" ref="L251:AQ251" si="141">L248</f>
        <v>19.26838548</v>
      </c>
      <c r="M251" s="189">
        <f t="shared" si="141"/>
        <v>18.55</v>
      </c>
      <c r="N251" s="189">
        <f t="shared" si="141"/>
        <v>18.31096094</v>
      </c>
      <c r="O251" s="189">
        <f t="shared" si="141"/>
        <v>18.07192189</v>
      </c>
      <c r="P251" s="189">
        <f t="shared" si="141"/>
        <v>17.83288283</v>
      </c>
      <c r="Q251" s="189">
        <f t="shared" si="141"/>
        <v>17.59384377</v>
      </c>
      <c r="R251" s="189">
        <f t="shared" si="141"/>
        <v>17.35480471</v>
      </c>
      <c r="S251" s="189">
        <f t="shared" si="141"/>
        <v>17.11576566</v>
      </c>
      <c r="T251" s="189">
        <f t="shared" si="141"/>
        <v>16.8767266</v>
      </c>
      <c r="U251" s="189">
        <f t="shared" si="141"/>
        <v>16.63768754</v>
      </c>
      <c r="V251" s="189">
        <f t="shared" si="141"/>
        <v>16.39864848</v>
      </c>
      <c r="W251" s="189">
        <f t="shared" si="141"/>
        <v>16.15960943</v>
      </c>
      <c r="X251" s="189">
        <f t="shared" si="141"/>
        <v>15.93132343</v>
      </c>
      <c r="Y251" s="189">
        <f t="shared" si="141"/>
        <v>15.70303744</v>
      </c>
      <c r="Z251" s="189">
        <f t="shared" si="141"/>
        <v>15.47475145</v>
      </c>
      <c r="AA251" s="189">
        <f t="shared" si="141"/>
        <v>15.24646546</v>
      </c>
      <c r="AB251" s="189">
        <f t="shared" si="141"/>
        <v>15.01817946</v>
      </c>
      <c r="AC251" s="189">
        <f t="shared" si="141"/>
        <v>14.78989347</v>
      </c>
      <c r="AD251" s="189">
        <f t="shared" si="141"/>
        <v>14.56160748</v>
      </c>
      <c r="AE251" s="189">
        <f t="shared" si="141"/>
        <v>14.33332148</v>
      </c>
      <c r="AF251" s="189">
        <f t="shared" si="141"/>
        <v>14.10503549</v>
      </c>
      <c r="AG251" s="189">
        <f t="shared" si="141"/>
        <v>13.8767495</v>
      </c>
      <c r="AH251" s="189">
        <f t="shared" si="141"/>
        <v>13.64846351</v>
      </c>
      <c r="AI251" s="189">
        <f t="shared" si="141"/>
        <v>13.42017751</v>
      </c>
      <c r="AJ251" s="189">
        <f t="shared" si="141"/>
        <v>13.19189152</v>
      </c>
      <c r="AK251" s="189">
        <f t="shared" si="141"/>
        <v>12.96360553</v>
      </c>
      <c r="AL251" s="189">
        <f t="shared" si="141"/>
        <v>12.73531953</v>
      </c>
      <c r="AM251" s="189">
        <f t="shared" si="141"/>
        <v>12.50703354</v>
      </c>
      <c r="AN251" s="189">
        <f t="shared" si="141"/>
        <v>12.27874755</v>
      </c>
      <c r="AO251" s="189">
        <f t="shared" si="141"/>
        <v>12.05046156</v>
      </c>
      <c r="AP251" s="189">
        <f t="shared" si="141"/>
        <v>11.82217556</v>
      </c>
      <c r="AQ251" s="189">
        <f t="shared" si="141"/>
        <v>11.59388957</v>
      </c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</row>
    <row r="252" ht="14.25" customHeight="1">
      <c r="A252" s="11"/>
      <c r="B252" s="11"/>
      <c r="C252" s="11"/>
      <c r="D252" s="11"/>
      <c r="E252" s="11"/>
      <c r="F252" s="11"/>
      <c r="G252" s="20"/>
      <c r="H252" s="27"/>
      <c r="I252" s="11"/>
      <c r="J252" s="164"/>
      <c r="K252" s="161" t="s">
        <v>131</v>
      </c>
      <c r="L252" s="187">
        <f t="shared" ref="L252:AQ252" si="142">L249</f>
        <v>19.26838548</v>
      </c>
      <c r="M252" s="187">
        <f t="shared" si="142"/>
        <v>18.55</v>
      </c>
      <c r="N252" s="187">
        <f t="shared" si="142"/>
        <v>17.68099953</v>
      </c>
      <c r="O252" s="187">
        <f t="shared" si="142"/>
        <v>16.81199906</v>
      </c>
      <c r="P252" s="187">
        <f t="shared" si="142"/>
        <v>15.94299859</v>
      </c>
      <c r="Q252" s="187">
        <f t="shared" si="142"/>
        <v>15.07399812</v>
      </c>
      <c r="R252" s="187">
        <f t="shared" si="142"/>
        <v>14.20499765</v>
      </c>
      <c r="S252" s="187">
        <f t="shared" si="142"/>
        <v>13.33599719</v>
      </c>
      <c r="T252" s="187">
        <f t="shared" si="142"/>
        <v>12.46699672</v>
      </c>
      <c r="U252" s="187">
        <f t="shared" si="142"/>
        <v>11.59799625</v>
      </c>
      <c r="V252" s="187">
        <f t="shared" si="142"/>
        <v>10.72899578</v>
      </c>
      <c r="W252" s="187">
        <f t="shared" si="142"/>
        <v>9.859995309</v>
      </c>
      <c r="X252" s="187">
        <f t="shared" si="142"/>
        <v>9.786143516</v>
      </c>
      <c r="Y252" s="187">
        <f t="shared" si="142"/>
        <v>9.712291723</v>
      </c>
      <c r="Z252" s="187">
        <f t="shared" si="142"/>
        <v>9.638439929</v>
      </c>
      <c r="AA252" s="187">
        <f t="shared" si="142"/>
        <v>9.564588136</v>
      </c>
      <c r="AB252" s="187">
        <f t="shared" si="142"/>
        <v>9.490736343</v>
      </c>
      <c r="AC252" s="187">
        <f t="shared" si="142"/>
        <v>9.41688455</v>
      </c>
      <c r="AD252" s="187">
        <f t="shared" si="142"/>
        <v>9.343032757</v>
      </c>
      <c r="AE252" s="187">
        <f t="shared" si="142"/>
        <v>9.269180964</v>
      </c>
      <c r="AF252" s="187">
        <f t="shared" si="142"/>
        <v>9.19532917</v>
      </c>
      <c r="AG252" s="187">
        <f t="shared" si="142"/>
        <v>9.121477377</v>
      </c>
      <c r="AH252" s="187">
        <f t="shared" si="142"/>
        <v>9.047625584</v>
      </c>
      <c r="AI252" s="187">
        <f t="shared" si="142"/>
        <v>8.973773791</v>
      </c>
      <c r="AJ252" s="187">
        <f t="shared" si="142"/>
        <v>8.899921998</v>
      </c>
      <c r="AK252" s="187">
        <f t="shared" si="142"/>
        <v>8.826070204</v>
      </c>
      <c r="AL252" s="187">
        <f t="shared" si="142"/>
        <v>8.752218411</v>
      </c>
      <c r="AM252" s="187">
        <f t="shared" si="142"/>
        <v>8.678366618</v>
      </c>
      <c r="AN252" s="187">
        <f t="shared" si="142"/>
        <v>8.604514825</v>
      </c>
      <c r="AO252" s="187">
        <f t="shared" si="142"/>
        <v>8.530663032</v>
      </c>
      <c r="AP252" s="187">
        <f t="shared" si="142"/>
        <v>8.456811239</v>
      </c>
      <c r="AQ252" s="187">
        <f t="shared" si="142"/>
        <v>8.382959445</v>
      </c>
      <c r="AR252" s="11"/>
      <c r="AS252" s="11"/>
      <c r="AT252" s="11"/>
      <c r="AU252" s="11"/>
      <c r="AZ252" s="11"/>
      <c r="BA252" s="11"/>
      <c r="BG252" s="11"/>
      <c r="BH252" s="11"/>
      <c r="BI252" s="11"/>
    </row>
    <row r="253" ht="14.25" customHeight="1">
      <c r="A253" s="11"/>
      <c r="B253" s="11"/>
      <c r="C253" s="11"/>
      <c r="D253" s="11"/>
      <c r="E253" s="11"/>
      <c r="F253" s="11"/>
      <c r="G253" s="20"/>
      <c r="H253" s="27"/>
      <c r="I253" s="11"/>
      <c r="J253" s="164"/>
      <c r="K253" s="14" t="s">
        <v>132</v>
      </c>
      <c r="L253" s="188">
        <f t="shared" ref="L253:AQ253" si="143">L250</f>
        <v>19.26838548</v>
      </c>
      <c r="M253" s="188">
        <f t="shared" si="143"/>
        <v>18.55</v>
      </c>
      <c r="N253" s="188">
        <f t="shared" si="143"/>
        <v>17.85438896</v>
      </c>
      <c r="O253" s="188">
        <f t="shared" si="143"/>
        <v>17.15877791</v>
      </c>
      <c r="P253" s="188">
        <f t="shared" si="143"/>
        <v>16.46316687</v>
      </c>
      <c r="Q253" s="188">
        <f t="shared" si="143"/>
        <v>15.76755583</v>
      </c>
      <c r="R253" s="188">
        <f t="shared" si="143"/>
        <v>15.07194479</v>
      </c>
      <c r="S253" s="188">
        <f t="shared" si="143"/>
        <v>14.37633374</v>
      </c>
      <c r="T253" s="188">
        <f t="shared" si="143"/>
        <v>13.6807227</v>
      </c>
      <c r="U253" s="188">
        <f t="shared" si="143"/>
        <v>12.98511166</v>
      </c>
      <c r="V253" s="188">
        <f t="shared" si="143"/>
        <v>12.28950061</v>
      </c>
      <c r="W253" s="188">
        <f t="shared" si="143"/>
        <v>11.59388957</v>
      </c>
      <c r="X253" s="188">
        <f t="shared" si="143"/>
        <v>11.50719486</v>
      </c>
      <c r="Y253" s="188">
        <f t="shared" si="143"/>
        <v>11.42050014</v>
      </c>
      <c r="Z253" s="188">
        <f t="shared" si="143"/>
        <v>11.33380543</v>
      </c>
      <c r="AA253" s="188">
        <f t="shared" si="143"/>
        <v>11.24711072</v>
      </c>
      <c r="AB253" s="188">
        <f t="shared" si="143"/>
        <v>11.16041601</v>
      </c>
      <c r="AC253" s="188">
        <f t="shared" si="143"/>
        <v>11.07372129</v>
      </c>
      <c r="AD253" s="188">
        <f t="shared" si="143"/>
        <v>10.98702658</v>
      </c>
      <c r="AE253" s="188">
        <f t="shared" si="143"/>
        <v>10.90033187</v>
      </c>
      <c r="AF253" s="188">
        <f t="shared" si="143"/>
        <v>10.81363715</v>
      </c>
      <c r="AG253" s="188">
        <f t="shared" si="143"/>
        <v>10.72694244</v>
      </c>
      <c r="AH253" s="188">
        <f t="shared" si="143"/>
        <v>10.64024773</v>
      </c>
      <c r="AI253" s="188">
        <f t="shared" si="143"/>
        <v>10.55355301</v>
      </c>
      <c r="AJ253" s="188">
        <f t="shared" si="143"/>
        <v>10.4668583</v>
      </c>
      <c r="AK253" s="188">
        <f t="shared" si="143"/>
        <v>10.38016359</v>
      </c>
      <c r="AL253" s="188">
        <f t="shared" si="143"/>
        <v>10.29346887</v>
      </c>
      <c r="AM253" s="188">
        <f t="shared" si="143"/>
        <v>10.20677416</v>
      </c>
      <c r="AN253" s="188">
        <f t="shared" si="143"/>
        <v>10.12007945</v>
      </c>
      <c r="AO253" s="188">
        <f t="shared" si="143"/>
        <v>10.03338474</v>
      </c>
      <c r="AP253" s="188">
        <f t="shared" si="143"/>
        <v>9.946690022</v>
      </c>
      <c r="AQ253" s="188">
        <f t="shared" si="143"/>
        <v>9.859995309</v>
      </c>
      <c r="AR253" s="11"/>
      <c r="AS253" s="11"/>
      <c r="AT253" s="11"/>
      <c r="AU253" s="11"/>
      <c r="AV253" s="11"/>
      <c r="AW253" s="11"/>
      <c r="AX253" s="11"/>
      <c r="AY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</row>
    <row r="254" ht="14.25" customHeight="1">
      <c r="A254" s="11"/>
      <c r="B254" s="11"/>
      <c r="C254" s="11"/>
      <c r="D254" s="11"/>
      <c r="E254" s="11"/>
      <c r="F254" s="11"/>
      <c r="G254" s="20"/>
      <c r="H254" s="27"/>
      <c r="I254" s="11"/>
      <c r="J254" s="164"/>
      <c r="K254" s="166" t="s">
        <v>133</v>
      </c>
      <c r="L254" s="189">
        <f t="shared" ref="L254:AQ254" si="144">L251</f>
        <v>19.26838548</v>
      </c>
      <c r="M254" s="189">
        <f t="shared" si="144"/>
        <v>18.55</v>
      </c>
      <c r="N254" s="189">
        <f t="shared" si="144"/>
        <v>18.31096094</v>
      </c>
      <c r="O254" s="189">
        <f t="shared" si="144"/>
        <v>18.07192189</v>
      </c>
      <c r="P254" s="189">
        <f t="shared" si="144"/>
        <v>17.83288283</v>
      </c>
      <c r="Q254" s="189">
        <f t="shared" si="144"/>
        <v>17.59384377</v>
      </c>
      <c r="R254" s="189">
        <f t="shared" si="144"/>
        <v>17.35480471</v>
      </c>
      <c r="S254" s="189">
        <f t="shared" si="144"/>
        <v>17.11576566</v>
      </c>
      <c r="T254" s="189">
        <f t="shared" si="144"/>
        <v>16.8767266</v>
      </c>
      <c r="U254" s="189">
        <f t="shared" si="144"/>
        <v>16.63768754</v>
      </c>
      <c r="V254" s="189">
        <f t="shared" si="144"/>
        <v>16.39864848</v>
      </c>
      <c r="W254" s="189">
        <f t="shared" si="144"/>
        <v>16.15960943</v>
      </c>
      <c r="X254" s="189">
        <f t="shared" si="144"/>
        <v>15.93132343</v>
      </c>
      <c r="Y254" s="189">
        <f t="shared" si="144"/>
        <v>15.70303744</v>
      </c>
      <c r="Z254" s="189">
        <f t="shared" si="144"/>
        <v>15.47475145</v>
      </c>
      <c r="AA254" s="189">
        <f t="shared" si="144"/>
        <v>15.24646546</v>
      </c>
      <c r="AB254" s="189">
        <f t="shared" si="144"/>
        <v>15.01817946</v>
      </c>
      <c r="AC254" s="189">
        <f t="shared" si="144"/>
        <v>14.78989347</v>
      </c>
      <c r="AD254" s="189">
        <f t="shared" si="144"/>
        <v>14.56160748</v>
      </c>
      <c r="AE254" s="189">
        <f t="shared" si="144"/>
        <v>14.33332148</v>
      </c>
      <c r="AF254" s="189">
        <f t="shared" si="144"/>
        <v>14.10503549</v>
      </c>
      <c r="AG254" s="189">
        <f t="shared" si="144"/>
        <v>13.8767495</v>
      </c>
      <c r="AH254" s="189">
        <f t="shared" si="144"/>
        <v>13.64846351</v>
      </c>
      <c r="AI254" s="189">
        <f t="shared" si="144"/>
        <v>13.42017751</v>
      </c>
      <c r="AJ254" s="189">
        <f t="shared" si="144"/>
        <v>13.19189152</v>
      </c>
      <c r="AK254" s="189">
        <f t="shared" si="144"/>
        <v>12.96360553</v>
      </c>
      <c r="AL254" s="189">
        <f t="shared" si="144"/>
        <v>12.73531953</v>
      </c>
      <c r="AM254" s="189">
        <f t="shared" si="144"/>
        <v>12.50703354</v>
      </c>
      <c r="AN254" s="189">
        <f t="shared" si="144"/>
        <v>12.27874755</v>
      </c>
      <c r="AO254" s="189">
        <f t="shared" si="144"/>
        <v>12.05046156</v>
      </c>
      <c r="AP254" s="189">
        <f t="shared" si="144"/>
        <v>11.82217556</v>
      </c>
      <c r="AQ254" s="189">
        <f t="shared" si="144"/>
        <v>11.59388957</v>
      </c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</row>
    <row r="255" ht="14.25" customHeight="1">
      <c r="A255" s="11"/>
      <c r="B255" s="11"/>
      <c r="C255" s="11"/>
      <c r="D255" s="11"/>
      <c r="E255" s="11"/>
      <c r="F255" s="11"/>
      <c r="G255" s="20"/>
      <c r="H255" s="27"/>
      <c r="I255" s="11"/>
      <c r="J255" s="164"/>
      <c r="K255" s="161" t="s">
        <v>134</v>
      </c>
      <c r="L255" s="187">
        <f t="shared" ref="L255:AQ255" si="145">L252</f>
        <v>19.26838548</v>
      </c>
      <c r="M255" s="187">
        <f t="shared" si="145"/>
        <v>18.55</v>
      </c>
      <c r="N255" s="187">
        <f t="shared" si="145"/>
        <v>17.68099953</v>
      </c>
      <c r="O255" s="187">
        <f t="shared" si="145"/>
        <v>16.81199906</v>
      </c>
      <c r="P255" s="187">
        <f t="shared" si="145"/>
        <v>15.94299859</v>
      </c>
      <c r="Q255" s="187">
        <f t="shared" si="145"/>
        <v>15.07399812</v>
      </c>
      <c r="R255" s="187">
        <f t="shared" si="145"/>
        <v>14.20499765</v>
      </c>
      <c r="S255" s="187">
        <f t="shared" si="145"/>
        <v>13.33599719</v>
      </c>
      <c r="T255" s="187">
        <f t="shared" si="145"/>
        <v>12.46699672</v>
      </c>
      <c r="U255" s="187">
        <f t="shared" si="145"/>
        <v>11.59799625</v>
      </c>
      <c r="V255" s="187">
        <f t="shared" si="145"/>
        <v>10.72899578</v>
      </c>
      <c r="W255" s="187">
        <f t="shared" si="145"/>
        <v>9.859995309</v>
      </c>
      <c r="X255" s="187">
        <f t="shared" si="145"/>
        <v>9.786143516</v>
      </c>
      <c r="Y255" s="187">
        <f t="shared" si="145"/>
        <v>9.712291723</v>
      </c>
      <c r="Z255" s="187">
        <f t="shared" si="145"/>
        <v>9.638439929</v>
      </c>
      <c r="AA255" s="187">
        <f t="shared" si="145"/>
        <v>9.564588136</v>
      </c>
      <c r="AB255" s="187">
        <f t="shared" si="145"/>
        <v>9.490736343</v>
      </c>
      <c r="AC255" s="187">
        <f t="shared" si="145"/>
        <v>9.41688455</v>
      </c>
      <c r="AD255" s="187">
        <f t="shared" si="145"/>
        <v>9.343032757</v>
      </c>
      <c r="AE255" s="187">
        <f t="shared" si="145"/>
        <v>9.269180964</v>
      </c>
      <c r="AF255" s="187">
        <f t="shared" si="145"/>
        <v>9.19532917</v>
      </c>
      <c r="AG255" s="187">
        <f t="shared" si="145"/>
        <v>9.121477377</v>
      </c>
      <c r="AH255" s="187">
        <f t="shared" si="145"/>
        <v>9.047625584</v>
      </c>
      <c r="AI255" s="187">
        <f t="shared" si="145"/>
        <v>8.973773791</v>
      </c>
      <c r="AJ255" s="187">
        <f t="shared" si="145"/>
        <v>8.899921998</v>
      </c>
      <c r="AK255" s="187">
        <f t="shared" si="145"/>
        <v>8.826070204</v>
      </c>
      <c r="AL255" s="187">
        <f t="shared" si="145"/>
        <v>8.752218411</v>
      </c>
      <c r="AM255" s="187">
        <f t="shared" si="145"/>
        <v>8.678366618</v>
      </c>
      <c r="AN255" s="187">
        <f t="shared" si="145"/>
        <v>8.604514825</v>
      </c>
      <c r="AO255" s="187">
        <f t="shared" si="145"/>
        <v>8.530663032</v>
      </c>
      <c r="AP255" s="187">
        <f t="shared" si="145"/>
        <v>8.456811239</v>
      </c>
      <c r="AQ255" s="187">
        <f t="shared" si="145"/>
        <v>8.382959445</v>
      </c>
      <c r="AR255" s="11"/>
      <c r="AS255" s="11"/>
      <c r="AT255" s="11"/>
      <c r="AU255" s="11"/>
      <c r="AZ255" s="11"/>
      <c r="BA255" s="11"/>
      <c r="BG255" s="11"/>
      <c r="BH255" s="11"/>
      <c r="BI255" s="11"/>
    </row>
    <row r="256" ht="14.25" customHeight="1">
      <c r="A256" s="11"/>
      <c r="B256" s="11"/>
      <c r="C256" s="11"/>
      <c r="D256" s="11"/>
      <c r="E256" s="11"/>
      <c r="F256" s="11"/>
      <c r="G256" s="20"/>
      <c r="H256" s="27"/>
      <c r="I256" s="11"/>
      <c r="J256" s="164"/>
      <c r="K256" s="14" t="s">
        <v>135</v>
      </c>
      <c r="L256" s="188">
        <f t="shared" ref="L256:AQ256" si="146">L253</f>
        <v>19.26838548</v>
      </c>
      <c r="M256" s="188">
        <f t="shared" si="146"/>
        <v>18.55</v>
      </c>
      <c r="N256" s="188">
        <f t="shared" si="146"/>
        <v>17.85438896</v>
      </c>
      <c r="O256" s="188">
        <f t="shared" si="146"/>
        <v>17.15877791</v>
      </c>
      <c r="P256" s="188">
        <f t="shared" si="146"/>
        <v>16.46316687</v>
      </c>
      <c r="Q256" s="188">
        <f t="shared" si="146"/>
        <v>15.76755583</v>
      </c>
      <c r="R256" s="188">
        <f t="shared" si="146"/>
        <v>15.07194479</v>
      </c>
      <c r="S256" s="188">
        <f t="shared" si="146"/>
        <v>14.37633374</v>
      </c>
      <c r="T256" s="188">
        <f t="shared" si="146"/>
        <v>13.6807227</v>
      </c>
      <c r="U256" s="188">
        <f t="shared" si="146"/>
        <v>12.98511166</v>
      </c>
      <c r="V256" s="188">
        <f t="shared" si="146"/>
        <v>12.28950061</v>
      </c>
      <c r="W256" s="188">
        <f t="shared" si="146"/>
        <v>11.59388957</v>
      </c>
      <c r="X256" s="188">
        <f t="shared" si="146"/>
        <v>11.50719486</v>
      </c>
      <c r="Y256" s="188">
        <f t="shared" si="146"/>
        <v>11.42050014</v>
      </c>
      <c r="Z256" s="188">
        <f t="shared" si="146"/>
        <v>11.33380543</v>
      </c>
      <c r="AA256" s="188">
        <f t="shared" si="146"/>
        <v>11.24711072</v>
      </c>
      <c r="AB256" s="188">
        <f t="shared" si="146"/>
        <v>11.16041601</v>
      </c>
      <c r="AC256" s="188">
        <f t="shared" si="146"/>
        <v>11.07372129</v>
      </c>
      <c r="AD256" s="188">
        <f t="shared" si="146"/>
        <v>10.98702658</v>
      </c>
      <c r="AE256" s="188">
        <f t="shared" si="146"/>
        <v>10.90033187</v>
      </c>
      <c r="AF256" s="188">
        <f t="shared" si="146"/>
        <v>10.81363715</v>
      </c>
      <c r="AG256" s="188">
        <f t="shared" si="146"/>
        <v>10.72694244</v>
      </c>
      <c r="AH256" s="188">
        <f t="shared" si="146"/>
        <v>10.64024773</v>
      </c>
      <c r="AI256" s="188">
        <f t="shared" si="146"/>
        <v>10.55355301</v>
      </c>
      <c r="AJ256" s="188">
        <f t="shared" si="146"/>
        <v>10.4668583</v>
      </c>
      <c r="AK256" s="188">
        <f t="shared" si="146"/>
        <v>10.38016359</v>
      </c>
      <c r="AL256" s="188">
        <f t="shared" si="146"/>
        <v>10.29346887</v>
      </c>
      <c r="AM256" s="188">
        <f t="shared" si="146"/>
        <v>10.20677416</v>
      </c>
      <c r="AN256" s="188">
        <f t="shared" si="146"/>
        <v>10.12007945</v>
      </c>
      <c r="AO256" s="188">
        <f t="shared" si="146"/>
        <v>10.03338474</v>
      </c>
      <c r="AP256" s="188">
        <f t="shared" si="146"/>
        <v>9.946690022</v>
      </c>
      <c r="AQ256" s="188">
        <f t="shared" si="146"/>
        <v>9.859995309</v>
      </c>
      <c r="AR256" s="11"/>
      <c r="AS256" s="11"/>
      <c r="AT256" s="11"/>
      <c r="AU256" s="11"/>
      <c r="AV256" s="11"/>
      <c r="AW256" s="11"/>
      <c r="AX256" s="11"/>
      <c r="AY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</row>
    <row r="257" ht="14.25" customHeight="1">
      <c r="A257" s="11"/>
      <c r="B257" s="11"/>
      <c r="C257" s="11"/>
      <c r="D257" s="11"/>
      <c r="E257" s="11"/>
      <c r="F257" s="11"/>
      <c r="G257" s="20"/>
      <c r="H257" s="27"/>
      <c r="I257" s="11"/>
      <c r="J257" s="169"/>
      <c r="K257" s="166" t="s">
        <v>136</v>
      </c>
      <c r="L257" s="189">
        <f t="shared" ref="L257:AQ257" si="147">L254</f>
        <v>19.26838548</v>
      </c>
      <c r="M257" s="189">
        <f t="shared" si="147"/>
        <v>18.55</v>
      </c>
      <c r="N257" s="189">
        <f t="shared" si="147"/>
        <v>18.31096094</v>
      </c>
      <c r="O257" s="189">
        <f t="shared" si="147"/>
        <v>18.07192189</v>
      </c>
      <c r="P257" s="189">
        <f t="shared" si="147"/>
        <v>17.83288283</v>
      </c>
      <c r="Q257" s="189">
        <f t="shared" si="147"/>
        <v>17.59384377</v>
      </c>
      <c r="R257" s="189">
        <f t="shared" si="147"/>
        <v>17.35480471</v>
      </c>
      <c r="S257" s="189">
        <f t="shared" si="147"/>
        <v>17.11576566</v>
      </c>
      <c r="T257" s="189">
        <f t="shared" si="147"/>
        <v>16.8767266</v>
      </c>
      <c r="U257" s="189">
        <f t="shared" si="147"/>
        <v>16.63768754</v>
      </c>
      <c r="V257" s="189">
        <f t="shared" si="147"/>
        <v>16.39864848</v>
      </c>
      <c r="W257" s="189">
        <f t="shared" si="147"/>
        <v>16.15960943</v>
      </c>
      <c r="X257" s="189">
        <f t="shared" si="147"/>
        <v>15.93132343</v>
      </c>
      <c r="Y257" s="189">
        <f t="shared" si="147"/>
        <v>15.70303744</v>
      </c>
      <c r="Z257" s="189">
        <f t="shared" si="147"/>
        <v>15.47475145</v>
      </c>
      <c r="AA257" s="189">
        <f t="shared" si="147"/>
        <v>15.24646546</v>
      </c>
      <c r="AB257" s="189">
        <f t="shared" si="147"/>
        <v>15.01817946</v>
      </c>
      <c r="AC257" s="189">
        <f t="shared" si="147"/>
        <v>14.78989347</v>
      </c>
      <c r="AD257" s="189">
        <f t="shared" si="147"/>
        <v>14.56160748</v>
      </c>
      <c r="AE257" s="189">
        <f t="shared" si="147"/>
        <v>14.33332148</v>
      </c>
      <c r="AF257" s="189">
        <f t="shared" si="147"/>
        <v>14.10503549</v>
      </c>
      <c r="AG257" s="189">
        <f t="shared" si="147"/>
        <v>13.8767495</v>
      </c>
      <c r="AH257" s="189">
        <f t="shared" si="147"/>
        <v>13.64846351</v>
      </c>
      <c r="AI257" s="189">
        <f t="shared" si="147"/>
        <v>13.42017751</v>
      </c>
      <c r="AJ257" s="189">
        <f t="shared" si="147"/>
        <v>13.19189152</v>
      </c>
      <c r="AK257" s="189">
        <f t="shared" si="147"/>
        <v>12.96360553</v>
      </c>
      <c r="AL257" s="189">
        <f t="shared" si="147"/>
        <v>12.73531953</v>
      </c>
      <c r="AM257" s="189">
        <f t="shared" si="147"/>
        <v>12.50703354</v>
      </c>
      <c r="AN257" s="189">
        <f t="shared" si="147"/>
        <v>12.27874755</v>
      </c>
      <c r="AO257" s="189">
        <f t="shared" si="147"/>
        <v>12.05046156</v>
      </c>
      <c r="AP257" s="189">
        <f t="shared" si="147"/>
        <v>11.82217556</v>
      </c>
      <c r="AQ257" s="189">
        <f t="shared" si="147"/>
        <v>11.59388957</v>
      </c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</row>
    <row r="258" ht="14.25" customHeight="1">
      <c r="A258" s="11"/>
      <c r="B258" s="11"/>
      <c r="C258" s="11"/>
      <c r="D258" s="11"/>
      <c r="E258" s="11"/>
      <c r="F258" s="11"/>
      <c r="G258" s="20"/>
      <c r="H258" s="27"/>
      <c r="I258" s="11"/>
      <c r="J258" s="170"/>
      <c r="K258" s="14"/>
      <c r="L258" s="191"/>
      <c r="M258" s="191"/>
      <c r="N258" s="191"/>
      <c r="O258" s="191"/>
      <c r="P258" s="191"/>
      <c r="Q258" s="191"/>
      <c r="R258" s="191"/>
      <c r="S258" s="191"/>
      <c r="T258" s="191"/>
      <c r="U258" s="191"/>
      <c r="V258" s="191"/>
      <c r="W258" s="191"/>
      <c r="X258" s="191"/>
      <c r="Y258" s="191"/>
      <c r="Z258" s="191"/>
      <c r="AA258" s="191"/>
      <c r="AB258" s="191"/>
      <c r="AC258" s="191"/>
      <c r="AD258" s="191"/>
      <c r="AE258" s="191"/>
      <c r="AF258" s="191"/>
      <c r="AG258" s="191"/>
      <c r="AH258" s="191"/>
      <c r="AI258" s="191"/>
      <c r="AJ258" s="191"/>
      <c r="AK258" s="191"/>
      <c r="AL258" s="191"/>
      <c r="AM258" s="191"/>
      <c r="AN258" s="191"/>
      <c r="AO258" s="191"/>
      <c r="AP258" s="191"/>
      <c r="AQ258" s="19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</row>
    <row r="259" ht="14.25" customHeight="1">
      <c r="A259" s="11"/>
      <c r="B259" s="11"/>
      <c r="C259" s="11"/>
      <c r="D259" s="11"/>
      <c r="E259" s="11"/>
      <c r="F259" s="11"/>
      <c r="G259" s="20"/>
      <c r="H259" s="27"/>
      <c r="I259" s="11"/>
      <c r="J259" s="11"/>
      <c r="K259" s="11"/>
      <c r="L259" s="145">
        <v>2019.0</v>
      </c>
      <c r="M259" s="145">
        <v>2020.0</v>
      </c>
      <c r="N259" s="145">
        <v>2021.0</v>
      </c>
      <c r="O259" s="145">
        <v>2022.0</v>
      </c>
      <c r="P259" s="145">
        <v>2023.0</v>
      </c>
      <c r="Q259" s="145">
        <v>2024.0</v>
      </c>
      <c r="R259" s="145">
        <v>2025.0</v>
      </c>
      <c r="S259" s="145">
        <v>2026.0</v>
      </c>
      <c r="T259" s="145">
        <v>2027.0</v>
      </c>
      <c r="U259" s="145">
        <v>2028.0</v>
      </c>
      <c r="V259" s="145">
        <v>2029.0</v>
      </c>
      <c r="W259" s="145">
        <v>2030.0</v>
      </c>
      <c r="X259" s="145">
        <v>2031.0</v>
      </c>
      <c r="Y259" s="145">
        <v>2032.0</v>
      </c>
      <c r="Z259" s="145">
        <v>2033.0</v>
      </c>
      <c r="AA259" s="145">
        <v>2034.0</v>
      </c>
      <c r="AB259" s="145">
        <v>2035.0</v>
      </c>
      <c r="AC259" s="145">
        <v>2036.0</v>
      </c>
      <c r="AD259" s="145">
        <v>2037.0</v>
      </c>
      <c r="AE259" s="145">
        <v>2038.0</v>
      </c>
      <c r="AF259" s="145">
        <v>2039.0</v>
      </c>
      <c r="AG259" s="145">
        <v>2040.0</v>
      </c>
      <c r="AH259" s="145">
        <v>2041.0</v>
      </c>
      <c r="AI259" s="145">
        <v>2042.0</v>
      </c>
      <c r="AJ259" s="145">
        <v>2043.0</v>
      </c>
      <c r="AK259" s="145">
        <v>2044.0</v>
      </c>
      <c r="AL259" s="145">
        <v>2045.0</v>
      </c>
      <c r="AM259" s="145">
        <v>2046.0</v>
      </c>
      <c r="AN259" s="145">
        <v>2047.0</v>
      </c>
      <c r="AO259" s="145">
        <v>2048.0</v>
      </c>
      <c r="AP259" s="145">
        <v>2049.0</v>
      </c>
      <c r="AQ259" s="145">
        <v>2050.0</v>
      </c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</row>
    <row r="260" ht="14.25" customHeight="1">
      <c r="A260" s="11"/>
      <c r="B260" s="11"/>
      <c r="C260" s="11"/>
      <c r="D260" s="11"/>
      <c r="E260" s="11"/>
      <c r="F260" s="11"/>
      <c r="G260" s="20"/>
      <c r="H260" s="27"/>
      <c r="I260" s="11"/>
      <c r="J260" s="160" t="s">
        <v>141</v>
      </c>
      <c r="K260" s="161" t="s">
        <v>107</v>
      </c>
      <c r="L260" s="192">
        <v>0.0</v>
      </c>
      <c r="M260" s="192">
        <v>0.0</v>
      </c>
      <c r="N260" s="192">
        <v>0.0</v>
      </c>
      <c r="O260" s="192">
        <v>0.0</v>
      </c>
      <c r="P260" s="192">
        <v>0.0</v>
      </c>
      <c r="Q260" s="192">
        <v>0.0</v>
      </c>
      <c r="R260" s="192">
        <v>0.0</v>
      </c>
      <c r="S260" s="192">
        <v>0.0</v>
      </c>
      <c r="T260" s="192">
        <v>0.0</v>
      </c>
      <c r="U260" s="192">
        <v>0.0</v>
      </c>
      <c r="V260" s="192">
        <v>0.0</v>
      </c>
      <c r="W260" s="192">
        <v>0.0</v>
      </c>
      <c r="X260" s="192">
        <v>0.0</v>
      </c>
      <c r="Y260" s="192">
        <v>0.0</v>
      </c>
      <c r="Z260" s="192">
        <v>0.0</v>
      </c>
      <c r="AA260" s="192">
        <v>0.0</v>
      </c>
      <c r="AB260" s="192">
        <v>0.0</v>
      </c>
      <c r="AC260" s="192">
        <v>0.0</v>
      </c>
      <c r="AD260" s="192">
        <v>0.0</v>
      </c>
      <c r="AE260" s="192">
        <v>0.0</v>
      </c>
      <c r="AF260" s="192">
        <v>0.0</v>
      </c>
      <c r="AG260" s="192">
        <v>0.0</v>
      </c>
      <c r="AH260" s="192">
        <v>0.0</v>
      </c>
      <c r="AI260" s="192">
        <v>0.0</v>
      </c>
      <c r="AJ260" s="192">
        <v>0.0</v>
      </c>
      <c r="AK260" s="192">
        <v>0.0</v>
      </c>
      <c r="AL260" s="192">
        <v>0.0</v>
      </c>
      <c r="AM260" s="192">
        <v>0.0</v>
      </c>
      <c r="AN260" s="192">
        <v>0.0</v>
      </c>
      <c r="AO260" s="192">
        <v>0.0</v>
      </c>
      <c r="AP260" s="192">
        <v>0.0</v>
      </c>
      <c r="AQ260" s="192">
        <v>0.0</v>
      </c>
      <c r="AR260" s="11"/>
      <c r="AS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</row>
    <row r="261" ht="14.25" customHeight="1">
      <c r="A261" s="11"/>
      <c r="B261" s="11"/>
      <c r="C261" s="11"/>
      <c r="D261" s="11"/>
      <c r="E261" s="11"/>
      <c r="F261" s="11"/>
      <c r="G261" s="20"/>
      <c r="H261" s="27"/>
      <c r="I261" s="11"/>
      <c r="J261" s="164"/>
      <c r="K261" s="14" t="s">
        <v>108</v>
      </c>
      <c r="L261" s="193">
        <v>0.0</v>
      </c>
      <c r="M261" s="193">
        <v>0.0</v>
      </c>
      <c r="N261" s="193">
        <v>0.0</v>
      </c>
      <c r="O261" s="193">
        <v>0.0</v>
      </c>
      <c r="P261" s="193">
        <v>0.0</v>
      </c>
      <c r="Q261" s="193">
        <v>0.0</v>
      </c>
      <c r="R261" s="193">
        <v>0.0</v>
      </c>
      <c r="S261" s="193">
        <v>0.0</v>
      </c>
      <c r="T261" s="193">
        <v>0.0</v>
      </c>
      <c r="U261" s="193">
        <v>0.0</v>
      </c>
      <c r="V261" s="193">
        <v>0.0</v>
      </c>
      <c r="W261" s="193">
        <v>0.0</v>
      </c>
      <c r="X261" s="193">
        <v>0.0</v>
      </c>
      <c r="Y261" s="193">
        <v>0.0</v>
      </c>
      <c r="Z261" s="193">
        <v>0.0</v>
      </c>
      <c r="AA261" s="193">
        <v>0.0</v>
      </c>
      <c r="AB261" s="193">
        <v>0.0</v>
      </c>
      <c r="AC261" s="193">
        <v>0.0</v>
      </c>
      <c r="AD261" s="193">
        <v>0.0</v>
      </c>
      <c r="AE261" s="193">
        <v>0.0</v>
      </c>
      <c r="AF261" s="193">
        <v>0.0</v>
      </c>
      <c r="AG261" s="193">
        <v>0.0</v>
      </c>
      <c r="AH261" s="193">
        <v>0.0</v>
      </c>
      <c r="AI261" s="193">
        <v>0.0</v>
      </c>
      <c r="AJ261" s="193">
        <v>0.0</v>
      </c>
      <c r="AK261" s="193">
        <v>0.0</v>
      </c>
      <c r="AL261" s="193">
        <v>0.0</v>
      </c>
      <c r="AM261" s="193">
        <v>0.0</v>
      </c>
      <c r="AN261" s="193">
        <v>0.0</v>
      </c>
      <c r="AO261" s="193">
        <v>0.0</v>
      </c>
      <c r="AP261" s="193">
        <v>0.0</v>
      </c>
      <c r="AQ261" s="193">
        <v>0.0</v>
      </c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</row>
    <row r="262" ht="14.25" customHeight="1">
      <c r="A262" s="11"/>
      <c r="B262" s="11"/>
      <c r="C262" s="11"/>
      <c r="D262" s="11"/>
      <c r="E262" s="11"/>
      <c r="F262" s="11"/>
      <c r="G262" s="20"/>
      <c r="H262" s="27"/>
      <c r="I262" s="11"/>
      <c r="J262" s="164"/>
      <c r="K262" s="166" t="s">
        <v>109</v>
      </c>
      <c r="L262" s="194">
        <v>0.0</v>
      </c>
      <c r="M262" s="194">
        <v>0.0</v>
      </c>
      <c r="N262" s="194">
        <v>0.0</v>
      </c>
      <c r="O262" s="194">
        <v>0.0</v>
      </c>
      <c r="P262" s="194">
        <v>0.0</v>
      </c>
      <c r="Q262" s="194">
        <v>0.0</v>
      </c>
      <c r="R262" s="194">
        <v>0.0</v>
      </c>
      <c r="S262" s="194">
        <v>0.0</v>
      </c>
      <c r="T262" s="194">
        <v>0.0</v>
      </c>
      <c r="U262" s="194">
        <v>0.0</v>
      </c>
      <c r="V262" s="194">
        <v>0.0</v>
      </c>
      <c r="W262" s="194">
        <v>0.0</v>
      </c>
      <c r="X262" s="194">
        <v>0.0</v>
      </c>
      <c r="Y262" s="194">
        <v>0.0</v>
      </c>
      <c r="Z262" s="194">
        <v>0.0</v>
      </c>
      <c r="AA262" s="194">
        <v>0.0</v>
      </c>
      <c r="AB262" s="194">
        <v>0.0</v>
      </c>
      <c r="AC262" s="194">
        <v>0.0</v>
      </c>
      <c r="AD262" s="194">
        <v>0.0</v>
      </c>
      <c r="AE262" s="194">
        <v>0.0</v>
      </c>
      <c r="AF262" s="194">
        <v>0.0</v>
      </c>
      <c r="AG262" s="194">
        <v>0.0</v>
      </c>
      <c r="AH262" s="194">
        <v>0.0</v>
      </c>
      <c r="AI262" s="194">
        <v>0.0</v>
      </c>
      <c r="AJ262" s="194">
        <v>0.0</v>
      </c>
      <c r="AK262" s="194">
        <v>0.0</v>
      </c>
      <c r="AL262" s="194">
        <v>0.0</v>
      </c>
      <c r="AM262" s="194">
        <v>0.0</v>
      </c>
      <c r="AN262" s="194">
        <v>0.0</v>
      </c>
      <c r="AO262" s="194">
        <v>0.0</v>
      </c>
      <c r="AP262" s="194">
        <v>0.0</v>
      </c>
      <c r="AQ262" s="194">
        <v>0.0</v>
      </c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</row>
    <row r="263" ht="14.25" customHeight="1">
      <c r="A263" s="11"/>
      <c r="B263" s="11"/>
      <c r="C263" s="11"/>
      <c r="D263" s="11"/>
      <c r="E263" s="11"/>
      <c r="F263" s="11"/>
      <c r="G263" s="20"/>
      <c r="H263" s="27"/>
      <c r="I263" s="11"/>
      <c r="J263" s="164"/>
      <c r="K263" s="161" t="s">
        <v>110</v>
      </c>
      <c r="L263" s="195">
        <v>0.0</v>
      </c>
      <c r="M263" s="195">
        <v>0.0</v>
      </c>
      <c r="N263" s="195">
        <v>0.0</v>
      </c>
      <c r="O263" s="195">
        <v>0.0</v>
      </c>
      <c r="P263" s="195">
        <v>0.0</v>
      </c>
      <c r="Q263" s="195">
        <v>0.0</v>
      </c>
      <c r="R263" s="195">
        <v>0.0</v>
      </c>
      <c r="S263" s="195">
        <v>0.0</v>
      </c>
      <c r="T263" s="195">
        <v>0.0</v>
      </c>
      <c r="U263" s="195">
        <v>0.0</v>
      </c>
      <c r="V263" s="195">
        <v>0.0</v>
      </c>
      <c r="W263" s="195">
        <v>0.0</v>
      </c>
      <c r="X263" s="195">
        <v>0.0</v>
      </c>
      <c r="Y263" s="195">
        <v>0.0</v>
      </c>
      <c r="Z263" s="195">
        <v>0.0</v>
      </c>
      <c r="AA263" s="195">
        <v>0.0</v>
      </c>
      <c r="AB263" s="195">
        <v>0.0</v>
      </c>
      <c r="AC263" s="195">
        <v>0.0</v>
      </c>
      <c r="AD263" s="195">
        <v>0.0</v>
      </c>
      <c r="AE263" s="195">
        <v>0.0</v>
      </c>
      <c r="AF263" s="195">
        <v>0.0</v>
      </c>
      <c r="AG263" s="195">
        <v>0.0</v>
      </c>
      <c r="AH263" s="195">
        <v>0.0</v>
      </c>
      <c r="AI263" s="195">
        <v>0.0</v>
      </c>
      <c r="AJ263" s="195">
        <v>0.0</v>
      </c>
      <c r="AK263" s="195">
        <v>0.0</v>
      </c>
      <c r="AL263" s="195">
        <v>0.0</v>
      </c>
      <c r="AM263" s="195">
        <v>0.0</v>
      </c>
      <c r="AN263" s="195">
        <v>0.0</v>
      </c>
      <c r="AO263" s="195">
        <v>0.0</v>
      </c>
      <c r="AP263" s="195">
        <v>0.0</v>
      </c>
      <c r="AQ263" s="195">
        <v>0.0</v>
      </c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</row>
    <row r="264" ht="14.25" customHeight="1">
      <c r="A264" s="11"/>
      <c r="B264" s="11"/>
      <c r="C264" s="11"/>
      <c r="D264" s="11"/>
      <c r="E264" s="11"/>
      <c r="F264" s="11"/>
      <c r="G264" s="20"/>
      <c r="H264" s="27"/>
      <c r="I264" s="11"/>
      <c r="J264" s="164"/>
      <c r="K264" s="14" t="s">
        <v>111</v>
      </c>
      <c r="L264" s="193">
        <v>0.0</v>
      </c>
      <c r="M264" s="193">
        <v>0.0</v>
      </c>
      <c r="N264" s="193">
        <v>0.0</v>
      </c>
      <c r="O264" s="193">
        <v>0.0</v>
      </c>
      <c r="P264" s="193">
        <v>0.0</v>
      </c>
      <c r="Q264" s="193">
        <v>0.0</v>
      </c>
      <c r="R264" s="193">
        <v>0.0</v>
      </c>
      <c r="S264" s="193">
        <v>0.0</v>
      </c>
      <c r="T264" s="193">
        <v>0.0</v>
      </c>
      <c r="U264" s="193">
        <v>0.0</v>
      </c>
      <c r="V264" s="193">
        <v>0.0</v>
      </c>
      <c r="W264" s="193">
        <v>0.0</v>
      </c>
      <c r="X264" s="193">
        <v>0.0</v>
      </c>
      <c r="Y264" s="193">
        <v>0.0</v>
      </c>
      <c r="Z264" s="193">
        <v>0.0</v>
      </c>
      <c r="AA264" s="193">
        <v>0.0</v>
      </c>
      <c r="AB264" s="193">
        <v>0.0</v>
      </c>
      <c r="AC264" s="193">
        <v>0.0</v>
      </c>
      <c r="AD264" s="193">
        <v>0.0</v>
      </c>
      <c r="AE264" s="193">
        <v>0.0</v>
      </c>
      <c r="AF264" s="193">
        <v>0.0</v>
      </c>
      <c r="AG264" s="193">
        <v>0.0</v>
      </c>
      <c r="AH264" s="193">
        <v>0.0</v>
      </c>
      <c r="AI264" s="193">
        <v>0.0</v>
      </c>
      <c r="AJ264" s="193">
        <v>0.0</v>
      </c>
      <c r="AK264" s="193">
        <v>0.0</v>
      </c>
      <c r="AL264" s="193">
        <v>0.0</v>
      </c>
      <c r="AM264" s="193">
        <v>0.0</v>
      </c>
      <c r="AN264" s="193">
        <v>0.0</v>
      </c>
      <c r="AO264" s="193">
        <v>0.0</v>
      </c>
      <c r="AP264" s="193">
        <v>0.0</v>
      </c>
      <c r="AQ264" s="193">
        <v>0.0</v>
      </c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</row>
    <row r="265" ht="14.25" customHeight="1">
      <c r="A265" s="11"/>
      <c r="B265" s="11"/>
      <c r="C265" s="11"/>
      <c r="D265" s="11"/>
      <c r="E265" s="11"/>
      <c r="F265" s="11"/>
      <c r="G265" s="20"/>
      <c r="H265" s="27"/>
      <c r="I265" s="11"/>
      <c r="J265" s="164"/>
      <c r="K265" s="166" t="s">
        <v>112</v>
      </c>
      <c r="L265" s="194">
        <v>0.0</v>
      </c>
      <c r="M265" s="194">
        <v>0.0</v>
      </c>
      <c r="N265" s="194">
        <v>0.0</v>
      </c>
      <c r="O265" s="194">
        <v>0.0</v>
      </c>
      <c r="P265" s="194">
        <v>0.0</v>
      </c>
      <c r="Q265" s="194">
        <v>0.0</v>
      </c>
      <c r="R265" s="194">
        <v>0.0</v>
      </c>
      <c r="S265" s="194">
        <v>0.0</v>
      </c>
      <c r="T265" s="194">
        <v>0.0</v>
      </c>
      <c r="U265" s="194">
        <v>0.0</v>
      </c>
      <c r="V265" s="194">
        <v>0.0</v>
      </c>
      <c r="W265" s="194">
        <v>0.0</v>
      </c>
      <c r="X265" s="194">
        <v>0.0</v>
      </c>
      <c r="Y265" s="194">
        <v>0.0</v>
      </c>
      <c r="Z265" s="194">
        <v>0.0</v>
      </c>
      <c r="AA265" s="194">
        <v>0.0</v>
      </c>
      <c r="AB265" s="194">
        <v>0.0</v>
      </c>
      <c r="AC265" s="194">
        <v>0.0</v>
      </c>
      <c r="AD265" s="194">
        <v>0.0</v>
      </c>
      <c r="AE265" s="194">
        <v>0.0</v>
      </c>
      <c r="AF265" s="194">
        <v>0.0</v>
      </c>
      <c r="AG265" s="194">
        <v>0.0</v>
      </c>
      <c r="AH265" s="194">
        <v>0.0</v>
      </c>
      <c r="AI265" s="194">
        <v>0.0</v>
      </c>
      <c r="AJ265" s="194">
        <v>0.0</v>
      </c>
      <c r="AK265" s="194">
        <v>0.0</v>
      </c>
      <c r="AL265" s="194">
        <v>0.0</v>
      </c>
      <c r="AM265" s="194">
        <v>0.0</v>
      </c>
      <c r="AN265" s="194">
        <v>0.0</v>
      </c>
      <c r="AO265" s="194">
        <v>0.0</v>
      </c>
      <c r="AP265" s="194">
        <v>0.0</v>
      </c>
      <c r="AQ265" s="194">
        <v>0.0</v>
      </c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J265" s="11"/>
      <c r="BK265" s="11"/>
      <c r="BL265" s="11"/>
      <c r="BM265" s="11"/>
      <c r="BN265" s="11"/>
    </row>
    <row r="266" ht="14.25" customHeight="1">
      <c r="A266" s="11"/>
      <c r="B266" s="11"/>
      <c r="C266" s="11"/>
      <c r="D266" s="11"/>
      <c r="E266" s="11"/>
      <c r="F266" s="11"/>
      <c r="G266" s="20"/>
      <c r="H266" s="27"/>
      <c r="I266" s="11"/>
      <c r="J266" s="164"/>
      <c r="K266" s="161" t="s">
        <v>113</v>
      </c>
      <c r="L266" s="195">
        <v>0.0</v>
      </c>
      <c r="M266" s="195">
        <v>0.0</v>
      </c>
      <c r="N266" s="195">
        <v>0.0</v>
      </c>
      <c r="O266" s="195">
        <v>0.0</v>
      </c>
      <c r="P266" s="195">
        <v>0.0</v>
      </c>
      <c r="Q266" s="195">
        <v>0.0</v>
      </c>
      <c r="R266" s="195">
        <v>0.0</v>
      </c>
      <c r="S266" s="195">
        <v>0.0</v>
      </c>
      <c r="T266" s="195">
        <v>0.0</v>
      </c>
      <c r="U266" s="195">
        <v>0.0</v>
      </c>
      <c r="V266" s="195">
        <v>0.0</v>
      </c>
      <c r="W266" s="195">
        <v>0.0</v>
      </c>
      <c r="X266" s="195">
        <v>0.0</v>
      </c>
      <c r="Y266" s="195">
        <v>0.0</v>
      </c>
      <c r="Z266" s="195">
        <v>0.0</v>
      </c>
      <c r="AA266" s="195">
        <v>0.0</v>
      </c>
      <c r="AB266" s="195">
        <v>0.0</v>
      </c>
      <c r="AC266" s="195">
        <v>0.0</v>
      </c>
      <c r="AD266" s="195">
        <v>0.0</v>
      </c>
      <c r="AE266" s="195">
        <v>0.0</v>
      </c>
      <c r="AF266" s="195">
        <v>0.0</v>
      </c>
      <c r="AG266" s="195">
        <v>0.0</v>
      </c>
      <c r="AH266" s="195">
        <v>0.0</v>
      </c>
      <c r="AI266" s="195">
        <v>0.0</v>
      </c>
      <c r="AJ266" s="195">
        <v>0.0</v>
      </c>
      <c r="AK266" s="195">
        <v>0.0</v>
      </c>
      <c r="AL266" s="195">
        <v>0.0</v>
      </c>
      <c r="AM266" s="195">
        <v>0.0</v>
      </c>
      <c r="AN266" s="195">
        <v>0.0</v>
      </c>
      <c r="AO266" s="195">
        <v>0.0</v>
      </c>
      <c r="AP266" s="195">
        <v>0.0</v>
      </c>
      <c r="AQ266" s="195">
        <v>0.0</v>
      </c>
      <c r="AR266" s="11"/>
      <c r="AS266" s="11"/>
      <c r="AT266" s="11"/>
      <c r="AU266" s="11"/>
      <c r="AZ266" s="11"/>
      <c r="BA266" s="11"/>
      <c r="BG266" s="11"/>
      <c r="BH266" s="11"/>
      <c r="BI266" s="11"/>
    </row>
    <row r="267" ht="14.25" customHeight="1">
      <c r="A267" s="11"/>
      <c r="B267" s="11"/>
      <c r="C267" s="11"/>
      <c r="D267" s="11"/>
      <c r="E267" s="11"/>
      <c r="F267" s="11"/>
      <c r="G267" s="20"/>
      <c r="H267" s="27"/>
      <c r="I267" s="11"/>
      <c r="J267" s="164"/>
      <c r="K267" s="14" t="s">
        <v>114</v>
      </c>
      <c r="L267" s="193">
        <v>0.0</v>
      </c>
      <c r="M267" s="193">
        <v>0.0</v>
      </c>
      <c r="N267" s="193">
        <v>0.0</v>
      </c>
      <c r="O267" s="193">
        <v>0.0</v>
      </c>
      <c r="P267" s="193">
        <v>0.0</v>
      </c>
      <c r="Q267" s="193">
        <v>0.0</v>
      </c>
      <c r="R267" s="193">
        <v>0.0</v>
      </c>
      <c r="S267" s="193">
        <v>0.0</v>
      </c>
      <c r="T267" s="193">
        <v>0.0</v>
      </c>
      <c r="U267" s="193">
        <v>0.0</v>
      </c>
      <c r="V267" s="193">
        <v>0.0</v>
      </c>
      <c r="W267" s="193">
        <v>0.0</v>
      </c>
      <c r="X267" s="193">
        <v>0.0</v>
      </c>
      <c r="Y267" s="193">
        <v>0.0</v>
      </c>
      <c r="Z267" s="193">
        <v>0.0</v>
      </c>
      <c r="AA267" s="193">
        <v>0.0</v>
      </c>
      <c r="AB267" s="193">
        <v>0.0</v>
      </c>
      <c r="AC267" s="193">
        <v>0.0</v>
      </c>
      <c r="AD267" s="193">
        <v>0.0</v>
      </c>
      <c r="AE267" s="193">
        <v>0.0</v>
      </c>
      <c r="AF267" s="193">
        <v>0.0</v>
      </c>
      <c r="AG267" s="193">
        <v>0.0</v>
      </c>
      <c r="AH267" s="193">
        <v>0.0</v>
      </c>
      <c r="AI267" s="193">
        <v>0.0</v>
      </c>
      <c r="AJ267" s="193">
        <v>0.0</v>
      </c>
      <c r="AK267" s="193">
        <v>0.0</v>
      </c>
      <c r="AL267" s="193">
        <v>0.0</v>
      </c>
      <c r="AM267" s="193">
        <v>0.0</v>
      </c>
      <c r="AN267" s="193">
        <v>0.0</v>
      </c>
      <c r="AO267" s="193">
        <v>0.0</v>
      </c>
      <c r="AP267" s="193">
        <v>0.0</v>
      </c>
      <c r="AQ267" s="193">
        <v>0.0</v>
      </c>
      <c r="AR267" s="11"/>
      <c r="AS267" s="11"/>
      <c r="AT267" s="11"/>
      <c r="AU267" s="11"/>
      <c r="AV267" s="11"/>
      <c r="AW267" s="11"/>
      <c r="AX267" s="11"/>
      <c r="AY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</row>
    <row r="268" ht="14.25" customHeight="1">
      <c r="A268" s="11" t="s">
        <v>57</v>
      </c>
      <c r="B268" s="11"/>
      <c r="C268" s="11"/>
      <c r="D268" s="11"/>
      <c r="E268" s="11"/>
      <c r="F268" s="11"/>
      <c r="G268" s="20"/>
      <c r="H268" s="27"/>
      <c r="I268" s="11"/>
      <c r="J268" s="164"/>
      <c r="K268" s="166" t="s">
        <v>115</v>
      </c>
      <c r="L268" s="196">
        <v>0.0</v>
      </c>
      <c r="M268" s="196">
        <v>0.0</v>
      </c>
      <c r="N268" s="196">
        <v>0.0</v>
      </c>
      <c r="O268" s="196">
        <v>0.0</v>
      </c>
      <c r="P268" s="196">
        <v>0.0</v>
      </c>
      <c r="Q268" s="196">
        <v>0.0</v>
      </c>
      <c r="R268" s="196">
        <v>0.0</v>
      </c>
      <c r="S268" s="196">
        <v>0.0</v>
      </c>
      <c r="T268" s="196">
        <v>0.0</v>
      </c>
      <c r="U268" s="196">
        <v>0.0</v>
      </c>
      <c r="V268" s="196">
        <v>0.0</v>
      </c>
      <c r="W268" s="196">
        <v>0.0</v>
      </c>
      <c r="X268" s="196">
        <v>0.0</v>
      </c>
      <c r="Y268" s="196">
        <v>0.0</v>
      </c>
      <c r="Z268" s="196">
        <v>0.0</v>
      </c>
      <c r="AA268" s="196">
        <v>0.0</v>
      </c>
      <c r="AB268" s="196">
        <v>0.0</v>
      </c>
      <c r="AC268" s="196">
        <v>0.0</v>
      </c>
      <c r="AD268" s="196">
        <v>0.0</v>
      </c>
      <c r="AE268" s="196">
        <v>0.0</v>
      </c>
      <c r="AF268" s="196">
        <v>0.0</v>
      </c>
      <c r="AG268" s="196">
        <v>0.0</v>
      </c>
      <c r="AH268" s="196">
        <v>0.0</v>
      </c>
      <c r="AI268" s="196">
        <v>0.0</v>
      </c>
      <c r="AJ268" s="196">
        <v>0.0</v>
      </c>
      <c r="AK268" s="196">
        <v>0.0</v>
      </c>
      <c r="AL268" s="196">
        <v>0.0</v>
      </c>
      <c r="AM268" s="196">
        <v>0.0</v>
      </c>
      <c r="AN268" s="196">
        <v>0.0</v>
      </c>
      <c r="AO268" s="196">
        <v>0.0</v>
      </c>
      <c r="AP268" s="196">
        <v>0.0</v>
      </c>
      <c r="AQ268" s="196">
        <v>0.0</v>
      </c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</row>
    <row r="269" ht="14.25" customHeight="1">
      <c r="A269" s="11"/>
      <c r="B269" s="11"/>
      <c r="C269" s="11"/>
      <c r="D269" s="11"/>
      <c r="E269" s="11"/>
      <c r="F269" s="11"/>
      <c r="G269" s="20"/>
      <c r="H269" s="27"/>
      <c r="I269" s="11"/>
      <c r="J269" s="164"/>
      <c r="K269" s="161" t="s">
        <v>116</v>
      </c>
      <c r="L269" s="195">
        <v>0.0</v>
      </c>
      <c r="M269" s="195">
        <v>0.0</v>
      </c>
      <c r="N269" s="195">
        <v>0.0</v>
      </c>
      <c r="O269" s="195">
        <v>0.0</v>
      </c>
      <c r="P269" s="195">
        <v>0.0</v>
      </c>
      <c r="Q269" s="195">
        <v>0.0</v>
      </c>
      <c r="R269" s="195">
        <v>0.0</v>
      </c>
      <c r="S269" s="195">
        <v>0.0</v>
      </c>
      <c r="T269" s="195">
        <v>0.0</v>
      </c>
      <c r="U269" s="195">
        <v>0.0</v>
      </c>
      <c r="V269" s="195">
        <v>0.0</v>
      </c>
      <c r="W269" s="195">
        <v>0.0</v>
      </c>
      <c r="X269" s="195">
        <v>0.0</v>
      </c>
      <c r="Y269" s="195">
        <v>0.0</v>
      </c>
      <c r="Z269" s="195">
        <v>0.0</v>
      </c>
      <c r="AA269" s="195">
        <v>0.0</v>
      </c>
      <c r="AB269" s="195">
        <v>0.0</v>
      </c>
      <c r="AC269" s="195">
        <v>0.0</v>
      </c>
      <c r="AD269" s="195">
        <v>0.0</v>
      </c>
      <c r="AE269" s="195">
        <v>0.0</v>
      </c>
      <c r="AF269" s="195">
        <v>0.0</v>
      </c>
      <c r="AG269" s="195">
        <v>0.0</v>
      </c>
      <c r="AH269" s="195">
        <v>0.0</v>
      </c>
      <c r="AI269" s="195">
        <v>0.0</v>
      </c>
      <c r="AJ269" s="195">
        <v>0.0</v>
      </c>
      <c r="AK269" s="195">
        <v>0.0</v>
      </c>
      <c r="AL269" s="195">
        <v>0.0</v>
      </c>
      <c r="AM269" s="195">
        <v>0.0</v>
      </c>
      <c r="AN269" s="195">
        <v>0.0</v>
      </c>
      <c r="AO269" s="195">
        <v>0.0</v>
      </c>
      <c r="AP269" s="195">
        <v>0.0</v>
      </c>
      <c r="AQ269" s="195">
        <v>0.0</v>
      </c>
      <c r="AR269" s="11"/>
      <c r="AS269" s="11"/>
      <c r="AT269" s="11"/>
      <c r="AU269" s="11"/>
      <c r="AZ269" s="11"/>
      <c r="BA269" s="11"/>
      <c r="BG269" s="11"/>
      <c r="BH269" s="11"/>
      <c r="BI269" s="11"/>
    </row>
    <row r="270" ht="14.25" customHeight="1">
      <c r="A270" s="11"/>
      <c r="B270" s="11"/>
      <c r="C270" s="11"/>
      <c r="D270" s="11"/>
      <c r="E270" s="11"/>
      <c r="F270" s="11"/>
      <c r="G270" s="20"/>
      <c r="H270" s="27"/>
      <c r="I270" s="11"/>
      <c r="J270" s="164"/>
      <c r="K270" s="14" t="s">
        <v>117</v>
      </c>
      <c r="L270" s="193">
        <v>0.0</v>
      </c>
      <c r="M270" s="193">
        <v>0.0</v>
      </c>
      <c r="N270" s="193">
        <v>0.0</v>
      </c>
      <c r="O270" s="193">
        <v>0.0</v>
      </c>
      <c r="P270" s="193">
        <v>0.0</v>
      </c>
      <c r="Q270" s="193">
        <v>0.0</v>
      </c>
      <c r="R270" s="193">
        <v>0.0</v>
      </c>
      <c r="S270" s="193">
        <v>0.0</v>
      </c>
      <c r="T270" s="193">
        <v>0.0</v>
      </c>
      <c r="U270" s="193">
        <v>0.0</v>
      </c>
      <c r="V270" s="193">
        <v>0.0</v>
      </c>
      <c r="W270" s="193">
        <v>0.0</v>
      </c>
      <c r="X270" s="193">
        <v>0.0</v>
      </c>
      <c r="Y270" s="193">
        <v>0.0</v>
      </c>
      <c r="Z270" s="193">
        <v>0.0</v>
      </c>
      <c r="AA270" s="193">
        <v>0.0</v>
      </c>
      <c r="AB270" s="193">
        <v>0.0</v>
      </c>
      <c r="AC270" s="193">
        <v>0.0</v>
      </c>
      <c r="AD270" s="193">
        <v>0.0</v>
      </c>
      <c r="AE270" s="193">
        <v>0.0</v>
      </c>
      <c r="AF270" s="193">
        <v>0.0</v>
      </c>
      <c r="AG270" s="193">
        <v>0.0</v>
      </c>
      <c r="AH270" s="193">
        <v>0.0</v>
      </c>
      <c r="AI270" s="193">
        <v>0.0</v>
      </c>
      <c r="AJ270" s="193">
        <v>0.0</v>
      </c>
      <c r="AK270" s="193">
        <v>0.0</v>
      </c>
      <c r="AL270" s="193">
        <v>0.0</v>
      </c>
      <c r="AM270" s="193">
        <v>0.0</v>
      </c>
      <c r="AN270" s="193">
        <v>0.0</v>
      </c>
      <c r="AO270" s="193">
        <v>0.0</v>
      </c>
      <c r="AP270" s="193">
        <v>0.0</v>
      </c>
      <c r="AQ270" s="193">
        <v>0.0</v>
      </c>
      <c r="AR270" s="11"/>
      <c r="AS270" s="11"/>
      <c r="AT270" s="11"/>
      <c r="AU270" s="11"/>
      <c r="AV270" s="11"/>
      <c r="AW270" s="11"/>
      <c r="AX270" s="11"/>
      <c r="AY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</row>
    <row r="271" ht="14.25" customHeight="1">
      <c r="A271" s="11" t="s">
        <v>57</v>
      </c>
      <c r="B271" s="11"/>
      <c r="C271" s="11"/>
      <c r="D271" s="11"/>
      <c r="E271" s="11"/>
      <c r="F271" s="11"/>
      <c r="G271" s="20"/>
      <c r="H271" s="27"/>
      <c r="I271" s="11"/>
      <c r="J271" s="164"/>
      <c r="K271" s="166" t="s">
        <v>118</v>
      </c>
      <c r="L271" s="196">
        <v>0.0</v>
      </c>
      <c r="M271" s="196">
        <v>0.0</v>
      </c>
      <c r="N271" s="196">
        <v>0.0</v>
      </c>
      <c r="O271" s="196">
        <v>0.0</v>
      </c>
      <c r="P271" s="196">
        <v>0.0</v>
      </c>
      <c r="Q271" s="196">
        <v>0.0</v>
      </c>
      <c r="R271" s="196">
        <v>0.0</v>
      </c>
      <c r="S271" s="196">
        <v>0.0</v>
      </c>
      <c r="T271" s="196">
        <v>0.0</v>
      </c>
      <c r="U271" s="196">
        <v>0.0</v>
      </c>
      <c r="V271" s="196">
        <v>0.0</v>
      </c>
      <c r="W271" s="196">
        <v>0.0</v>
      </c>
      <c r="X271" s="196">
        <v>0.0</v>
      </c>
      <c r="Y271" s="196">
        <v>0.0</v>
      </c>
      <c r="Z271" s="196">
        <v>0.0</v>
      </c>
      <c r="AA271" s="196">
        <v>0.0</v>
      </c>
      <c r="AB271" s="196">
        <v>0.0</v>
      </c>
      <c r="AC271" s="196">
        <v>0.0</v>
      </c>
      <c r="AD271" s="196">
        <v>0.0</v>
      </c>
      <c r="AE271" s="196">
        <v>0.0</v>
      </c>
      <c r="AF271" s="196">
        <v>0.0</v>
      </c>
      <c r="AG271" s="196">
        <v>0.0</v>
      </c>
      <c r="AH271" s="196">
        <v>0.0</v>
      </c>
      <c r="AI271" s="196">
        <v>0.0</v>
      </c>
      <c r="AJ271" s="196">
        <v>0.0</v>
      </c>
      <c r="AK271" s="196">
        <v>0.0</v>
      </c>
      <c r="AL271" s="196">
        <v>0.0</v>
      </c>
      <c r="AM271" s="196">
        <v>0.0</v>
      </c>
      <c r="AN271" s="196">
        <v>0.0</v>
      </c>
      <c r="AO271" s="196">
        <v>0.0</v>
      </c>
      <c r="AP271" s="196">
        <v>0.0</v>
      </c>
      <c r="AQ271" s="196">
        <v>0.0</v>
      </c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</row>
    <row r="272" ht="14.25" customHeight="1">
      <c r="A272" s="11"/>
      <c r="B272" s="11"/>
      <c r="C272" s="11"/>
      <c r="D272" s="11"/>
      <c r="E272" s="11"/>
      <c r="F272" s="11"/>
      <c r="G272" s="20"/>
      <c r="H272" s="27"/>
      <c r="I272" s="11"/>
      <c r="J272" s="164"/>
      <c r="K272" s="161" t="s">
        <v>119</v>
      </c>
      <c r="L272" s="195">
        <v>0.0</v>
      </c>
      <c r="M272" s="195">
        <v>0.0</v>
      </c>
      <c r="N272" s="195">
        <v>0.0</v>
      </c>
      <c r="O272" s="195">
        <v>0.0</v>
      </c>
      <c r="P272" s="195">
        <v>0.0</v>
      </c>
      <c r="Q272" s="195">
        <v>0.0</v>
      </c>
      <c r="R272" s="195">
        <v>0.0</v>
      </c>
      <c r="S272" s="195">
        <v>0.0</v>
      </c>
      <c r="T272" s="195">
        <v>0.0</v>
      </c>
      <c r="U272" s="195">
        <v>0.0</v>
      </c>
      <c r="V272" s="195">
        <v>0.0</v>
      </c>
      <c r="W272" s="195">
        <v>0.0</v>
      </c>
      <c r="X272" s="195">
        <v>0.0</v>
      </c>
      <c r="Y272" s="195">
        <v>0.0</v>
      </c>
      <c r="Z272" s="195">
        <v>0.0</v>
      </c>
      <c r="AA272" s="195">
        <v>0.0</v>
      </c>
      <c r="AB272" s="195">
        <v>0.0</v>
      </c>
      <c r="AC272" s="195">
        <v>0.0</v>
      </c>
      <c r="AD272" s="195">
        <v>0.0</v>
      </c>
      <c r="AE272" s="195">
        <v>0.0</v>
      </c>
      <c r="AF272" s="195">
        <v>0.0</v>
      </c>
      <c r="AG272" s="195">
        <v>0.0</v>
      </c>
      <c r="AH272" s="195">
        <v>0.0</v>
      </c>
      <c r="AI272" s="195">
        <v>0.0</v>
      </c>
      <c r="AJ272" s="195">
        <v>0.0</v>
      </c>
      <c r="AK272" s="195">
        <v>0.0</v>
      </c>
      <c r="AL272" s="195">
        <v>0.0</v>
      </c>
      <c r="AM272" s="195">
        <v>0.0</v>
      </c>
      <c r="AN272" s="195">
        <v>0.0</v>
      </c>
      <c r="AO272" s="195">
        <v>0.0</v>
      </c>
      <c r="AP272" s="195">
        <v>0.0</v>
      </c>
      <c r="AQ272" s="195">
        <v>0.0</v>
      </c>
      <c r="AR272" s="11"/>
      <c r="AS272" s="11"/>
      <c r="AT272" s="11"/>
      <c r="AU272" s="11"/>
      <c r="AZ272" s="11"/>
      <c r="BA272" s="11"/>
      <c r="BG272" s="11"/>
      <c r="BH272" s="11"/>
      <c r="BI272" s="11"/>
    </row>
    <row r="273" ht="14.25" customHeight="1">
      <c r="A273" s="11"/>
      <c r="B273" s="11"/>
      <c r="C273" s="11"/>
      <c r="D273" s="11"/>
      <c r="E273" s="11"/>
      <c r="F273" s="11"/>
      <c r="G273" s="20"/>
      <c r="H273" s="27"/>
      <c r="I273" s="11"/>
      <c r="J273" s="164"/>
      <c r="K273" s="14" t="s">
        <v>120</v>
      </c>
      <c r="L273" s="193">
        <v>0.0</v>
      </c>
      <c r="M273" s="193">
        <v>0.0</v>
      </c>
      <c r="N273" s="193">
        <v>0.0</v>
      </c>
      <c r="O273" s="193">
        <v>0.0</v>
      </c>
      <c r="P273" s="193">
        <v>0.0</v>
      </c>
      <c r="Q273" s="193">
        <v>0.0</v>
      </c>
      <c r="R273" s="193">
        <v>0.0</v>
      </c>
      <c r="S273" s="193">
        <v>0.0</v>
      </c>
      <c r="T273" s="193">
        <v>0.0</v>
      </c>
      <c r="U273" s="193">
        <v>0.0</v>
      </c>
      <c r="V273" s="193">
        <v>0.0</v>
      </c>
      <c r="W273" s="193">
        <v>0.0</v>
      </c>
      <c r="X273" s="193">
        <v>0.0</v>
      </c>
      <c r="Y273" s="193">
        <v>0.0</v>
      </c>
      <c r="Z273" s="193">
        <v>0.0</v>
      </c>
      <c r="AA273" s="193">
        <v>0.0</v>
      </c>
      <c r="AB273" s="193">
        <v>0.0</v>
      </c>
      <c r="AC273" s="193">
        <v>0.0</v>
      </c>
      <c r="AD273" s="193">
        <v>0.0</v>
      </c>
      <c r="AE273" s="193">
        <v>0.0</v>
      </c>
      <c r="AF273" s="193">
        <v>0.0</v>
      </c>
      <c r="AG273" s="193">
        <v>0.0</v>
      </c>
      <c r="AH273" s="193">
        <v>0.0</v>
      </c>
      <c r="AI273" s="193">
        <v>0.0</v>
      </c>
      <c r="AJ273" s="193">
        <v>0.0</v>
      </c>
      <c r="AK273" s="193">
        <v>0.0</v>
      </c>
      <c r="AL273" s="193">
        <v>0.0</v>
      </c>
      <c r="AM273" s="193">
        <v>0.0</v>
      </c>
      <c r="AN273" s="193">
        <v>0.0</v>
      </c>
      <c r="AO273" s="193">
        <v>0.0</v>
      </c>
      <c r="AP273" s="193">
        <v>0.0</v>
      </c>
      <c r="AQ273" s="193">
        <v>0.0</v>
      </c>
      <c r="AR273" s="11"/>
      <c r="AS273" s="11"/>
      <c r="AT273" s="11"/>
      <c r="AU273" s="11"/>
      <c r="AV273" s="11"/>
      <c r="AW273" s="11"/>
      <c r="AX273" s="11"/>
      <c r="AY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</row>
    <row r="274" ht="14.25" customHeight="1">
      <c r="A274" s="11" t="s">
        <v>57</v>
      </c>
      <c r="B274" s="11"/>
      <c r="C274" s="11"/>
      <c r="D274" s="11"/>
      <c r="E274" s="11"/>
      <c r="F274" s="11"/>
      <c r="G274" s="20"/>
      <c r="H274" s="27"/>
      <c r="I274" s="11"/>
      <c r="J274" s="164"/>
      <c r="K274" s="166" t="s">
        <v>121</v>
      </c>
      <c r="L274" s="196">
        <v>0.0</v>
      </c>
      <c r="M274" s="196">
        <v>0.0</v>
      </c>
      <c r="N274" s="196">
        <v>0.0</v>
      </c>
      <c r="O274" s="196">
        <v>0.0</v>
      </c>
      <c r="P274" s="196">
        <v>0.0</v>
      </c>
      <c r="Q274" s="196">
        <v>0.0</v>
      </c>
      <c r="R274" s="196">
        <v>0.0</v>
      </c>
      <c r="S274" s="196">
        <v>0.0</v>
      </c>
      <c r="T274" s="196">
        <v>0.0</v>
      </c>
      <c r="U274" s="196">
        <v>0.0</v>
      </c>
      <c r="V274" s="196">
        <v>0.0</v>
      </c>
      <c r="W274" s="196">
        <v>0.0</v>
      </c>
      <c r="X274" s="196">
        <v>0.0</v>
      </c>
      <c r="Y274" s="196">
        <v>0.0</v>
      </c>
      <c r="Z274" s="196">
        <v>0.0</v>
      </c>
      <c r="AA274" s="196">
        <v>0.0</v>
      </c>
      <c r="AB274" s="196">
        <v>0.0</v>
      </c>
      <c r="AC274" s="196">
        <v>0.0</v>
      </c>
      <c r="AD274" s="196">
        <v>0.0</v>
      </c>
      <c r="AE274" s="196">
        <v>0.0</v>
      </c>
      <c r="AF274" s="196">
        <v>0.0</v>
      </c>
      <c r="AG274" s="196">
        <v>0.0</v>
      </c>
      <c r="AH274" s="196">
        <v>0.0</v>
      </c>
      <c r="AI274" s="196">
        <v>0.0</v>
      </c>
      <c r="AJ274" s="196">
        <v>0.0</v>
      </c>
      <c r="AK274" s="196">
        <v>0.0</v>
      </c>
      <c r="AL274" s="196">
        <v>0.0</v>
      </c>
      <c r="AM274" s="196">
        <v>0.0</v>
      </c>
      <c r="AN274" s="196">
        <v>0.0</v>
      </c>
      <c r="AO274" s="196">
        <v>0.0</v>
      </c>
      <c r="AP274" s="196">
        <v>0.0</v>
      </c>
      <c r="AQ274" s="196">
        <v>0.0</v>
      </c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</row>
    <row r="275" ht="14.25" customHeight="1">
      <c r="A275" s="11"/>
      <c r="B275" s="11"/>
      <c r="C275" s="11"/>
      <c r="D275" s="11"/>
      <c r="E275" s="11"/>
      <c r="F275" s="11"/>
      <c r="G275" s="20"/>
      <c r="H275" s="27"/>
      <c r="I275" s="11"/>
      <c r="J275" s="164"/>
      <c r="K275" s="161" t="s">
        <v>122</v>
      </c>
      <c r="L275" s="192">
        <v>0.0</v>
      </c>
      <c r="M275" s="192">
        <v>0.0</v>
      </c>
      <c r="N275" s="192">
        <v>0.0</v>
      </c>
      <c r="O275" s="192">
        <v>0.0</v>
      </c>
      <c r="P275" s="192">
        <v>0.0</v>
      </c>
      <c r="Q275" s="192">
        <v>0.0</v>
      </c>
      <c r="R275" s="192">
        <v>0.0</v>
      </c>
      <c r="S275" s="192">
        <v>0.0</v>
      </c>
      <c r="T275" s="192">
        <v>0.0</v>
      </c>
      <c r="U275" s="192">
        <v>0.0</v>
      </c>
      <c r="V275" s="192">
        <v>0.0</v>
      </c>
      <c r="W275" s="192">
        <v>0.0</v>
      </c>
      <c r="X275" s="192">
        <v>0.0</v>
      </c>
      <c r="Y275" s="192">
        <v>0.0</v>
      </c>
      <c r="Z275" s="192">
        <v>0.0</v>
      </c>
      <c r="AA275" s="192">
        <v>0.0</v>
      </c>
      <c r="AB275" s="192">
        <v>0.0</v>
      </c>
      <c r="AC275" s="192">
        <v>0.0</v>
      </c>
      <c r="AD275" s="192">
        <v>0.0</v>
      </c>
      <c r="AE275" s="192">
        <v>0.0</v>
      </c>
      <c r="AF275" s="192">
        <v>0.0</v>
      </c>
      <c r="AG275" s="192">
        <v>0.0</v>
      </c>
      <c r="AH275" s="192">
        <v>0.0</v>
      </c>
      <c r="AI275" s="192">
        <v>0.0</v>
      </c>
      <c r="AJ275" s="192">
        <v>0.0</v>
      </c>
      <c r="AK275" s="192">
        <v>0.0</v>
      </c>
      <c r="AL275" s="192">
        <v>0.0</v>
      </c>
      <c r="AM275" s="192">
        <v>0.0</v>
      </c>
      <c r="AN275" s="192">
        <v>0.0</v>
      </c>
      <c r="AO275" s="192">
        <v>0.0</v>
      </c>
      <c r="AP275" s="192">
        <v>0.0</v>
      </c>
      <c r="AQ275" s="192">
        <v>0.0</v>
      </c>
      <c r="AR275" s="11"/>
      <c r="AS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</row>
    <row r="276" ht="14.25" customHeight="1">
      <c r="A276" s="11"/>
      <c r="B276" s="11"/>
      <c r="C276" s="11"/>
      <c r="D276" s="11"/>
      <c r="E276" s="11"/>
      <c r="F276" s="11"/>
      <c r="G276" s="20"/>
      <c r="H276" s="27"/>
      <c r="I276" s="11"/>
      <c r="J276" s="164"/>
      <c r="K276" s="14" t="s">
        <v>123</v>
      </c>
      <c r="L276" s="193">
        <v>0.0</v>
      </c>
      <c r="M276" s="193">
        <v>0.0</v>
      </c>
      <c r="N276" s="193">
        <v>0.0</v>
      </c>
      <c r="O276" s="193">
        <v>0.0</v>
      </c>
      <c r="P276" s="193">
        <v>0.0</v>
      </c>
      <c r="Q276" s="193">
        <v>0.0</v>
      </c>
      <c r="R276" s="193">
        <v>0.0</v>
      </c>
      <c r="S276" s="193">
        <v>0.0</v>
      </c>
      <c r="T276" s="193">
        <v>0.0</v>
      </c>
      <c r="U276" s="193">
        <v>0.0</v>
      </c>
      <c r="V276" s="193">
        <v>0.0</v>
      </c>
      <c r="W276" s="193">
        <v>0.0</v>
      </c>
      <c r="X276" s="193">
        <v>0.0</v>
      </c>
      <c r="Y276" s="193">
        <v>0.0</v>
      </c>
      <c r="Z276" s="193">
        <v>0.0</v>
      </c>
      <c r="AA276" s="193">
        <v>0.0</v>
      </c>
      <c r="AB276" s="193">
        <v>0.0</v>
      </c>
      <c r="AC276" s="193">
        <v>0.0</v>
      </c>
      <c r="AD276" s="193">
        <v>0.0</v>
      </c>
      <c r="AE276" s="193">
        <v>0.0</v>
      </c>
      <c r="AF276" s="193">
        <v>0.0</v>
      </c>
      <c r="AG276" s="193">
        <v>0.0</v>
      </c>
      <c r="AH276" s="193">
        <v>0.0</v>
      </c>
      <c r="AI276" s="193">
        <v>0.0</v>
      </c>
      <c r="AJ276" s="193">
        <v>0.0</v>
      </c>
      <c r="AK276" s="193">
        <v>0.0</v>
      </c>
      <c r="AL276" s="193">
        <v>0.0</v>
      </c>
      <c r="AM276" s="193">
        <v>0.0</v>
      </c>
      <c r="AN276" s="193">
        <v>0.0</v>
      </c>
      <c r="AO276" s="193">
        <v>0.0</v>
      </c>
      <c r="AP276" s="193">
        <v>0.0</v>
      </c>
      <c r="AQ276" s="193">
        <v>0.0</v>
      </c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</row>
    <row r="277" ht="14.25" customHeight="1">
      <c r="A277" s="11"/>
      <c r="B277" s="11"/>
      <c r="C277" s="11"/>
      <c r="D277" s="11"/>
      <c r="E277" s="11"/>
      <c r="F277" s="11"/>
      <c r="G277" s="20"/>
      <c r="H277" s="27"/>
      <c r="I277" s="11"/>
      <c r="J277" s="164"/>
      <c r="K277" s="166" t="s">
        <v>124</v>
      </c>
      <c r="L277" s="194">
        <v>0.0</v>
      </c>
      <c r="M277" s="194">
        <v>0.0</v>
      </c>
      <c r="N277" s="194">
        <v>0.0</v>
      </c>
      <c r="O277" s="194">
        <v>0.0</v>
      </c>
      <c r="P277" s="194">
        <v>0.0</v>
      </c>
      <c r="Q277" s="194">
        <v>0.0</v>
      </c>
      <c r="R277" s="194">
        <v>0.0</v>
      </c>
      <c r="S277" s="194">
        <v>0.0</v>
      </c>
      <c r="T277" s="194">
        <v>0.0</v>
      </c>
      <c r="U277" s="194">
        <v>0.0</v>
      </c>
      <c r="V277" s="194">
        <v>0.0</v>
      </c>
      <c r="W277" s="194">
        <v>0.0</v>
      </c>
      <c r="X277" s="194">
        <v>0.0</v>
      </c>
      <c r="Y277" s="194">
        <v>0.0</v>
      </c>
      <c r="Z277" s="194">
        <v>0.0</v>
      </c>
      <c r="AA277" s="194">
        <v>0.0</v>
      </c>
      <c r="AB277" s="194">
        <v>0.0</v>
      </c>
      <c r="AC277" s="194">
        <v>0.0</v>
      </c>
      <c r="AD277" s="194">
        <v>0.0</v>
      </c>
      <c r="AE277" s="194">
        <v>0.0</v>
      </c>
      <c r="AF277" s="194">
        <v>0.0</v>
      </c>
      <c r="AG277" s="194">
        <v>0.0</v>
      </c>
      <c r="AH277" s="194">
        <v>0.0</v>
      </c>
      <c r="AI277" s="194">
        <v>0.0</v>
      </c>
      <c r="AJ277" s="194">
        <v>0.0</v>
      </c>
      <c r="AK277" s="194">
        <v>0.0</v>
      </c>
      <c r="AL277" s="194">
        <v>0.0</v>
      </c>
      <c r="AM277" s="194">
        <v>0.0</v>
      </c>
      <c r="AN277" s="194">
        <v>0.0</v>
      </c>
      <c r="AO277" s="194">
        <v>0.0</v>
      </c>
      <c r="AP277" s="194">
        <v>0.0</v>
      </c>
      <c r="AQ277" s="194">
        <v>0.0</v>
      </c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</row>
    <row r="278" ht="14.25" customHeight="1">
      <c r="A278" s="11"/>
      <c r="B278" s="11"/>
      <c r="C278" s="11"/>
      <c r="D278" s="11"/>
      <c r="E278" s="11"/>
      <c r="F278" s="11"/>
      <c r="G278" s="20"/>
      <c r="H278" s="27"/>
      <c r="I278" s="11"/>
      <c r="J278" s="164"/>
      <c r="K278" s="161" t="s">
        <v>125</v>
      </c>
      <c r="L278" s="195">
        <v>0.0</v>
      </c>
      <c r="M278" s="195">
        <v>0.0</v>
      </c>
      <c r="N278" s="195">
        <v>0.0</v>
      </c>
      <c r="O278" s="195">
        <v>0.0</v>
      </c>
      <c r="P278" s="195">
        <v>0.0</v>
      </c>
      <c r="Q278" s="195">
        <v>0.0</v>
      </c>
      <c r="R278" s="195">
        <v>0.0</v>
      </c>
      <c r="S278" s="195">
        <v>0.0</v>
      </c>
      <c r="T278" s="195">
        <v>0.0</v>
      </c>
      <c r="U278" s="195">
        <v>0.0</v>
      </c>
      <c r="V278" s="195">
        <v>0.0</v>
      </c>
      <c r="W278" s="195">
        <v>0.0</v>
      </c>
      <c r="X278" s="195">
        <v>0.0</v>
      </c>
      <c r="Y278" s="195">
        <v>0.0</v>
      </c>
      <c r="Z278" s="195">
        <v>0.0</v>
      </c>
      <c r="AA278" s="195">
        <v>0.0</v>
      </c>
      <c r="AB278" s="195">
        <v>0.0</v>
      </c>
      <c r="AC278" s="195">
        <v>0.0</v>
      </c>
      <c r="AD278" s="195">
        <v>0.0</v>
      </c>
      <c r="AE278" s="195">
        <v>0.0</v>
      </c>
      <c r="AF278" s="195">
        <v>0.0</v>
      </c>
      <c r="AG278" s="195">
        <v>0.0</v>
      </c>
      <c r="AH278" s="195">
        <v>0.0</v>
      </c>
      <c r="AI278" s="195">
        <v>0.0</v>
      </c>
      <c r="AJ278" s="195">
        <v>0.0</v>
      </c>
      <c r="AK278" s="195">
        <v>0.0</v>
      </c>
      <c r="AL278" s="195">
        <v>0.0</v>
      </c>
      <c r="AM278" s="195">
        <v>0.0</v>
      </c>
      <c r="AN278" s="195">
        <v>0.0</v>
      </c>
      <c r="AO278" s="195">
        <v>0.0</v>
      </c>
      <c r="AP278" s="195">
        <v>0.0</v>
      </c>
      <c r="AQ278" s="195">
        <v>0.0</v>
      </c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</row>
    <row r="279" ht="14.25" customHeight="1">
      <c r="A279" s="11"/>
      <c r="B279" s="11"/>
      <c r="C279" s="11"/>
      <c r="D279" s="11"/>
      <c r="E279" s="11"/>
      <c r="F279" s="11"/>
      <c r="G279" s="20"/>
      <c r="H279" s="27"/>
      <c r="I279" s="11"/>
      <c r="J279" s="164"/>
      <c r="K279" s="14" t="s">
        <v>126</v>
      </c>
      <c r="L279" s="193">
        <v>0.0</v>
      </c>
      <c r="M279" s="193">
        <v>0.0</v>
      </c>
      <c r="N279" s="193">
        <v>0.0</v>
      </c>
      <c r="O279" s="193">
        <v>0.0</v>
      </c>
      <c r="P279" s="193">
        <v>0.0</v>
      </c>
      <c r="Q279" s="193">
        <v>0.0</v>
      </c>
      <c r="R279" s="193">
        <v>0.0</v>
      </c>
      <c r="S279" s="193">
        <v>0.0</v>
      </c>
      <c r="T279" s="193">
        <v>0.0</v>
      </c>
      <c r="U279" s="193">
        <v>0.0</v>
      </c>
      <c r="V279" s="193">
        <v>0.0</v>
      </c>
      <c r="W279" s="193">
        <v>0.0</v>
      </c>
      <c r="X279" s="193">
        <v>0.0</v>
      </c>
      <c r="Y279" s="193">
        <v>0.0</v>
      </c>
      <c r="Z279" s="193">
        <v>0.0</v>
      </c>
      <c r="AA279" s="193">
        <v>0.0</v>
      </c>
      <c r="AB279" s="193">
        <v>0.0</v>
      </c>
      <c r="AC279" s="193">
        <v>0.0</v>
      </c>
      <c r="AD279" s="193">
        <v>0.0</v>
      </c>
      <c r="AE279" s="193">
        <v>0.0</v>
      </c>
      <c r="AF279" s="193">
        <v>0.0</v>
      </c>
      <c r="AG279" s="193">
        <v>0.0</v>
      </c>
      <c r="AH279" s="193">
        <v>0.0</v>
      </c>
      <c r="AI279" s="193">
        <v>0.0</v>
      </c>
      <c r="AJ279" s="193">
        <v>0.0</v>
      </c>
      <c r="AK279" s="193">
        <v>0.0</v>
      </c>
      <c r="AL279" s="193">
        <v>0.0</v>
      </c>
      <c r="AM279" s="193">
        <v>0.0</v>
      </c>
      <c r="AN279" s="193">
        <v>0.0</v>
      </c>
      <c r="AO279" s="193">
        <v>0.0</v>
      </c>
      <c r="AP279" s="193">
        <v>0.0</v>
      </c>
      <c r="AQ279" s="193">
        <v>0.0</v>
      </c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</row>
    <row r="280" ht="14.25" customHeight="1">
      <c r="A280" s="11"/>
      <c r="B280" s="11"/>
      <c r="C280" s="11"/>
      <c r="D280" s="11"/>
      <c r="E280" s="11"/>
      <c r="F280" s="11"/>
      <c r="G280" s="20"/>
      <c r="H280" s="27"/>
      <c r="I280" s="11"/>
      <c r="J280" s="164"/>
      <c r="K280" s="166" t="s">
        <v>127</v>
      </c>
      <c r="L280" s="194">
        <v>0.0</v>
      </c>
      <c r="M280" s="194">
        <v>0.0</v>
      </c>
      <c r="N280" s="194">
        <v>0.0</v>
      </c>
      <c r="O280" s="194">
        <v>0.0</v>
      </c>
      <c r="P280" s="194">
        <v>0.0</v>
      </c>
      <c r="Q280" s="194">
        <v>0.0</v>
      </c>
      <c r="R280" s="194">
        <v>0.0</v>
      </c>
      <c r="S280" s="194">
        <v>0.0</v>
      </c>
      <c r="T280" s="194">
        <v>0.0</v>
      </c>
      <c r="U280" s="194">
        <v>0.0</v>
      </c>
      <c r="V280" s="194">
        <v>0.0</v>
      </c>
      <c r="W280" s="194">
        <v>0.0</v>
      </c>
      <c r="X280" s="194">
        <v>0.0</v>
      </c>
      <c r="Y280" s="194">
        <v>0.0</v>
      </c>
      <c r="Z280" s="194">
        <v>0.0</v>
      </c>
      <c r="AA280" s="194">
        <v>0.0</v>
      </c>
      <c r="AB280" s="194">
        <v>0.0</v>
      </c>
      <c r="AC280" s="194">
        <v>0.0</v>
      </c>
      <c r="AD280" s="194">
        <v>0.0</v>
      </c>
      <c r="AE280" s="194">
        <v>0.0</v>
      </c>
      <c r="AF280" s="194">
        <v>0.0</v>
      </c>
      <c r="AG280" s="194">
        <v>0.0</v>
      </c>
      <c r="AH280" s="194">
        <v>0.0</v>
      </c>
      <c r="AI280" s="194">
        <v>0.0</v>
      </c>
      <c r="AJ280" s="194">
        <v>0.0</v>
      </c>
      <c r="AK280" s="194">
        <v>0.0</v>
      </c>
      <c r="AL280" s="194">
        <v>0.0</v>
      </c>
      <c r="AM280" s="194">
        <v>0.0</v>
      </c>
      <c r="AN280" s="194">
        <v>0.0</v>
      </c>
      <c r="AO280" s="194">
        <v>0.0</v>
      </c>
      <c r="AP280" s="194">
        <v>0.0</v>
      </c>
      <c r="AQ280" s="194">
        <v>0.0</v>
      </c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J280" s="11"/>
      <c r="BK280" s="11"/>
      <c r="BL280" s="11"/>
      <c r="BM280" s="11"/>
      <c r="BN280" s="11"/>
    </row>
    <row r="281" ht="14.25" customHeight="1">
      <c r="A281" s="11"/>
      <c r="B281" s="11"/>
      <c r="C281" s="11"/>
      <c r="D281" s="11"/>
      <c r="E281" s="11"/>
      <c r="F281" s="11"/>
      <c r="G281" s="20"/>
      <c r="H281" s="27"/>
      <c r="I281" s="11"/>
      <c r="J281" s="164"/>
      <c r="K281" s="161" t="s">
        <v>128</v>
      </c>
      <c r="L281" s="195">
        <v>0.0</v>
      </c>
      <c r="M281" s="195">
        <v>0.0</v>
      </c>
      <c r="N281" s="195">
        <v>0.0</v>
      </c>
      <c r="O281" s="195">
        <v>0.0</v>
      </c>
      <c r="P281" s="195">
        <v>0.0</v>
      </c>
      <c r="Q281" s="195">
        <v>0.0</v>
      </c>
      <c r="R281" s="195">
        <v>0.0</v>
      </c>
      <c r="S281" s="195">
        <v>0.0</v>
      </c>
      <c r="T281" s="195">
        <v>0.0</v>
      </c>
      <c r="U281" s="195">
        <v>0.0</v>
      </c>
      <c r="V281" s="195">
        <v>0.0</v>
      </c>
      <c r="W281" s="195">
        <v>0.0</v>
      </c>
      <c r="X281" s="195">
        <v>0.0</v>
      </c>
      <c r="Y281" s="195">
        <v>0.0</v>
      </c>
      <c r="Z281" s="195">
        <v>0.0</v>
      </c>
      <c r="AA281" s="195">
        <v>0.0</v>
      </c>
      <c r="AB281" s="195">
        <v>0.0</v>
      </c>
      <c r="AC281" s="195">
        <v>0.0</v>
      </c>
      <c r="AD281" s="195">
        <v>0.0</v>
      </c>
      <c r="AE281" s="195">
        <v>0.0</v>
      </c>
      <c r="AF281" s="195">
        <v>0.0</v>
      </c>
      <c r="AG281" s="195">
        <v>0.0</v>
      </c>
      <c r="AH281" s="195">
        <v>0.0</v>
      </c>
      <c r="AI281" s="195">
        <v>0.0</v>
      </c>
      <c r="AJ281" s="195">
        <v>0.0</v>
      </c>
      <c r="AK281" s="195">
        <v>0.0</v>
      </c>
      <c r="AL281" s="195">
        <v>0.0</v>
      </c>
      <c r="AM281" s="195">
        <v>0.0</v>
      </c>
      <c r="AN281" s="195">
        <v>0.0</v>
      </c>
      <c r="AO281" s="195">
        <v>0.0</v>
      </c>
      <c r="AP281" s="195">
        <v>0.0</v>
      </c>
      <c r="AQ281" s="195">
        <v>0.0</v>
      </c>
      <c r="AR281" s="11"/>
      <c r="AS281" s="11"/>
      <c r="AT281" s="11"/>
      <c r="AU281" s="11"/>
      <c r="AZ281" s="11"/>
      <c r="BA281" s="11"/>
      <c r="BG281" s="11"/>
      <c r="BH281" s="11"/>
      <c r="BI281" s="11"/>
    </row>
    <row r="282" ht="14.25" customHeight="1">
      <c r="A282" s="11"/>
      <c r="B282" s="11"/>
      <c r="C282" s="11"/>
      <c r="D282" s="11"/>
      <c r="E282" s="11"/>
      <c r="F282" s="11"/>
      <c r="G282" s="20"/>
      <c r="H282" s="27"/>
      <c r="I282" s="11"/>
      <c r="J282" s="164"/>
      <c r="K282" s="14" t="s">
        <v>129</v>
      </c>
      <c r="L282" s="193">
        <v>0.0</v>
      </c>
      <c r="M282" s="193">
        <v>0.0</v>
      </c>
      <c r="N282" s="193">
        <v>0.0</v>
      </c>
      <c r="O282" s="193">
        <v>0.0</v>
      </c>
      <c r="P282" s="193">
        <v>0.0</v>
      </c>
      <c r="Q282" s="193">
        <v>0.0</v>
      </c>
      <c r="R282" s="193">
        <v>0.0</v>
      </c>
      <c r="S282" s="193">
        <v>0.0</v>
      </c>
      <c r="T282" s="193">
        <v>0.0</v>
      </c>
      <c r="U282" s="193">
        <v>0.0</v>
      </c>
      <c r="V282" s="193">
        <v>0.0</v>
      </c>
      <c r="W282" s="193">
        <v>0.0</v>
      </c>
      <c r="X282" s="193">
        <v>0.0</v>
      </c>
      <c r="Y282" s="193">
        <v>0.0</v>
      </c>
      <c r="Z282" s="193">
        <v>0.0</v>
      </c>
      <c r="AA282" s="193">
        <v>0.0</v>
      </c>
      <c r="AB282" s="193">
        <v>0.0</v>
      </c>
      <c r="AC282" s="193">
        <v>0.0</v>
      </c>
      <c r="AD282" s="193">
        <v>0.0</v>
      </c>
      <c r="AE282" s="193">
        <v>0.0</v>
      </c>
      <c r="AF282" s="193">
        <v>0.0</v>
      </c>
      <c r="AG282" s="193">
        <v>0.0</v>
      </c>
      <c r="AH282" s="193">
        <v>0.0</v>
      </c>
      <c r="AI282" s="193">
        <v>0.0</v>
      </c>
      <c r="AJ282" s="193">
        <v>0.0</v>
      </c>
      <c r="AK282" s="193">
        <v>0.0</v>
      </c>
      <c r="AL282" s="193">
        <v>0.0</v>
      </c>
      <c r="AM282" s="193">
        <v>0.0</v>
      </c>
      <c r="AN282" s="193">
        <v>0.0</v>
      </c>
      <c r="AO282" s="193">
        <v>0.0</v>
      </c>
      <c r="AP282" s="193">
        <v>0.0</v>
      </c>
      <c r="AQ282" s="193">
        <v>0.0</v>
      </c>
      <c r="AR282" s="11"/>
      <c r="AS282" s="11"/>
      <c r="AT282" s="11"/>
      <c r="AU282" s="11"/>
      <c r="AV282" s="11"/>
      <c r="AW282" s="11"/>
      <c r="AX282" s="11"/>
      <c r="AY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</row>
    <row r="283" ht="14.25" customHeight="1">
      <c r="A283" s="11" t="s">
        <v>57</v>
      </c>
      <c r="B283" s="11"/>
      <c r="C283" s="11"/>
      <c r="D283" s="11"/>
      <c r="E283" s="11"/>
      <c r="F283" s="11"/>
      <c r="G283" s="20"/>
      <c r="H283" s="27"/>
      <c r="I283" s="11"/>
      <c r="J283" s="164"/>
      <c r="K283" s="166" t="s">
        <v>130</v>
      </c>
      <c r="L283" s="196">
        <v>0.0</v>
      </c>
      <c r="M283" s="196">
        <v>0.0</v>
      </c>
      <c r="N283" s="196">
        <v>0.0</v>
      </c>
      <c r="O283" s="196">
        <v>0.0</v>
      </c>
      <c r="P283" s="196">
        <v>0.0</v>
      </c>
      <c r="Q283" s="196">
        <v>0.0</v>
      </c>
      <c r="R283" s="196">
        <v>0.0</v>
      </c>
      <c r="S283" s="196">
        <v>0.0</v>
      </c>
      <c r="T283" s="196">
        <v>0.0</v>
      </c>
      <c r="U283" s="196">
        <v>0.0</v>
      </c>
      <c r="V283" s="196">
        <v>0.0</v>
      </c>
      <c r="W283" s="196">
        <v>0.0</v>
      </c>
      <c r="X283" s="196">
        <v>0.0</v>
      </c>
      <c r="Y283" s="196">
        <v>0.0</v>
      </c>
      <c r="Z283" s="196">
        <v>0.0</v>
      </c>
      <c r="AA283" s="196">
        <v>0.0</v>
      </c>
      <c r="AB283" s="196">
        <v>0.0</v>
      </c>
      <c r="AC283" s="196">
        <v>0.0</v>
      </c>
      <c r="AD283" s="196">
        <v>0.0</v>
      </c>
      <c r="AE283" s="196">
        <v>0.0</v>
      </c>
      <c r="AF283" s="196">
        <v>0.0</v>
      </c>
      <c r="AG283" s="196">
        <v>0.0</v>
      </c>
      <c r="AH283" s="196">
        <v>0.0</v>
      </c>
      <c r="AI283" s="196">
        <v>0.0</v>
      </c>
      <c r="AJ283" s="196">
        <v>0.0</v>
      </c>
      <c r="AK283" s="196">
        <v>0.0</v>
      </c>
      <c r="AL283" s="196">
        <v>0.0</v>
      </c>
      <c r="AM283" s="196">
        <v>0.0</v>
      </c>
      <c r="AN283" s="196">
        <v>0.0</v>
      </c>
      <c r="AO283" s="196">
        <v>0.0</v>
      </c>
      <c r="AP283" s="196">
        <v>0.0</v>
      </c>
      <c r="AQ283" s="196">
        <v>0.0</v>
      </c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</row>
    <row r="284" ht="14.25" customHeight="1">
      <c r="A284" s="11"/>
      <c r="B284" s="11"/>
      <c r="C284" s="11"/>
      <c r="D284" s="11"/>
      <c r="E284" s="11"/>
      <c r="F284" s="11"/>
      <c r="G284" s="20"/>
      <c r="H284" s="27"/>
      <c r="I284" s="11"/>
      <c r="J284" s="164"/>
      <c r="K284" s="161" t="s">
        <v>131</v>
      </c>
      <c r="L284" s="195">
        <v>0.0</v>
      </c>
      <c r="M284" s="195">
        <v>0.0</v>
      </c>
      <c r="N284" s="195">
        <v>0.0</v>
      </c>
      <c r="O284" s="195">
        <v>0.0</v>
      </c>
      <c r="P284" s="195">
        <v>0.0</v>
      </c>
      <c r="Q284" s="195">
        <v>0.0</v>
      </c>
      <c r="R284" s="195">
        <v>0.0</v>
      </c>
      <c r="S284" s="195">
        <v>0.0</v>
      </c>
      <c r="T284" s="195">
        <v>0.0</v>
      </c>
      <c r="U284" s="195">
        <v>0.0</v>
      </c>
      <c r="V284" s="195">
        <v>0.0</v>
      </c>
      <c r="W284" s="195">
        <v>0.0</v>
      </c>
      <c r="X284" s="195">
        <v>0.0</v>
      </c>
      <c r="Y284" s="195">
        <v>0.0</v>
      </c>
      <c r="Z284" s="195">
        <v>0.0</v>
      </c>
      <c r="AA284" s="195">
        <v>0.0</v>
      </c>
      <c r="AB284" s="195">
        <v>0.0</v>
      </c>
      <c r="AC284" s="195">
        <v>0.0</v>
      </c>
      <c r="AD284" s="195">
        <v>0.0</v>
      </c>
      <c r="AE284" s="195">
        <v>0.0</v>
      </c>
      <c r="AF284" s="195">
        <v>0.0</v>
      </c>
      <c r="AG284" s="195">
        <v>0.0</v>
      </c>
      <c r="AH284" s="195">
        <v>0.0</v>
      </c>
      <c r="AI284" s="195">
        <v>0.0</v>
      </c>
      <c r="AJ284" s="195">
        <v>0.0</v>
      </c>
      <c r="AK284" s="195">
        <v>0.0</v>
      </c>
      <c r="AL284" s="195">
        <v>0.0</v>
      </c>
      <c r="AM284" s="195">
        <v>0.0</v>
      </c>
      <c r="AN284" s="195">
        <v>0.0</v>
      </c>
      <c r="AO284" s="195">
        <v>0.0</v>
      </c>
      <c r="AP284" s="195">
        <v>0.0</v>
      </c>
      <c r="AQ284" s="195">
        <v>0.0</v>
      </c>
      <c r="AR284" s="11"/>
      <c r="AS284" s="11"/>
      <c r="AT284" s="11"/>
      <c r="AU284" s="11"/>
      <c r="AZ284" s="11"/>
      <c r="BA284" s="11"/>
      <c r="BG284" s="11"/>
      <c r="BH284" s="11"/>
      <c r="BI284" s="11"/>
    </row>
    <row r="285" ht="14.25" customHeight="1">
      <c r="A285" s="11"/>
      <c r="B285" s="11"/>
      <c r="C285" s="11"/>
      <c r="D285" s="11"/>
      <c r="E285" s="11"/>
      <c r="F285" s="11"/>
      <c r="G285" s="20"/>
      <c r="H285" s="27"/>
      <c r="I285" s="11"/>
      <c r="J285" s="164"/>
      <c r="K285" s="14" t="s">
        <v>132</v>
      </c>
      <c r="L285" s="193">
        <v>0.0</v>
      </c>
      <c r="M285" s="193">
        <v>0.0</v>
      </c>
      <c r="N285" s="193">
        <v>0.0</v>
      </c>
      <c r="O285" s="193">
        <v>0.0</v>
      </c>
      <c r="P285" s="193">
        <v>0.0</v>
      </c>
      <c r="Q285" s="193">
        <v>0.0</v>
      </c>
      <c r="R285" s="193">
        <v>0.0</v>
      </c>
      <c r="S285" s="193">
        <v>0.0</v>
      </c>
      <c r="T285" s="193">
        <v>0.0</v>
      </c>
      <c r="U285" s="193">
        <v>0.0</v>
      </c>
      <c r="V285" s="193">
        <v>0.0</v>
      </c>
      <c r="W285" s="193">
        <v>0.0</v>
      </c>
      <c r="X285" s="193">
        <v>0.0</v>
      </c>
      <c r="Y285" s="193">
        <v>0.0</v>
      </c>
      <c r="Z285" s="193">
        <v>0.0</v>
      </c>
      <c r="AA285" s="193">
        <v>0.0</v>
      </c>
      <c r="AB285" s="193">
        <v>0.0</v>
      </c>
      <c r="AC285" s="193">
        <v>0.0</v>
      </c>
      <c r="AD285" s="193">
        <v>0.0</v>
      </c>
      <c r="AE285" s="193">
        <v>0.0</v>
      </c>
      <c r="AF285" s="193">
        <v>0.0</v>
      </c>
      <c r="AG285" s="193">
        <v>0.0</v>
      </c>
      <c r="AH285" s="193">
        <v>0.0</v>
      </c>
      <c r="AI285" s="193">
        <v>0.0</v>
      </c>
      <c r="AJ285" s="193">
        <v>0.0</v>
      </c>
      <c r="AK285" s="193">
        <v>0.0</v>
      </c>
      <c r="AL285" s="193">
        <v>0.0</v>
      </c>
      <c r="AM285" s="193">
        <v>0.0</v>
      </c>
      <c r="AN285" s="193">
        <v>0.0</v>
      </c>
      <c r="AO285" s="193">
        <v>0.0</v>
      </c>
      <c r="AP285" s="193">
        <v>0.0</v>
      </c>
      <c r="AQ285" s="193">
        <v>0.0</v>
      </c>
      <c r="AR285" s="11"/>
      <c r="AS285" s="11"/>
      <c r="AT285" s="11"/>
      <c r="AU285" s="11"/>
      <c r="AV285" s="11"/>
      <c r="AW285" s="11"/>
      <c r="AX285" s="11"/>
      <c r="AY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</row>
    <row r="286" ht="14.25" customHeight="1">
      <c r="A286" s="11" t="s">
        <v>57</v>
      </c>
      <c r="B286" s="11"/>
      <c r="C286" s="11"/>
      <c r="D286" s="11"/>
      <c r="E286" s="11"/>
      <c r="F286" s="11"/>
      <c r="G286" s="20"/>
      <c r="H286" s="27"/>
      <c r="I286" s="11"/>
      <c r="J286" s="164"/>
      <c r="K286" s="166" t="s">
        <v>133</v>
      </c>
      <c r="L286" s="196">
        <v>0.0</v>
      </c>
      <c r="M286" s="196">
        <v>0.0</v>
      </c>
      <c r="N286" s="196">
        <v>0.0</v>
      </c>
      <c r="O286" s="196">
        <v>0.0</v>
      </c>
      <c r="P286" s="196">
        <v>0.0</v>
      </c>
      <c r="Q286" s="196">
        <v>0.0</v>
      </c>
      <c r="R286" s="196">
        <v>0.0</v>
      </c>
      <c r="S286" s="196">
        <v>0.0</v>
      </c>
      <c r="T286" s="196">
        <v>0.0</v>
      </c>
      <c r="U286" s="196">
        <v>0.0</v>
      </c>
      <c r="V286" s="196">
        <v>0.0</v>
      </c>
      <c r="W286" s="196">
        <v>0.0</v>
      </c>
      <c r="X286" s="196">
        <v>0.0</v>
      </c>
      <c r="Y286" s="196">
        <v>0.0</v>
      </c>
      <c r="Z286" s="196">
        <v>0.0</v>
      </c>
      <c r="AA286" s="196">
        <v>0.0</v>
      </c>
      <c r="AB286" s="196">
        <v>0.0</v>
      </c>
      <c r="AC286" s="196">
        <v>0.0</v>
      </c>
      <c r="AD286" s="196">
        <v>0.0</v>
      </c>
      <c r="AE286" s="196">
        <v>0.0</v>
      </c>
      <c r="AF286" s="196">
        <v>0.0</v>
      </c>
      <c r="AG286" s="196">
        <v>0.0</v>
      </c>
      <c r="AH286" s="196">
        <v>0.0</v>
      </c>
      <c r="AI286" s="196">
        <v>0.0</v>
      </c>
      <c r="AJ286" s="196">
        <v>0.0</v>
      </c>
      <c r="AK286" s="196">
        <v>0.0</v>
      </c>
      <c r="AL286" s="196">
        <v>0.0</v>
      </c>
      <c r="AM286" s="196">
        <v>0.0</v>
      </c>
      <c r="AN286" s="196">
        <v>0.0</v>
      </c>
      <c r="AO286" s="196">
        <v>0.0</v>
      </c>
      <c r="AP286" s="196">
        <v>0.0</v>
      </c>
      <c r="AQ286" s="196">
        <v>0.0</v>
      </c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</row>
    <row r="287" ht="14.25" customHeight="1">
      <c r="A287" s="11"/>
      <c r="B287" s="11"/>
      <c r="C287" s="11"/>
      <c r="D287" s="11"/>
      <c r="E287" s="11"/>
      <c r="F287" s="11"/>
      <c r="G287" s="20"/>
      <c r="H287" s="27"/>
      <c r="I287" s="11"/>
      <c r="J287" s="164"/>
      <c r="K287" s="161" t="s">
        <v>134</v>
      </c>
      <c r="L287" s="195">
        <v>0.0</v>
      </c>
      <c r="M287" s="195">
        <v>0.0</v>
      </c>
      <c r="N287" s="195">
        <v>0.0</v>
      </c>
      <c r="O287" s="195">
        <v>0.0</v>
      </c>
      <c r="P287" s="195">
        <v>0.0</v>
      </c>
      <c r="Q287" s="195">
        <v>0.0</v>
      </c>
      <c r="R287" s="195">
        <v>0.0</v>
      </c>
      <c r="S287" s="195">
        <v>0.0</v>
      </c>
      <c r="T287" s="195">
        <v>0.0</v>
      </c>
      <c r="U287" s="195">
        <v>0.0</v>
      </c>
      <c r="V287" s="195">
        <v>0.0</v>
      </c>
      <c r="W287" s="195">
        <v>0.0</v>
      </c>
      <c r="X287" s="195">
        <v>0.0</v>
      </c>
      <c r="Y287" s="195">
        <v>0.0</v>
      </c>
      <c r="Z287" s="195">
        <v>0.0</v>
      </c>
      <c r="AA287" s="195">
        <v>0.0</v>
      </c>
      <c r="AB287" s="195">
        <v>0.0</v>
      </c>
      <c r="AC287" s="195">
        <v>0.0</v>
      </c>
      <c r="AD287" s="195">
        <v>0.0</v>
      </c>
      <c r="AE287" s="195">
        <v>0.0</v>
      </c>
      <c r="AF287" s="195">
        <v>0.0</v>
      </c>
      <c r="AG287" s="195">
        <v>0.0</v>
      </c>
      <c r="AH287" s="195">
        <v>0.0</v>
      </c>
      <c r="AI287" s="195">
        <v>0.0</v>
      </c>
      <c r="AJ287" s="195">
        <v>0.0</v>
      </c>
      <c r="AK287" s="195">
        <v>0.0</v>
      </c>
      <c r="AL287" s="195">
        <v>0.0</v>
      </c>
      <c r="AM287" s="195">
        <v>0.0</v>
      </c>
      <c r="AN287" s="195">
        <v>0.0</v>
      </c>
      <c r="AO287" s="195">
        <v>0.0</v>
      </c>
      <c r="AP287" s="195">
        <v>0.0</v>
      </c>
      <c r="AQ287" s="195">
        <v>0.0</v>
      </c>
      <c r="AR287" s="11"/>
      <c r="AS287" s="11"/>
      <c r="AT287" s="11"/>
      <c r="AU287" s="11"/>
      <c r="AZ287" s="11"/>
      <c r="BA287" s="11"/>
      <c r="BG287" s="11"/>
      <c r="BH287" s="11"/>
      <c r="BI287" s="11"/>
    </row>
    <row r="288" ht="14.25" customHeight="1">
      <c r="A288" s="11"/>
      <c r="B288" s="11"/>
      <c r="C288" s="11"/>
      <c r="D288" s="11"/>
      <c r="E288" s="11"/>
      <c r="F288" s="11"/>
      <c r="G288" s="20"/>
      <c r="H288" s="27"/>
      <c r="I288" s="11"/>
      <c r="J288" s="164"/>
      <c r="K288" s="14" t="s">
        <v>135</v>
      </c>
      <c r="L288" s="193">
        <v>0.0</v>
      </c>
      <c r="M288" s="193">
        <v>0.0</v>
      </c>
      <c r="N288" s="193">
        <v>0.0</v>
      </c>
      <c r="O288" s="193">
        <v>0.0</v>
      </c>
      <c r="P288" s="193">
        <v>0.0</v>
      </c>
      <c r="Q288" s="193">
        <v>0.0</v>
      </c>
      <c r="R288" s="193">
        <v>0.0</v>
      </c>
      <c r="S288" s="193">
        <v>0.0</v>
      </c>
      <c r="T288" s="193">
        <v>0.0</v>
      </c>
      <c r="U288" s="193">
        <v>0.0</v>
      </c>
      <c r="V288" s="193">
        <v>0.0</v>
      </c>
      <c r="W288" s="193">
        <v>0.0</v>
      </c>
      <c r="X288" s="193">
        <v>0.0</v>
      </c>
      <c r="Y288" s="193">
        <v>0.0</v>
      </c>
      <c r="Z288" s="193">
        <v>0.0</v>
      </c>
      <c r="AA288" s="193">
        <v>0.0</v>
      </c>
      <c r="AB288" s="193">
        <v>0.0</v>
      </c>
      <c r="AC288" s="193">
        <v>0.0</v>
      </c>
      <c r="AD288" s="193">
        <v>0.0</v>
      </c>
      <c r="AE288" s="193">
        <v>0.0</v>
      </c>
      <c r="AF288" s="193">
        <v>0.0</v>
      </c>
      <c r="AG288" s="193">
        <v>0.0</v>
      </c>
      <c r="AH288" s="193">
        <v>0.0</v>
      </c>
      <c r="AI288" s="193">
        <v>0.0</v>
      </c>
      <c r="AJ288" s="193">
        <v>0.0</v>
      </c>
      <c r="AK288" s="193">
        <v>0.0</v>
      </c>
      <c r="AL288" s="193">
        <v>0.0</v>
      </c>
      <c r="AM288" s="193">
        <v>0.0</v>
      </c>
      <c r="AN288" s="193">
        <v>0.0</v>
      </c>
      <c r="AO288" s="193">
        <v>0.0</v>
      </c>
      <c r="AP288" s="193">
        <v>0.0</v>
      </c>
      <c r="AQ288" s="193">
        <v>0.0</v>
      </c>
      <c r="AR288" s="11"/>
      <c r="AS288" s="11"/>
      <c r="AT288" s="11"/>
      <c r="AU288" s="11"/>
      <c r="AV288" s="11"/>
      <c r="AW288" s="11"/>
      <c r="AX288" s="11"/>
      <c r="AY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</row>
    <row r="289" ht="14.25" customHeight="1">
      <c r="A289" s="11" t="s">
        <v>57</v>
      </c>
      <c r="B289" s="11"/>
      <c r="C289" s="11"/>
      <c r="D289" s="11"/>
      <c r="E289" s="11"/>
      <c r="F289" s="11"/>
      <c r="G289" s="20"/>
      <c r="H289" s="70"/>
      <c r="I289" s="11"/>
      <c r="J289" s="169"/>
      <c r="K289" s="166" t="s">
        <v>136</v>
      </c>
      <c r="L289" s="196">
        <v>0.0</v>
      </c>
      <c r="M289" s="196">
        <v>0.0</v>
      </c>
      <c r="N289" s="196">
        <v>0.0</v>
      </c>
      <c r="O289" s="196">
        <v>0.0</v>
      </c>
      <c r="P289" s="196">
        <v>0.0</v>
      </c>
      <c r="Q289" s="196">
        <v>0.0</v>
      </c>
      <c r="R289" s="196">
        <v>0.0</v>
      </c>
      <c r="S289" s="196">
        <v>0.0</v>
      </c>
      <c r="T289" s="196">
        <v>0.0</v>
      </c>
      <c r="U289" s="196">
        <v>0.0</v>
      </c>
      <c r="V289" s="196">
        <v>0.0</v>
      </c>
      <c r="W289" s="196">
        <v>0.0</v>
      </c>
      <c r="X289" s="196">
        <v>0.0</v>
      </c>
      <c r="Y289" s="196">
        <v>0.0</v>
      </c>
      <c r="Z289" s="196">
        <v>0.0</v>
      </c>
      <c r="AA289" s="196">
        <v>0.0</v>
      </c>
      <c r="AB289" s="196">
        <v>0.0</v>
      </c>
      <c r="AC289" s="196">
        <v>0.0</v>
      </c>
      <c r="AD289" s="196">
        <v>0.0</v>
      </c>
      <c r="AE289" s="196">
        <v>0.0</v>
      </c>
      <c r="AF289" s="196">
        <v>0.0</v>
      </c>
      <c r="AG289" s="196">
        <v>0.0</v>
      </c>
      <c r="AH289" s="196">
        <v>0.0</v>
      </c>
      <c r="AI289" s="196">
        <v>0.0</v>
      </c>
      <c r="AJ289" s="196">
        <v>0.0</v>
      </c>
      <c r="AK289" s="196">
        <v>0.0</v>
      </c>
      <c r="AL289" s="196">
        <v>0.0</v>
      </c>
      <c r="AM289" s="196">
        <v>0.0</v>
      </c>
      <c r="AN289" s="196">
        <v>0.0</v>
      </c>
      <c r="AO289" s="196">
        <v>0.0</v>
      </c>
      <c r="AP289" s="196">
        <v>0.0</v>
      </c>
      <c r="AQ289" s="196">
        <v>0.0</v>
      </c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</row>
    <row r="290" ht="14.25" customHeight="1">
      <c r="A290" s="11"/>
      <c r="B290" s="11"/>
      <c r="C290" s="11"/>
      <c r="D290" s="11"/>
      <c r="E290" s="11"/>
      <c r="F290" s="11"/>
      <c r="G290" s="20"/>
      <c r="H290" s="11"/>
      <c r="I290" s="11"/>
      <c r="J290" s="197"/>
      <c r="K290" s="197"/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  <c r="AA290" s="197"/>
      <c r="AB290" s="197"/>
      <c r="AC290" s="197"/>
      <c r="AD290" s="197"/>
      <c r="AE290" s="197"/>
      <c r="AF290" s="197"/>
      <c r="AG290" s="197"/>
      <c r="AH290" s="197"/>
      <c r="AI290" s="197"/>
      <c r="AJ290" s="197"/>
      <c r="AK290" s="197"/>
      <c r="AL290" s="197"/>
      <c r="AM290" s="197"/>
      <c r="AN290" s="197"/>
      <c r="AO290" s="197"/>
      <c r="AP290" s="197"/>
      <c r="AQ290" s="197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</row>
    <row r="291" ht="14.25" customHeight="1">
      <c r="A291" s="11"/>
      <c r="B291" s="11"/>
      <c r="C291" s="11"/>
      <c r="D291" s="11"/>
      <c r="E291" s="11"/>
      <c r="F291" s="11"/>
      <c r="G291" s="20"/>
      <c r="H291" s="11"/>
      <c r="I291" s="11"/>
      <c r="J291" s="198"/>
      <c r="K291" s="198"/>
      <c r="L291" s="198"/>
      <c r="M291" s="198"/>
      <c r="N291" s="198"/>
      <c r="O291" s="198"/>
      <c r="P291" s="198"/>
      <c r="Q291" s="198"/>
      <c r="R291" s="198"/>
      <c r="S291" s="198"/>
      <c r="T291" s="198"/>
      <c r="U291" s="198"/>
      <c r="V291" s="198"/>
      <c r="W291" s="198"/>
      <c r="X291" s="198"/>
      <c r="Y291" s="198"/>
      <c r="Z291" s="198"/>
      <c r="AA291" s="198"/>
      <c r="AB291" s="198"/>
      <c r="AC291" s="198"/>
      <c r="AD291" s="198"/>
      <c r="AE291" s="198"/>
      <c r="AF291" s="198"/>
      <c r="AG291" s="198"/>
      <c r="AH291" s="198"/>
      <c r="AI291" s="198"/>
      <c r="AJ291" s="198"/>
      <c r="AK291" s="198"/>
      <c r="AL291" s="198"/>
      <c r="AM291" s="198"/>
      <c r="AN291" s="198"/>
      <c r="AO291" s="198"/>
      <c r="AP291" s="198"/>
      <c r="AQ291" s="198"/>
      <c r="AR291" s="11"/>
      <c r="AS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</row>
    <row r="292" ht="14.25" customHeight="1">
      <c r="A292" s="11"/>
      <c r="B292" s="11"/>
      <c r="C292" s="11"/>
      <c r="D292" s="11"/>
      <c r="E292" s="11"/>
      <c r="F292" s="11"/>
      <c r="G292" s="20"/>
      <c r="H292" s="199" t="s">
        <v>49</v>
      </c>
      <c r="I292" s="11"/>
      <c r="J292" s="11"/>
      <c r="K292" s="11"/>
      <c r="L292" s="145">
        <v>2019.0</v>
      </c>
      <c r="M292" s="145">
        <v>2020.0</v>
      </c>
      <c r="N292" s="145">
        <v>2021.0</v>
      </c>
      <c r="O292" s="145">
        <v>2022.0</v>
      </c>
      <c r="P292" s="145">
        <v>2023.0</v>
      </c>
      <c r="Q292" s="145">
        <v>2024.0</v>
      </c>
      <c r="R292" s="145">
        <v>2025.0</v>
      </c>
      <c r="S292" s="145">
        <v>2026.0</v>
      </c>
      <c r="T292" s="145">
        <v>2027.0</v>
      </c>
      <c r="U292" s="145">
        <v>2028.0</v>
      </c>
      <c r="V292" s="145">
        <v>2029.0</v>
      </c>
      <c r="W292" s="145">
        <v>2030.0</v>
      </c>
      <c r="X292" s="145">
        <v>2031.0</v>
      </c>
      <c r="Y292" s="145">
        <v>2032.0</v>
      </c>
      <c r="Z292" s="145">
        <v>2033.0</v>
      </c>
      <c r="AA292" s="145">
        <v>2034.0</v>
      </c>
      <c r="AB292" s="145">
        <v>2035.0</v>
      </c>
      <c r="AC292" s="145">
        <v>2036.0</v>
      </c>
      <c r="AD292" s="145">
        <v>2037.0</v>
      </c>
      <c r="AE292" s="145">
        <v>2038.0</v>
      </c>
      <c r="AF292" s="145">
        <v>2039.0</v>
      </c>
      <c r="AG292" s="145">
        <v>2040.0</v>
      </c>
      <c r="AH292" s="145">
        <v>2041.0</v>
      </c>
      <c r="AI292" s="145">
        <v>2042.0</v>
      </c>
      <c r="AJ292" s="145">
        <v>2043.0</v>
      </c>
      <c r="AK292" s="145">
        <v>2044.0</v>
      </c>
      <c r="AL292" s="145">
        <v>2045.0</v>
      </c>
      <c r="AM292" s="145">
        <v>2046.0</v>
      </c>
      <c r="AN292" s="145">
        <v>2047.0</v>
      </c>
      <c r="AO292" s="145">
        <v>2048.0</v>
      </c>
      <c r="AP292" s="145">
        <v>2049.0</v>
      </c>
      <c r="AQ292" s="145">
        <v>2050.0</v>
      </c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</row>
    <row r="293" ht="14.25" customHeight="1">
      <c r="A293" s="11"/>
      <c r="B293" s="11"/>
      <c r="C293" s="11"/>
      <c r="D293" s="11"/>
      <c r="E293" s="11"/>
      <c r="F293" s="11"/>
      <c r="G293" s="20"/>
      <c r="H293" s="27"/>
      <c r="I293" s="11"/>
      <c r="J293" s="160" t="s">
        <v>142</v>
      </c>
      <c r="K293" s="161" t="s">
        <v>107</v>
      </c>
      <c r="L293" s="200" t="str">
        <f t="shared" ref="L293:AQ293" si="148">L66</f>
        <v>#REF!</v>
      </c>
      <c r="M293" s="200" t="str">
        <f t="shared" si="148"/>
        <v>#REF!</v>
      </c>
      <c r="N293" s="200" t="str">
        <f t="shared" si="148"/>
        <v>#REF!</v>
      </c>
      <c r="O293" s="200" t="str">
        <f t="shared" si="148"/>
        <v>#REF!</v>
      </c>
      <c r="P293" s="200" t="str">
        <f t="shared" si="148"/>
        <v>#REF!</v>
      </c>
      <c r="Q293" s="200" t="str">
        <f t="shared" si="148"/>
        <v>#REF!</v>
      </c>
      <c r="R293" s="200" t="str">
        <f t="shared" si="148"/>
        <v>#REF!</v>
      </c>
      <c r="S293" s="200" t="str">
        <f t="shared" si="148"/>
        <v>#REF!</v>
      </c>
      <c r="T293" s="200" t="str">
        <f t="shared" si="148"/>
        <v>#REF!</v>
      </c>
      <c r="U293" s="200" t="str">
        <f t="shared" si="148"/>
        <v>#REF!</v>
      </c>
      <c r="V293" s="200" t="str">
        <f t="shared" si="148"/>
        <v>#REF!</v>
      </c>
      <c r="W293" s="200" t="str">
        <f t="shared" si="148"/>
        <v>#REF!</v>
      </c>
      <c r="X293" s="200" t="str">
        <f t="shared" si="148"/>
        <v>#REF!</v>
      </c>
      <c r="Y293" s="200" t="str">
        <f t="shared" si="148"/>
        <v>#REF!</v>
      </c>
      <c r="Z293" s="200" t="str">
        <f t="shared" si="148"/>
        <v>#REF!</v>
      </c>
      <c r="AA293" s="200" t="str">
        <f t="shared" si="148"/>
        <v>#REF!</v>
      </c>
      <c r="AB293" s="200" t="str">
        <f t="shared" si="148"/>
        <v>#REF!</v>
      </c>
      <c r="AC293" s="200" t="str">
        <f t="shared" si="148"/>
        <v>#REF!</v>
      </c>
      <c r="AD293" s="200" t="str">
        <f t="shared" si="148"/>
        <v>#REF!</v>
      </c>
      <c r="AE293" s="200" t="str">
        <f t="shared" si="148"/>
        <v>#REF!</v>
      </c>
      <c r="AF293" s="200" t="str">
        <f t="shared" si="148"/>
        <v>#REF!</v>
      </c>
      <c r="AG293" s="200" t="str">
        <f t="shared" si="148"/>
        <v>#REF!</v>
      </c>
      <c r="AH293" s="200" t="str">
        <f t="shared" si="148"/>
        <v>#REF!</v>
      </c>
      <c r="AI293" s="200" t="str">
        <f t="shared" si="148"/>
        <v>#REF!</v>
      </c>
      <c r="AJ293" s="200" t="str">
        <f t="shared" si="148"/>
        <v>#REF!</v>
      </c>
      <c r="AK293" s="200" t="str">
        <f t="shared" si="148"/>
        <v>#REF!</v>
      </c>
      <c r="AL293" s="200" t="str">
        <f t="shared" si="148"/>
        <v>#REF!</v>
      </c>
      <c r="AM293" s="200" t="str">
        <f t="shared" si="148"/>
        <v>#REF!</v>
      </c>
      <c r="AN293" s="200" t="str">
        <f t="shared" si="148"/>
        <v>#REF!</v>
      </c>
      <c r="AO293" s="200" t="str">
        <f t="shared" si="148"/>
        <v>#REF!</v>
      </c>
      <c r="AP293" s="200" t="str">
        <f t="shared" si="148"/>
        <v>#REF!</v>
      </c>
      <c r="AQ293" s="200" t="str">
        <f t="shared" si="148"/>
        <v>#REF!</v>
      </c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</row>
    <row r="294" ht="14.25" customHeight="1">
      <c r="A294" s="11"/>
      <c r="B294" s="11"/>
      <c r="C294" s="11"/>
      <c r="D294" s="11"/>
      <c r="E294" s="11"/>
      <c r="F294" s="11"/>
      <c r="G294" s="20"/>
      <c r="H294" s="27"/>
      <c r="I294" s="11"/>
      <c r="J294" s="164"/>
      <c r="K294" s="14" t="s">
        <v>108</v>
      </c>
      <c r="L294" s="201" t="str">
        <f t="shared" ref="L294:AQ294" si="149">L67</f>
        <v>#REF!</v>
      </c>
      <c r="M294" s="201" t="str">
        <f t="shared" si="149"/>
        <v>#REF!</v>
      </c>
      <c r="N294" s="201" t="str">
        <f t="shared" si="149"/>
        <v>#REF!</v>
      </c>
      <c r="O294" s="201" t="str">
        <f t="shared" si="149"/>
        <v>#REF!</v>
      </c>
      <c r="P294" s="201" t="str">
        <f t="shared" si="149"/>
        <v>#REF!</v>
      </c>
      <c r="Q294" s="201" t="str">
        <f t="shared" si="149"/>
        <v>#REF!</v>
      </c>
      <c r="R294" s="201" t="str">
        <f t="shared" si="149"/>
        <v>#REF!</v>
      </c>
      <c r="S294" s="201" t="str">
        <f t="shared" si="149"/>
        <v>#REF!</v>
      </c>
      <c r="T294" s="201" t="str">
        <f t="shared" si="149"/>
        <v>#REF!</v>
      </c>
      <c r="U294" s="201" t="str">
        <f t="shared" si="149"/>
        <v>#REF!</v>
      </c>
      <c r="V294" s="201" t="str">
        <f t="shared" si="149"/>
        <v>#REF!</v>
      </c>
      <c r="W294" s="201" t="str">
        <f t="shared" si="149"/>
        <v>#REF!</v>
      </c>
      <c r="X294" s="201" t="str">
        <f t="shared" si="149"/>
        <v>#REF!</v>
      </c>
      <c r="Y294" s="201" t="str">
        <f t="shared" si="149"/>
        <v>#REF!</v>
      </c>
      <c r="Z294" s="201" t="str">
        <f t="shared" si="149"/>
        <v>#REF!</v>
      </c>
      <c r="AA294" s="201" t="str">
        <f t="shared" si="149"/>
        <v>#REF!</v>
      </c>
      <c r="AB294" s="201" t="str">
        <f t="shared" si="149"/>
        <v>#REF!</v>
      </c>
      <c r="AC294" s="201" t="str">
        <f t="shared" si="149"/>
        <v>#REF!</v>
      </c>
      <c r="AD294" s="201" t="str">
        <f t="shared" si="149"/>
        <v>#REF!</v>
      </c>
      <c r="AE294" s="201" t="str">
        <f t="shared" si="149"/>
        <v>#REF!</v>
      </c>
      <c r="AF294" s="201" t="str">
        <f t="shared" si="149"/>
        <v>#REF!</v>
      </c>
      <c r="AG294" s="201" t="str">
        <f t="shared" si="149"/>
        <v>#REF!</v>
      </c>
      <c r="AH294" s="201" t="str">
        <f t="shared" si="149"/>
        <v>#REF!</v>
      </c>
      <c r="AI294" s="201" t="str">
        <f t="shared" si="149"/>
        <v>#REF!</v>
      </c>
      <c r="AJ294" s="201" t="str">
        <f t="shared" si="149"/>
        <v>#REF!</v>
      </c>
      <c r="AK294" s="201" t="str">
        <f t="shared" si="149"/>
        <v>#REF!</v>
      </c>
      <c r="AL294" s="201" t="str">
        <f t="shared" si="149"/>
        <v>#REF!</v>
      </c>
      <c r="AM294" s="201" t="str">
        <f t="shared" si="149"/>
        <v>#REF!</v>
      </c>
      <c r="AN294" s="201" t="str">
        <f t="shared" si="149"/>
        <v>#REF!</v>
      </c>
      <c r="AO294" s="201" t="str">
        <f t="shared" si="149"/>
        <v>#REF!</v>
      </c>
      <c r="AP294" s="201" t="str">
        <f t="shared" si="149"/>
        <v>#REF!</v>
      </c>
      <c r="AQ294" s="201" t="str">
        <f t="shared" si="149"/>
        <v>#REF!</v>
      </c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</row>
    <row r="295" ht="14.25" customHeight="1">
      <c r="A295" s="11"/>
      <c r="B295" s="11"/>
      <c r="C295" s="11"/>
      <c r="D295" s="11"/>
      <c r="E295" s="11"/>
      <c r="F295" s="11"/>
      <c r="G295" s="20"/>
      <c r="H295" s="27"/>
      <c r="I295" s="11"/>
      <c r="J295" s="164"/>
      <c r="K295" s="166" t="s">
        <v>109</v>
      </c>
      <c r="L295" s="202" t="str">
        <f t="shared" ref="L295:AQ295" si="150">L68</f>
        <v>#REF!</v>
      </c>
      <c r="M295" s="202" t="str">
        <f t="shared" si="150"/>
        <v>#REF!</v>
      </c>
      <c r="N295" s="202" t="str">
        <f t="shared" si="150"/>
        <v>#REF!</v>
      </c>
      <c r="O295" s="202" t="str">
        <f t="shared" si="150"/>
        <v>#REF!</v>
      </c>
      <c r="P295" s="202" t="str">
        <f t="shared" si="150"/>
        <v>#REF!</v>
      </c>
      <c r="Q295" s="202" t="str">
        <f t="shared" si="150"/>
        <v>#REF!</v>
      </c>
      <c r="R295" s="202" t="str">
        <f t="shared" si="150"/>
        <v>#REF!</v>
      </c>
      <c r="S295" s="202" t="str">
        <f t="shared" si="150"/>
        <v>#REF!</v>
      </c>
      <c r="T295" s="202" t="str">
        <f t="shared" si="150"/>
        <v>#REF!</v>
      </c>
      <c r="U295" s="202" t="str">
        <f t="shared" si="150"/>
        <v>#REF!</v>
      </c>
      <c r="V295" s="202" t="str">
        <f t="shared" si="150"/>
        <v>#REF!</v>
      </c>
      <c r="W295" s="202" t="str">
        <f t="shared" si="150"/>
        <v>#REF!</v>
      </c>
      <c r="X295" s="202" t="str">
        <f t="shared" si="150"/>
        <v>#REF!</v>
      </c>
      <c r="Y295" s="202" t="str">
        <f t="shared" si="150"/>
        <v>#REF!</v>
      </c>
      <c r="Z295" s="202" t="str">
        <f t="shared" si="150"/>
        <v>#REF!</v>
      </c>
      <c r="AA295" s="202" t="str">
        <f t="shared" si="150"/>
        <v>#REF!</v>
      </c>
      <c r="AB295" s="202" t="str">
        <f t="shared" si="150"/>
        <v>#REF!</v>
      </c>
      <c r="AC295" s="202" t="str">
        <f t="shared" si="150"/>
        <v>#REF!</v>
      </c>
      <c r="AD295" s="202" t="str">
        <f t="shared" si="150"/>
        <v>#REF!</v>
      </c>
      <c r="AE295" s="202" t="str">
        <f t="shared" si="150"/>
        <v>#REF!</v>
      </c>
      <c r="AF295" s="202" t="str">
        <f t="shared" si="150"/>
        <v>#REF!</v>
      </c>
      <c r="AG295" s="202" t="str">
        <f t="shared" si="150"/>
        <v>#REF!</v>
      </c>
      <c r="AH295" s="202" t="str">
        <f t="shared" si="150"/>
        <v>#REF!</v>
      </c>
      <c r="AI295" s="202" t="str">
        <f t="shared" si="150"/>
        <v>#REF!</v>
      </c>
      <c r="AJ295" s="202" t="str">
        <f t="shared" si="150"/>
        <v>#REF!</v>
      </c>
      <c r="AK295" s="202" t="str">
        <f t="shared" si="150"/>
        <v>#REF!</v>
      </c>
      <c r="AL295" s="202" t="str">
        <f t="shared" si="150"/>
        <v>#REF!</v>
      </c>
      <c r="AM295" s="202" t="str">
        <f t="shared" si="150"/>
        <v>#REF!</v>
      </c>
      <c r="AN295" s="202" t="str">
        <f t="shared" si="150"/>
        <v>#REF!</v>
      </c>
      <c r="AO295" s="202" t="str">
        <f t="shared" si="150"/>
        <v>#REF!</v>
      </c>
      <c r="AP295" s="202" t="str">
        <f t="shared" si="150"/>
        <v>#REF!</v>
      </c>
      <c r="AQ295" s="202" t="str">
        <f t="shared" si="150"/>
        <v>#REF!</v>
      </c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</row>
    <row r="296" ht="14.25" customHeight="1">
      <c r="A296" s="11"/>
      <c r="B296" s="11"/>
      <c r="C296" s="11"/>
      <c r="D296" s="11"/>
      <c r="E296" s="11"/>
      <c r="F296" s="11"/>
      <c r="G296" s="20"/>
      <c r="H296" s="27"/>
      <c r="I296" s="11"/>
      <c r="J296" s="164"/>
      <c r="K296" s="161" t="s">
        <v>110</v>
      </c>
      <c r="L296" s="200" t="str">
        <f t="shared" ref="L296:AQ296" si="151">L66</f>
        <v>#REF!</v>
      </c>
      <c r="M296" s="200" t="str">
        <f t="shared" si="151"/>
        <v>#REF!</v>
      </c>
      <c r="N296" s="200" t="str">
        <f t="shared" si="151"/>
        <v>#REF!</v>
      </c>
      <c r="O296" s="200" t="str">
        <f t="shared" si="151"/>
        <v>#REF!</v>
      </c>
      <c r="P296" s="200" t="str">
        <f t="shared" si="151"/>
        <v>#REF!</v>
      </c>
      <c r="Q296" s="200" t="str">
        <f t="shared" si="151"/>
        <v>#REF!</v>
      </c>
      <c r="R296" s="200" t="str">
        <f t="shared" si="151"/>
        <v>#REF!</v>
      </c>
      <c r="S296" s="200" t="str">
        <f t="shared" si="151"/>
        <v>#REF!</v>
      </c>
      <c r="T296" s="200" t="str">
        <f t="shared" si="151"/>
        <v>#REF!</v>
      </c>
      <c r="U296" s="200" t="str">
        <f t="shared" si="151"/>
        <v>#REF!</v>
      </c>
      <c r="V296" s="200" t="str">
        <f t="shared" si="151"/>
        <v>#REF!</v>
      </c>
      <c r="W296" s="200" t="str">
        <f t="shared" si="151"/>
        <v>#REF!</v>
      </c>
      <c r="X296" s="200" t="str">
        <f t="shared" si="151"/>
        <v>#REF!</v>
      </c>
      <c r="Y296" s="200" t="str">
        <f t="shared" si="151"/>
        <v>#REF!</v>
      </c>
      <c r="Z296" s="200" t="str">
        <f t="shared" si="151"/>
        <v>#REF!</v>
      </c>
      <c r="AA296" s="200" t="str">
        <f t="shared" si="151"/>
        <v>#REF!</v>
      </c>
      <c r="AB296" s="200" t="str">
        <f t="shared" si="151"/>
        <v>#REF!</v>
      </c>
      <c r="AC296" s="200" t="str">
        <f t="shared" si="151"/>
        <v>#REF!</v>
      </c>
      <c r="AD296" s="200" t="str">
        <f t="shared" si="151"/>
        <v>#REF!</v>
      </c>
      <c r="AE296" s="200" t="str">
        <f t="shared" si="151"/>
        <v>#REF!</v>
      </c>
      <c r="AF296" s="200" t="str">
        <f t="shared" si="151"/>
        <v>#REF!</v>
      </c>
      <c r="AG296" s="200" t="str">
        <f t="shared" si="151"/>
        <v>#REF!</v>
      </c>
      <c r="AH296" s="200" t="str">
        <f t="shared" si="151"/>
        <v>#REF!</v>
      </c>
      <c r="AI296" s="200" t="str">
        <f t="shared" si="151"/>
        <v>#REF!</v>
      </c>
      <c r="AJ296" s="200" t="str">
        <f t="shared" si="151"/>
        <v>#REF!</v>
      </c>
      <c r="AK296" s="200" t="str">
        <f t="shared" si="151"/>
        <v>#REF!</v>
      </c>
      <c r="AL296" s="200" t="str">
        <f t="shared" si="151"/>
        <v>#REF!</v>
      </c>
      <c r="AM296" s="200" t="str">
        <f t="shared" si="151"/>
        <v>#REF!</v>
      </c>
      <c r="AN296" s="200" t="str">
        <f t="shared" si="151"/>
        <v>#REF!</v>
      </c>
      <c r="AO296" s="200" t="str">
        <f t="shared" si="151"/>
        <v>#REF!</v>
      </c>
      <c r="AP296" s="200" t="str">
        <f t="shared" si="151"/>
        <v>#REF!</v>
      </c>
      <c r="AQ296" s="200" t="str">
        <f t="shared" si="151"/>
        <v>#REF!</v>
      </c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</row>
    <row r="297" ht="14.25" customHeight="1">
      <c r="A297" s="11"/>
      <c r="B297" s="11"/>
      <c r="C297" s="11"/>
      <c r="D297" s="11"/>
      <c r="E297" s="11"/>
      <c r="F297" s="11"/>
      <c r="G297" s="20"/>
      <c r="H297" s="27"/>
      <c r="I297" s="11"/>
      <c r="J297" s="164"/>
      <c r="K297" s="14" t="s">
        <v>111</v>
      </c>
      <c r="L297" s="201" t="str">
        <f t="shared" ref="L297:AQ297" si="152">L67</f>
        <v>#REF!</v>
      </c>
      <c r="M297" s="201" t="str">
        <f t="shared" si="152"/>
        <v>#REF!</v>
      </c>
      <c r="N297" s="201" t="str">
        <f t="shared" si="152"/>
        <v>#REF!</v>
      </c>
      <c r="O297" s="201" t="str">
        <f t="shared" si="152"/>
        <v>#REF!</v>
      </c>
      <c r="P297" s="201" t="str">
        <f t="shared" si="152"/>
        <v>#REF!</v>
      </c>
      <c r="Q297" s="201" t="str">
        <f t="shared" si="152"/>
        <v>#REF!</v>
      </c>
      <c r="R297" s="201" t="str">
        <f t="shared" si="152"/>
        <v>#REF!</v>
      </c>
      <c r="S297" s="201" t="str">
        <f t="shared" si="152"/>
        <v>#REF!</v>
      </c>
      <c r="T297" s="201" t="str">
        <f t="shared" si="152"/>
        <v>#REF!</v>
      </c>
      <c r="U297" s="201" t="str">
        <f t="shared" si="152"/>
        <v>#REF!</v>
      </c>
      <c r="V297" s="201" t="str">
        <f t="shared" si="152"/>
        <v>#REF!</v>
      </c>
      <c r="W297" s="201" t="str">
        <f t="shared" si="152"/>
        <v>#REF!</v>
      </c>
      <c r="X297" s="201" t="str">
        <f t="shared" si="152"/>
        <v>#REF!</v>
      </c>
      <c r="Y297" s="201" t="str">
        <f t="shared" si="152"/>
        <v>#REF!</v>
      </c>
      <c r="Z297" s="201" t="str">
        <f t="shared" si="152"/>
        <v>#REF!</v>
      </c>
      <c r="AA297" s="201" t="str">
        <f t="shared" si="152"/>
        <v>#REF!</v>
      </c>
      <c r="AB297" s="201" t="str">
        <f t="shared" si="152"/>
        <v>#REF!</v>
      </c>
      <c r="AC297" s="201" t="str">
        <f t="shared" si="152"/>
        <v>#REF!</v>
      </c>
      <c r="AD297" s="201" t="str">
        <f t="shared" si="152"/>
        <v>#REF!</v>
      </c>
      <c r="AE297" s="201" t="str">
        <f t="shared" si="152"/>
        <v>#REF!</v>
      </c>
      <c r="AF297" s="201" t="str">
        <f t="shared" si="152"/>
        <v>#REF!</v>
      </c>
      <c r="AG297" s="201" t="str">
        <f t="shared" si="152"/>
        <v>#REF!</v>
      </c>
      <c r="AH297" s="201" t="str">
        <f t="shared" si="152"/>
        <v>#REF!</v>
      </c>
      <c r="AI297" s="201" t="str">
        <f t="shared" si="152"/>
        <v>#REF!</v>
      </c>
      <c r="AJ297" s="201" t="str">
        <f t="shared" si="152"/>
        <v>#REF!</v>
      </c>
      <c r="AK297" s="201" t="str">
        <f t="shared" si="152"/>
        <v>#REF!</v>
      </c>
      <c r="AL297" s="201" t="str">
        <f t="shared" si="152"/>
        <v>#REF!</v>
      </c>
      <c r="AM297" s="201" t="str">
        <f t="shared" si="152"/>
        <v>#REF!</v>
      </c>
      <c r="AN297" s="201" t="str">
        <f t="shared" si="152"/>
        <v>#REF!</v>
      </c>
      <c r="AO297" s="201" t="str">
        <f t="shared" si="152"/>
        <v>#REF!</v>
      </c>
      <c r="AP297" s="201" t="str">
        <f t="shared" si="152"/>
        <v>#REF!</v>
      </c>
      <c r="AQ297" s="201" t="str">
        <f t="shared" si="152"/>
        <v>#REF!</v>
      </c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</row>
    <row r="298" ht="14.25" customHeight="1">
      <c r="A298" s="11"/>
      <c r="B298" s="11"/>
      <c r="C298" s="11"/>
      <c r="D298" s="11"/>
      <c r="E298" s="11"/>
      <c r="F298" s="11"/>
      <c r="G298" s="20"/>
      <c r="H298" s="27"/>
      <c r="I298" s="11"/>
      <c r="J298" s="164"/>
      <c r="K298" s="166" t="s">
        <v>112</v>
      </c>
      <c r="L298" s="202" t="str">
        <f t="shared" ref="L298:AQ298" si="153">L68</f>
        <v>#REF!</v>
      </c>
      <c r="M298" s="202" t="str">
        <f t="shared" si="153"/>
        <v>#REF!</v>
      </c>
      <c r="N298" s="202" t="str">
        <f t="shared" si="153"/>
        <v>#REF!</v>
      </c>
      <c r="O298" s="202" t="str">
        <f t="shared" si="153"/>
        <v>#REF!</v>
      </c>
      <c r="P298" s="202" t="str">
        <f t="shared" si="153"/>
        <v>#REF!</v>
      </c>
      <c r="Q298" s="202" t="str">
        <f t="shared" si="153"/>
        <v>#REF!</v>
      </c>
      <c r="R298" s="202" t="str">
        <f t="shared" si="153"/>
        <v>#REF!</v>
      </c>
      <c r="S298" s="202" t="str">
        <f t="shared" si="153"/>
        <v>#REF!</v>
      </c>
      <c r="T298" s="202" t="str">
        <f t="shared" si="153"/>
        <v>#REF!</v>
      </c>
      <c r="U298" s="202" t="str">
        <f t="shared" si="153"/>
        <v>#REF!</v>
      </c>
      <c r="V298" s="202" t="str">
        <f t="shared" si="153"/>
        <v>#REF!</v>
      </c>
      <c r="W298" s="202" t="str">
        <f t="shared" si="153"/>
        <v>#REF!</v>
      </c>
      <c r="X298" s="202" t="str">
        <f t="shared" si="153"/>
        <v>#REF!</v>
      </c>
      <c r="Y298" s="202" t="str">
        <f t="shared" si="153"/>
        <v>#REF!</v>
      </c>
      <c r="Z298" s="202" t="str">
        <f t="shared" si="153"/>
        <v>#REF!</v>
      </c>
      <c r="AA298" s="202" t="str">
        <f t="shared" si="153"/>
        <v>#REF!</v>
      </c>
      <c r="AB298" s="202" t="str">
        <f t="shared" si="153"/>
        <v>#REF!</v>
      </c>
      <c r="AC298" s="202" t="str">
        <f t="shared" si="153"/>
        <v>#REF!</v>
      </c>
      <c r="AD298" s="202" t="str">
        <f t="shared" si="153"/>
        <v>#REF!</v>
      </c>
      <c r="AE298" s="202" t="str">
        <f t="shared" si="153"/>
        <v>#REF!</v>
      </c>
      <c r="AF298" s="202" t="str">
        <f t="shared" si="153"/>
        <v>#REF!</v>
      </c>
      <c r="AG298" s="202" t="str">
        <f t="shared" si="153"/>
        <v>#REF!</v>
      </c>
      <c r="AH298" s="202" t="str">
        <f t="shared" si="153"/>
        <v>#REF!</v>
      </c>
      <c r="AI298" s="202" t="str">
        <f t="shared" si="153"/>
        <v>#REF!</v>
      </c>
      <c r="AJ298" s="202" t="str">
        <f t="shared" si="153"/>
        <v>#REF!</v>
      </c>
      <c r="AK298" s="202" t="str">
        <f t="shared" si="153"/>
        <v>#REF!</v>
      </c>
      <c r="AL298" s="202" t="str">
        <f t="shared" si="153"/>
        <v>#REF!</v>
      </c>
      <c r="AM298" s="202" t="str">
        <f t="shared" si="153"/>
        <v>#REF!</v>
      </c>
      <c r="AN298" s="202" t="str">
        <f t="shared" si="153"/>
        <v>#REF!</v>
      </c>
      <c r="AO298" s="202" t="str">
        <f t="shared" si="153"/>
        <v>#REF!</v>
      </c>
      <c r="AP298" s="202" t="str">
        <f t="shared" si="153"/>
        <v>#REF!</v>
      </c>
      <c r="AQ298" s="202" t="str">
        <f t="shared" si="153"/>
        <v>#REF!</v>
      </c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</row>
    <row r="299" ht="14.25" customHeight="1">
      <c r="A299" s="11"/>
      <c r="B299" s="11"/>
      <c r="C299" s="11"/>
      <c r="D299" s="11"/>
      <c r="E299" s="11"/>
      <c r="F299" s="11"/>
      <c r="G299" s="20"/>
      <c r="H299" s="27"/>
      <c r="I299" s="11"/>
      <c r="J299" s="164"/>
      <c r="K299" s="161" t="s">
        <v>113</v>
      </c>
      <c r="L299" s="200" t="str">
        <f t="shared" ref="L299:AQ299" si="154">L66</f>
        <v>#REF!</v>
      </c>
      <c r="M299" s="200" t="str">
        <f t="shared" si="154"/>
        <v>#REF!</v>
      </c>
      <c r="N299" s="200" t="str">
        <f t="shared" si="154"/>
        <v>#REF!</v>
      </c>
      <c r="O299" s="200" t="str">
        <f t="shared" si="154"/>
        <v>#REF!</v>
      </c>
      <c r="P299" s="200" t="str">
        <f t="shared" si="154"/>
        <v>#REF!</v>
      </c>
      <c r="Q299" s="200" t="str">
        <f t="shared" si="154"/>
        <v>#REF!</v>
      </c>
      <c r="R299" s="200" t="str">
        <f t="shared" si="154"/>
        <v>#REF!</v>
      </c>
      <c r="S299" s="200" t="str">
        <f t="shared" si="154"/>
        <v>#REF!</v>
      </c>
      <c r="T299" s="200" t="str">
        <f t="shared" si="154"/>
        <v>#REF!</v>
      </c>
      <c r="U299" s="200" t="str">
        <f t="shared" si="154"/>
        <v>#REF!</v>
      </c>
      <c r="V299" s="200" t="str">
        <f t="shared" si="154"/>
        <v>#REF!</v>
      </c>
      <c r="W299" s="200" t="str">
        <f t="shared" si="154"/>
        <v>#REF!</v>
      </c>
      <c r="X299" s="200" t="str">
        <f t="shared" si="154"/>
        <v>#REF!</v>
      </c>
      <c r="Y299" s="200" t="str">
        <f t="shared" si="154"/>
        <v>#REF!</v>
      </c>
      <c r="Z299" s="200" t="str">
        <f t="shared" si="154"/>
        <v>#REF!</v>
      </c>
      <c r="AA299" s="200" t="str">
        <f t="shared" si="154"/>
        <v>#REF!</v>
      </c>
      <c r="AB299" s="200" t="str">
        <f t="shared" si="154"/>
        <v>#REF!</v>
      </c>
      <c r="AC299" s="200" t="str">
        <f t="shared" si="154"/>
        <v>#REF!</v>
      </c>
      <c r="AD299" s="200" t="str">
        <f t="shared" si="154"/>
        <v>#REF!</v>
      </c>
      <c r="AE299" s="200" t="str">
        <f t="shared" si="154"/>
        <v>#REF!</v>
      </c>
      <c r="AF299" s="200" t="str">
        <f t="shared" si="154"/>
        <v>#REF!</v>
      </c>
      <c r="AG299" s="200" t="str">
        <f t="shared" si="154"/>
        <v>#REF!</v>
      </c>
      <c r="AH299" s="200" t="str">
        <f t="shared" si="154"/>
        <v>#REF!</v>
      </c>
      <c r="AI299" s="200" t="str">
        <f t="shared" si="154"/>
        <v>#REF!</v>
      </c>
      <c r="AJ299" s="200" t="str">
        <f t="shared" si="154"/>
        <v>#REF!</v>
      </c>
      <c r="AK299" s="200" t="str">
        <f t="shared" si="154"/>
        <v>#REF!</v>
      </c>
      <c r="AL299" s="200" t="str">
        <f t="shared" si="154"/>
        <v>#REF!</v>
      </c>
      <c r="AM299" s="200" t="str">
        <f t="shared" si="154"/>
        <v>#REF!</v>
      </c>
      <c r="AN299" s="200" t="str">
        <f t="shared" si="154"/>
        <v>#REF!</v>
      </c>
      <c r="AO299" s="200" t="str">
        <f t="shared" si="154"/>
        <v>#REF!</v>
      </c>
      <c r="AP299" s="200" t="str">
        <f t="shared" si="154"/>
        <v>#REF!</v>
      </c>
      <c r="AQ299" s="200" t="str">
        <f t="shared" si="154"/>
        <v>#REF!</v>
      </c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</row>
    <row r="300" ht="14.25" customHeight="1">
      <c r="A300" s="11"/>
      <c r="B300" s="11"/>
      <c r="C300" s="11"/>
      <c r="D300" s="11"/>
      <c r="E300" s="11"/>
      <c r="F300" s="11"/>
      <c r="G300" s="20"/>
      <c r="H300" s="27"/>
      <c r="I300" s="11"/>
      <c r="J300" s="164"/>
      <c r="K300" s="14" t="s">
        <v>114</v>
      </c>
      <c r="L300" s="201" t="str">
        <f t="shared" ref="L300:AQ300" si="155">L67</f>
        <v>#REF!</v>
      </c>
      <c r="M300" s="201" t="str">
        <f t="shared" si="155"/>
        <v>#REF!</v>
      </c>
      <c r="N300" s="201" t="str">
        <f t="shared" si="155"/>
        <v>#REF!</v>
      </c>
      <c r="O300" s="201" t="str">
        <f t="shared" si="155"/>
        <v>#REF!</v>
      </c>
      <c r="P300" s="201" t="str">
        <f t="shared" si="155"/>
        <v>#REF!</v>
      </c>
      <c r="Q300" s="201" t="str">
        <f t="shared" si="155"/>
        <v>#REF!</v>
      </c>
      <c r="R300" s="201" t="str">
        <f t="shared" si="155"/>
        <v>#REF!</v>
      </c>
      <c r="S300" s="201" t="str">
        <f t="shared" si="155"/>
        <v>#REF!</v>
      </c>
      <c r="T300" s="201" t="str">
        <f t="shared" si="155"/>
        <v>#REF!</v>
      </c>
      <c r="U300" s="201" t="str">
        <f t="shared" si="155"/>
        <v>#REF!</v>
      </c>
      <c r="V300" s="201" t="str">
        <f t="shared" si="155"/>
        <v>#REF!</v>
      </c>
      <c r="W300" s="201" t="str">
        <f t="shared" si="155"/>
        <v>#REF!</v>
      </c>
      <c r="X300" s="201" t="str">
        <f t="shared" si="155"/>
        <v>#REF!</v>
      </c>
      <c r="Y300" s="201" t="str">
        <f t="shared" si="155"/>
        <v>#REF!</v>
      </c>
      <c r="Z300" s="201" t="str">
        <f t="shared" si="155"/>
        <v>#REF!</v>
      </c>
      <c r="AA300" s="201" t="str">
        <f t="shared" si="155"/>
        <v>#REF!</v>
      </c>
      <c r="AB300" s="201" t="str">
        <f t="shared" si="155"/>
        <v>#REF!</v>
      </c>
      <c r="AC300" s="201" t="str">
        <f t="shared" si="155"/>
        <v>#REF!</v>
      </c>
      <c r="AD300" s="201" t="str">
        <f t="shared" si="155"/>
        <v>#REF!</v>
      </c>
      <c r="AE300" s="201" t="str">
        <f t="shared" si="155"/>
        <v>#REF!</v>
      </c>
      <c r="AF300" s="201" t="str">
        <f t="shared" si="155"/>
        <v>#REF!</v>
      </c>
      <c r="AG300" s="201" t="str">
        <f t="shared" si="155"/>
        <v>#REF!</v>
      </c>
      <c r="AH300" s="201" t="str">
        <f t="shared" si="155"/>
        <v>#REF!</v>
      </c>
      <c r="AI300" s="201" t="str">
        <f t="shared" si="155"/>
        <v>#REF!</v>
      </c>
      <c r="AJ300" s="201" t="str">
        <f t="shared" si="155"/>
        <v>#REF!</v>
      </c>
      <c r="AK300" s="201" t="str">
        <f t="shared" si="155"/>
        <v>#REF!</v>
      </c>
      <c r="AL300" s="201" t="str">
        <f t="shared" si="155"/>
        <v>#REF!</v>
      </c>
      <c r="AM300" s="201" t="str">
        <f t="shared" si="155"/>
        <v>#REF!</v>
      </c>
      <c r="AN300" s="201" t="str">
        <f t="shared" si="155"/>
        <v>#REF!</v>
      </c>
      <c r="AO300" s="201" t="str">
        <f t="shared" si="155"/>
        <v>#REF!</v>
      </c>
      <c r="AP300" s="201" t="str">
        <f t="shared" si="155"/>
        <v>#REF!</v>
      </c>
      <c r="AQ300" s="201" t="str">
        <f t="shared" si="155"/>
        <v>#REF!</v>
      </c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</row>
    <row r="301" ht="14.25" customHeight="1">
      <c r="A301" s="11"/>
      <c r="B301" s="11"/>
      <c r="C301" s="11"/>
      <c r="D301" s="11"/>
      <c r="E301" s="11"/>
      <c r="F301" s="11"/>
      <c r="G301" s="20"/>
      <c r="H301" s="27"/>
      <c r="I301" s="11"/>
      <c r="J301" s="164"/>
      <c r="K301" s="166" t="s">
        <v>115</v>
      </c>
      <c r="L301" s="202" t="str">
        <f t="shared" ref="L301:AQ301" si="156">L68</f>
        <v>#REF!</v>
      </c>
      <c r="M301" s="202" t="str">
        <f t="shared" si="156"/>
        <v>#REF!</v>
      </c>
      <c r="N301" s="202" t="str">
        <f t="shared" si="156"/>
        <v>#REF!</v>
      </c>
      <c r="O301" s="202" t="str">
        <f t="shared" si="156"/>
        <v>#REF!</v>
      </c>
      <c r="P301" s="202" t="str">
        <f t="shared" si="156"/>
        <v>#REF!</v>
      </c>
      <c r="Q301" s="202" t="str">
        <f t="shared" si="156"/>
        <v>#REF!</v>
      </c>
      <c r="R301" s="202" t="str">
        <f t="shared" si="156"/>
        <v>#REF!</v>
      </c>
      <c r="S301" s="202" t="str">
        <f t="shared" si="156"/>
        <v>#REF!</v>
      </c>
      <c r="T301" s="202" t="str">
        <f t="shared" si="156"/>
        <v>#REF!</v>
      </c>
      <c r="U301" s="202" t="str">
        <f t="shared" si="156"/>
        <v>#REF!</v>
      </c>
      <c r="V301" s="202" t="str">
        <f t="shared" si="156"/>
        <v>#REF!</v>
      </c>
      <c r="W301" s="202" t="str">
        <f t="shared" si="156"/>
        <v>#REF!</v>
      </c>
      <c r="X301" s="202" t="str">
        <f t="shared" si="156"/>
        <v>#REF!</v>
      </c>
      <c r="Y301" s="202" t="str">
        <f t="shared" si="156"/>
        <v>#REF!</v>
      </c>
      <c r="Z301" s="202" t="str">
        <f t="shared" si="156"/>
        <v>#REF!</v>
      </c>
      <c r="AA301" s="202" t="str">
        <f t="shared" si="156"/>
        <v>#REF!</v>
      </c>
      <c r="AB301" s="202" t="str">
        <f t="shared" si="156"/>
        <v>#REF!</v>
      </c>
      <c r="AC301" s="202" t="str">
        <f t="shared" si="156"/>
        <v>#REF!</v>
      </c>
      <c r="AD301" s="202" t="str">
        <f t="shared" si="156"/>
        <v>#REF!</v>
      </c>
      <c r="AE301" s="202" t="str">
        <f t="shared" si="156"/>
        <v>#REF!</v>
      </c>
      <c r="AF301" s="202" t="str">
        <f t="shared" si="156"/>
        <v>#REF!</v>
      </c>
      <c r="AG301" s="202" t="str">
        <f t="shared" si="156"/>
        <v>#REF!</v>
      </c>
      <c r="AH301" s="202" t="str">
        <f t="shared" si="156"/>
        <v>#REF!</v>
      </c>
      <c r="AI301" s="202" t="str">
        <f t="shared" si="156"/>
        <v>#REF!</v>
      </c>
      <c r="AJ301" s="202" t="str">
        <f t="shared" si="156"/>
        <v>#REF!</v>
      </c>
      <c r="AK301" s="202" t="str">
        <f t="shared" si="156"/>
        <v>#REF!</v>
      </c>
      <c r="AL301" s="202" t="str">
        <f t="shared" si="156"/>
        <v>#REF!</v>
      </c>
      <c r="AM301" s="202" t="str">
        <f t="shared" si="156"/>
        <v>#REF!</v>
      </c>
      <c r="AN301" s="202" t="str">
        <f t="shared" si="156"/>
        <v>#REF!</v>
      </c>
      <c r="AO301" s="202" t="str">
        <f t="shared" si="156"/>
        <v>#REF!</v>
      </c>
      <c r="AP301" s="202" t="str">
        <f t="shared" si="156"/>
        <v>#REF!</v>
      </c>
      <c r="AQ301" s="202" t="str">
        <f t="shared" si="156"/>
        <v>#REF!</v>
      </c>
      <c r="AR301" s="11"/>
      <c r="AS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</row>
    <row r="302" ht="14.25" customHeight="1">
      <c r="A302" s="11"/>
      <c r="B302" s="11"/>
      <c r="C302" s="11"/>
      <c r="D302" s="11"/>
      <c r="E302" s="11"/>
      <c r="F302" s="11"/>
      <c r="G302" s="20"/>
      <c r="H302" s="27"/>
      <c r="I302" s="11"/>
      <c r="J302" s="164"/>
      <c r="K302" s="161" t="s">
        <v>116</v>
      </c>
      <c r="L302" s="200" t="str">
        <f t="shared" ref="L302:AQ302" si="157">L66</f>
        <v>#REF!</v>
      </c>
      <c r="M302" s="200" t="str">
        <f t="shared" si="157"/>
        <v>#REF!</v>
      </c>
      <c r="N302" s="200" t="str">
        <f t="shared" si="157"/>
        <v>#REF!</v>
      </c>
      <c r="O302" s="200" t="str">
        <f t="shared" si="157"/>
        <v>#REF!</v>
      </c>
      <c r="P302" s="200" t="str">
        <f t="shared" si="157"/>
        <v>#REF!</v>
      </c>
      <c r="Q302" s="200" t="str">
        <f t="shared" si="157"/>
        <v>#REF!</v>
      </c>
      <c r="R302" s="200" t="str">
        <f t="shared" si="157"/>
        <v>#REF!</v>
      </c>
      <c r="S302" s="200" t="str">
        <f t="shared" si="157"/>
        <v>#REF!</v>
      </c>
      <c r="T302" s="200" t="str">
        <f t="shared" si="157"/>
        <v>#REF!</v>
      </c>
      <c r="U302" s="200" t="str">
        <f t="shared" si="157"/>
        <v>#REF!</v>
      </c>
      <c r="V302" s="200" t="str">
        <f t="shared" si="157"/>
        <v>#REF!</v>
      </c>
      <c r="W302" s="200" t="str">
        <f t="shared" si="157"/>
        <v>#REF!</v>
      </c>
      <c r="X302" s="200" t="str">
        <f t="shared" si="157"/>
        <v>#REF!</v>
      </c>
      <c r="Y302" s="200" t="str">
        <f t="shared" si="157"/>
        <v>#REF!</v>
      </c>
      <c r="Z302" s="200" t="str">
        <f t="shared" si="157"/>
        <v>#REF!</v>
      </c>
      <c r="AA302" s="200" t="str">
        <f t="shared" si="157"/>
        <v>#REF!</v>
      </c>
      <c r="AB302" s="200" t="str">
        <f t="shared" si="157"/>
        <v>#REF!</v>
      </c>
      <c r="AC302" s="200" t="str">
        <f t="shared" si="157"/>
        <v>#REF!</v>
      </c>
      <c r="AD302" s="200" t="str">
        <f t="shared" si="157"/>
        <v>#REF!</v>
      </c>
      <c r="AE302" s="200" t="str">
        <f t="shared" si="157"/>
        <v>#REF!</v>
      </c>
      <c r="AF302" s="200" t="str">
        <f t="shared" si="157"/>
        <v>#REF!</v>
      </c>
      <c r="AG302" s="200" t="str">
        <f t="shared" si="157"/>
        <v>#REF!</v>
      </c>
      <c r="AH302" s="200" t="str">
        <f t="shared" si="157"/>
        <v>#REF!</v>
      </c>
      <c r="AI302" s="200" t="str">
        <f t="shared" si="157"/>
        <v>#REF!</v>
      </c>
      <c r="AJ302" s="200" t="str">
        <f t="shared" si="157"/>
        <v>#REF!</v>
      </c>
      <c r="AK302" s="200" t="str">
        <f t="shared" si="157"/>
        <v>#REF!</v>
      </c>
      <c r="AL302" s="200" t="str">
        <f t="shared" si="157"/>
        <v>#REF!</v>
      </c>
      <c r="AM302" s="200" t="str">
        <f t="shared" si="157"/>
        <v>#REF!</v>
      </c>
      <c r="AN302" s="200" t="str">
        <f t="shared" si="157"/>
        <v>#REF!</v>
      </c>
      <c r="AO302" s="200" t="str">
        <f t="shared" si="157"/>
        <v>#REF!</v>
      </c>
      <c r="AP302" s="200" t="str">
        <f t="shared" si="157"/>
        <v>#REF!</v>
      </c>
      <c r="AQ302" s="200" t="str">
        <f t="shared" si="157"/>
        <v>#REF!</v>
      </c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</row>
    <row r="303" ht="14.25" customHeight="1">
      <c r="A303" s="11"/>
      <c r="B303" s="11"/>
      <c r="C303" s="11"/>
      <c r="D303" s="11"/>
      <c r="E303" s="11"/>
      <c r="F303" s="11"/>
      <c r="G303" s="20"/>
      <c r="H303" s="27"/>
      <c r="I303" s="11"/>
      <c r="J303" s="164"/>
      <c r="K303" s="14" t="s">
        <v>117</v>
      </c>
      <c r="L303" s="201" t="str">
        <f t="shared" ref="L303:AQ303" si="158">L67</f>
        <v>#REF!</v>
      </c>
      <c r="M303" s="201" t="str">
        <f t="shared" si="158"/>
        <v>#REF!</v>
      </c>
      <c r="N303" s="201" t="str">
        <f t="shared" si="158"/>
        <v>#REF!</v>
      </c>
      <c r="O303" s="201" t="str">
        <f t="shared" si="158"/>
        <v>#REF!</v>
      </c>
      <c r="P303" s="201" t="str">
        <f t="shared" si="158"/>
        <v>#REF!</v>
      </c>
      <c r="Q303" s="201" t="str">
        <f t="shared" si="158"/>
        <v>#REF!</v>
      </c>
      <c r="R303" s="201" t="str">
        <f t="shared" si="158"/>
        <v>#REF!</v>
      </c>
      <c r="S303" s="201" t="str">
        <f t="shared" si="158"/>
        <v>#REF!</v>
      </c>
      <c r="T303" s="201" t="str">
        <f t="shared" si="158"/>
        <v>#REF!</v>
      </c>
      <c r="U303" s="201" t="str">
        <f t="shared" si="158"/>
        <v>#REF!</v>
      </c>
      <c r="V303" s="201" t="str">
        <f t="shared" si="158"/>
        <v>#REF!</v>
      </c>
      <c r="W303" s="201" t="str">
        <f t="shared" si="158"/>
        <v>#REF!</v>
      </c>
      <c r="X303" s="201" t="str">
        <f t="shared" si="158"/>
        <v>#REF!</v>
      </c>
      <c r="Y303" s="201" t="str">
        <f t="shared" si="158"/>
        <v>#REF!</v>
      </c>
      <c r="Z303" s="201" t="str">
        <f t="shared" si="158"/>
        <v>#REF!</v>
      </c>
      <c r="AA303" s="201" t="str">
        <f t="shared" si="158"/>
        <v>#REF!</v>
      </c>
      <c r="AB303" s="201" t="str">
        <f t="shared" si="158"/>
        <v>#REF!</v>
      </c>
      <c r="AC303" s="201" t="str">
        <f t="shared" si="158"/>
        <v>#REF!</v>
      </c>
      <c r="AD303" s="201" t="str">
        <f t="shared" si="158"/>
        <v>#REF!</v>
      </c>
      <c r="AE303" s="201" t="str">
        <f t="shared" si="158"/>
        <v>#REF!</v>
      </c>
      <c r="AF303" s="201" t="str">
        <f t="shared" si="158"/>
        <v>#REF!</v>
      </c>
      <c r="AG303" s="201" t="str">
        <f t="shared" si="158"/>
        <v>#REF!</v>
      </c>
      <c r="AH303" s="201" t="str">
        <f t="shared" si="158"/>
        <v>#REF!</v>
      </c>
      <c r="AI303" s="201" t="str">
        <f t="shared" si="158"/>
        <v>#REF!</v>
      </c>
      <c r="AJ303" s="201" t="str">
        <f t="shared" si="158"/>
        <v>#REF!</v>
      </c>
      <c r="AK303" s="201" t="str">
        <f t="shared" si="158"/>
        <v>#REF!</v>
      </c>
      <c r="AL303" s="201" t="str">
        <f t="shared" si="158"/>
        <v>#REF!</v>
      </c>
      <c r="AM303" s="201" t="str">
        <f t="shared" si="158"/>
        <v>#REF!</v>
      </c>
      <c r="AN303" s="201" t="str">
        <f t="shared" si="158"/>
        <v>#REF!</v>
      </c>
      <c r="AO303" s="201" t="str">
        <f t="shared" si="158"/>
        <v>#REF!</v>
      </c>
      <c r="AP303" s="201" t="str">
        <f t="shared" si="158"/>
        <v>#REF!</v>
      </c>
      <c r="AQ303" s="201" t="str">
        <f t="shared" si="158"/>
        <v>#REF!</v>
      </c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</row>
    <row r="304" ht="14.25" customHeight="1">
      <c r="A304" s="11"/>
      <c r="B304" s="11"/>
      <c r="C304" s="11"/>
      <c r="D304" s="11"/>
      <c r="E304" s="11"/>
      <c r="F304" s="11"/>
      <c r="G304" s="20"/>
      <c r="H304" s="27"/>
      <c r="I304" s="11"/>
      <c r="J304" s="164"/>
      <c r="K304" s="166" t="s">
        <v>118</v>
      </c>
      <c r="L304" s="202" t="str">
        <f t="shared" ref="L304:AQ304" si="159">L68</f>
        <v>#REF!</v>
      </c>
      <c r="M304" s="202" t="str">
        <f t="shared" si="159"/>
        <v>#REF!</v>
      </c>
      <c r="N304" s="202" t="str">
        <f t="shared" si="159"/>
        <v>#REF!</v>
      </c>
      <c r="O304" s="202" t="str">
        <f t="shared" si="159"/>
        <v>#REF!</v>
      </c>
      <c r="P304" s="202" t="str">
        <f t="shared" si="159"/>
        <v>#REF!</v>
      </c>
      <c r="Q304" s="202" t="str">
        <f t="shared" si="159"/>
        <v>#REF!</v>
      </c>
      <c r="R304" s="202" t="str">
        <f t="shared" si="159"/>
        <v>#REF!</v>
      </c>
      <c r="S304" s="202" t="str">
        <f t="shared" si="159"/>
        <v>#REF!</v>
      </c>
      <c r="T304" s="202" t="str">
        <f t="shared" si="159"/>
        <v>#REF!</v>
      </c>
      <c r="U304" s="202" t="str">
        <f t="shared" si="159"/>
        <v>#REF!</v>
      </c>
      <c r="V304" s="202" t="str">
        <f t="shared" si="159"/>
        <v>#REF!</v>
      </c>
      <c r="W304" s="202" t="str">
        <f t="shared" si="159"/>
        <v>#REF!</v>
      </c>
      <c r="X304" s="202" t="str">
        <f t="shared" si="159"/>
        <v>#REF!</v>
      </c>
      <c r="Y304" s="202" t="str">
        <f t="shared" si="159"/>
        <v>#REF!</v>
      </c>
      <c r="Z304" s="202" t="str">
        <f t="shared" si="159"/>
        <v>#REF!</v>
      </c>
      <c r="AA304" s="202" t="str">
        <f t="shared" si="159"/>
        <v>#REF!</v>
      </c>
      <c r="AB304" s="202" t="str">
        <f t="shared" si="159"/>
        <v>#REF!</v>
      </c>
      <c r="AC304" s="202" t="str">
        <f t="shared" si="159"/>
        <v>#REF!</v>
      </c>
      <c r="AD304" s="202" t="str">
        <f t="shared" si="159"/>
        <v>#REF!</v>
      </c>
      <c r="AE304" s="202" t="str">
        <f t="shared" si="159"/>
        <v>#REF!</v>
      </c>
      <c r="AF304" s="202" t="str">
        <f t="shared" si="159"/>
        <v>#REF!</v>
      </c>
      <c r="AG304" s="202" t="str">
        <f t="shared" si="159"/>
        <v>#REF!</v>
      </c>
      <c r="AH304" s="202" t="str">
        <f t="shared" si="159"/>
        <v>#REF!</v>
      </c>
      <c r="AI304" s="202" t="str">
        <f t="shared" si="159"/>
        <v>#REF!</v>
      </c>
      <c r="AJ304" s="202" t="str">
        <f t="shared" si="159"/>
        <v>#REF!</v>
      </c>
      <c r="AK304" s="202" t="str">
        <f t="shared" si="159"/>
        <v>#REF!</v>
      </c>
      <c r="AL304" s="202" t="str">
        <f t="shared" si="159"/>
        <v>#REF!</v>
      </c>
      <c r="AM304" s="202" t="str">
        <f t="shared" si="159"/>
        <v>#REF!</v>
      </c>
      <c r="AN304" s="202" t="str">
        <f t="shared" si="159"/>
        <v>#REF!</v>
      </c>
      <c r="AO304" s="202" t="str">
        <f t="shared" si="159"/>
        <v>#REF!</v>
      </c>
      <c r="AP304" s="202" t="str">
        <f t="shared" si="159"/>
        <v>#REF!</v>
      </c>
      <c r="AQ304" s="202" t="str">
        <f t="shared" si="159"/>
        <v>#REF!</v>
      </c>
      <c r="AR304" s="11"/>
      <c r="AS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</row>
    <row r="305" ht="14.25" customHeight="1">
      <c r="A305" s="11"/>
      <c r="B305" s="11"/>
      <c r="C305" s="11"/>
      <c r="D305" s="11"/>
      <c r="E305" s="11"/>
      <c r="F305" s="11"/>
      <c r="G305" s="20"/>
      <c r="H305" s="27"/>
      <c r="I305" s="11"/>
      <c r="J305" s="164"/>
      <c r="K305" s="161" t="s">
        <v>119</v>
      </c>
      <c r="L305" s="200" t="str">
        <f t="shared" ref="L305:AQ305" si="160">L66</f>
        <v>#REF!</v>
      </c>
      <c r="M305" s="200" t="str">
        <f t="shared" si="160"/>
        <v>#REF!</v>
      </c>
      <c r="N305" s="200" t="str">
        <f t="shared" si="160"/>
        <v>#REF!</v>
      </c>
      <c r="O305" s="200" t="str">
        <f t="shared" si="160"/>
        <v>#REF!</v>
      </c>
      <c r="P305" s="200" t="str">
        <f t="shared" si="160"/>
        <v>#REF!</v>
      </c>
      <c r="Q305" s="200" t="str">
        <f t="shared" si="160"/>
        <v>#REF!</v>
      </c>
      <c r="R305" s="200" t="str">
        <f t="shared" si="160"/>
        <v>#REF!</v>
      </c>
      <c r="S305" s="200" t="str">
        <f t="shared" si="160"/>
        <v>#REF!</v>
      </c>
      <c r="T305" s="200" t="str">
        <f t="shared" si="160"/>
        <v>#REF!</v>
      </c>
      <c r="U305" s="200" t="str">
        <f t="shared" si="160"/>
        <v>#REF!</v>
      </c>
      <c r="V305" s="200" t="str">
        <f t="shared" si="160"/>
        <v>#REF!</v>
      </c>
      <c r="W305" s="200" t="str">
        <f t="shared" si="160"/>
        <v>#REF!</v>
      </c>
      <c r="X305" s="200" t="str">
        <f t="shared" si="160"/>
        <v>#REF!</v>
      </c>
      <c r="Y305" s="200" t="str">
        <f t="shared" si="160"/>
        <v>#REF!</v>
      </c>
      <c r="Z305" s="200" t="str">
        <f t="shared" si="160"/>
        <v>#REF!</v>
      </c>
      <c r="AA305" s="200" t="str">
        <f t="shared" si="160"/>
        <v>#REF!</v>
      </c>
      <c r="AB305" s="200" t="str">
        <f t="shared" si="160"/>
        <v>#REF!</v>
      </c>
      <c r="AC305" s="200" t="str">
        <f t="shared" si="160"/>
        <v>#REF!</v>
      </c>
      <c r="AD305" s="200" t="str">
        <f t="shared" si="160"/>
        <v>#REF!</v>
      </c>
      <c r="AE305" s="200" t="str">
        <f t="shared" si="160"/>
        <v>#REF!</v>
      </c>
      <c r="AF305" s="200" t="str">
        <f t="shared" si="160"/>
        <v>#REF!</v>
      </c>
      <c r="AG305" s="200" t="str">
        <f t="shared" si="160"/>
        <v>#REF!</v>
      </c>
      <c r="AH305" s="200" t="str">
        <f t="shared" si="160"/>
        <v>#REF!</v>
      </c>
      <c r="AI305" s="200" t="str">
        <f t="shared" si="160"/>
        <v>#REF!</v>
      </c>
      <c r="AJ305" s="200" t="str">
        <f t="shared" si="160"/>
        <v>#REF!</v>
      </c>
      <c r="AK305" s="200" t="str">
        <f t="shared" si="160"/>
        <v>#REF!</v>
      </c>
      <c r="AL305" s="200" t="str">
        <f t="shared" si="160"/>
        <v>#REF!</v>
      </c>
      <c r="AM305" s="200" t="str">
        <f t="shared" si="160"/>
        <v>#REF!</v>
      </c>
      <c r="AN305" s="200" t="str">
        <f t="shared" si="160"/>
        <v>#REF!</v>
      </c>
      <c r="AO305" s="200" t="str">
        <f t="shared" si="160"/>
        <v>#REF!</v>
      </c>
      <c r="AP305" s="200" t="str">
        <f t="shared" si="160"/>
        <v>#REF!</v>
      </c>
      <c r="AQ305" s="200" t="str">
        <f t="shared" si="160"/>
        <v>#REF!</v>
      </c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</row>
    <row r="306" ht="14.25" customHeight="1">
      <c r="A306" s="11"/>
      <c r="B306" s="11"/>
      <c r="C306" s="11"/>
      <c r="D306" s="11"/>
      <c r="E306" s="11"/>
      <c r="F306" s="11"/>
      <c r="G306" s="20"/>
      <c r="H306" s="27"/>
      <c r="I306" s="11"/>
      <c r="J306" s="164"/>
      <c r="K306" s="14" t="s">
        <v>120</v>
      </c>
      <c r="L306" s="201" t="str">
        <f t="shared" ref="L306:AQ306" si="161">L67</f>
        <v>#REF!</v>
      </c>
      <c r="M306" s="201" t="str">
        <f t="shared" si="161"/>
        <v>#REF!</v>
      </c>
      <c r="N306" s="201" t="str">
        <f t="shared" si="161"/>
        <v>#REF!</v>
      </c>
      <c r="O306" s="201" t="str">
        <f t="shared" si="161"/>
        <v>#REF!</v>
      </c>
      <c r="P306" s="201" t="str">
        <f t="shared" si="161"/>
        <v>#REF!</v>
      </c>
      <c r="Q306" s="201" t="str">
        <f t="shared" si="161"/>
        <v>#REF!</v>
      </c>
      <c r="R306" s="201" t="str">
        <f t="shared" si="161"/>
        <v>#REF!</v>
      </c>
      <c r="S306" s="201" t="str">
        <f t="shared" si="161"/>
        <v>#REF!</v>
      </c>
      <c r="T306" s="201" t="str">
        <f t="shared" si="161"/>
        <v>#REF!</v>
      </c>
      <c r="U306" s="201" t="str">
        <f t="shared" si="161"/>
        <v>#REF!</v>
      </c>
      <c r="V306" s="201" t="str">
        <f t="shared" si="161"/>
        <v>#REF!</v>
      </c>
      <c r="W306" s="201" t="str">
        <f t="shared" si="161"/>
        <v>#REF!</v>
      </c>
      <c r="X306" s="201" t="str">
        <f t="shared" si="161"/>
        <v>#REF!</v>
      </c>
      <c r="Y306" s="201" t="str">
        <f t="shared" si="161"/>
        <v>#REF!</v>
      </c>
      <c r="Z306" s="201" t="str">
        <f t="shared" si="161"/>
        <v>#REF!</v>
      </c>
      <c r="AA306" s="201" t="str">
        <f t="shared" si="161"/>
        <v>#REF!</v>
      </c>
      <c r="AB306" s="201" t="str">
        <f t="shared" si="161"/>
        <v>#REF!</v>
      </c>
      <c r="AC306" s="201" t="str">
        <f t="shared" si="161"/>
        <v>#REF!</v>
      </c>
      <c r="AD306" s="201" t="str">
        <f t="shared" si="161"/>
        <v>#REF!</v>
      </c>
      <c r="AE306" s="201" t="str">
        <f t="shared" si="161"/>
        <v>#REF!</v>
      </c>
      <c r="AF306" s="201" t="str">
        <f t="shared" si="161"/>
        <v>#REF!</v>
      </c>
      <c r="AG306" s="201" t="str">
        <f t="shared" si="161"/>
        <v>#REF!</v>
      </c>
      <c r="AH306" s="201" t="str">
        <f t="shared" si="161"/>
        <v>#REF!</v>
      </c>
      <c r="AI306" s="201" t="str">
        <f t="shared" si="161"/>
        <v>#REF!</v>
      </c>
      <c r="AJ306" s="201" t="str">
        <f t="shared" si="161"/>
        <v>#REF!</v>
      </c>
      <c r="AK306" s="201" t="str">
        <f t="shared" si="161"/>
        <v>#REF!</v>
      </c>
      <c r="AL306" s="201" t="str">
        <f t="shared" si="161"/>
        <v>#REF!</v>
      </c>
      <c r="AM306" s="201" t="str">
        <f t="shared" si="161"/>
        <v>#REF!</v>
      </c>
      <c r="AN306" s="201" t="str">
        <f t="shared" si="161"/>
        <v>#REF!</v>
      </c>
      <c r="AO306" s="201" t="str">
        <f t="shared" si="161"/>
        <v>#REF!</v>
      </c>
      <c r="AP306" s="201" t="str">
        <f t="shared" si="161"/>
        <v>#REF!</v>
      </c>
      <c r="AQ306" s="201" t="str">
        <f t="shared" si="161"/>
        <v>#REF!</v>
      </c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</row>
    <row r="307" ht="14.25" customHeight="1">
      <c r="A307" s="11"/>
      <c r="B307" s="11"/>
      <c r="C307" s="11"/>
      <c r="D307" s="11"/>
      <c r="E307" s="11"/>
      <c r="F307" s="11"/>
      <c r="G307" s="20"/>
      <c r="H307" s="27"/>
      <c r="I307" s="11"/>
      <c r="J307" s="164"/>
      <c r="K307" s="166" t="s">
        <v>121</v>
      </c>
      <c r="L307" s="202" t="str">
        <f t="shared" ref="L307:AQ307" si="162">L68</f>
        <v>#REF!</v>
      </c>
      <c r="M307" s="202" t="str">
        <f t="shared" si="162"/>
        <v>#REF!</v>
      </c>
      <c r="N307" s="202" t="str">
        <f t="shared" si="162"/>
        <v>#REF!</v>
      </c>
      <c r="O307" s="202" t="str">
        <f t="shared" si="162"/>
        <v>#REF!</v>
      </c>
      <c r="P307" s="202" t="str">
        <f t="shared" si="162"/>
        <v>#REF!</v>
      </c>
      <c r="Q307" s="202" t="str">
        <f t="shared" si="162"/>
        <v>#REF!</v>
      </c>
      <c r="R307" s="202" t="str">
        <f t="shared" si="162"/>
        <v>#REF!</v>
      </c>
      <c r="S307" s="202" t="str">
        <f t="shared" si="162"/>
        <v>#REF!</v>
      </c>
      <c r="T307" s="202" t="str">
        <f t="shared" si="162"/>
        <v>#REF!</v>
      </c>
      <c r="U307" s="202" t="str">
        <f t="shared" si="162"/>
        <v>#REF!</v>
      </c>
      <c r="V307" s="202" t="str">
        <f t="shared" si="162"/>
        <v>#REF!</v>
      </c>
      <c r="W307" s="202" t="str">
        <f t="shared" si="162"/>
        <v>#REF!</v>
      </c>
      <c r="X307" s="202" t="str">
        <f t="shared" si="162"/>
        <v>#REF!</v>
      </c>
      <c r="Y307" s="202" t="str">
        <f t="shared" si="162"/>
        <v>#REF!</v>
      </c>
      <c r="Z307" s="202" t="str">
        <f t="shared" si="162"/>
        <v>#REF!</v>
      </c>
      <c r="AA307" s="202" t="str">
        <f t="shared" si="162"/>
        <v>#REF!</v>
      </c>
      <c r="AB307" s="202" t="str">
        <f t="shared" si="162"/>
        <v>#REF!</v>
      </c>
      <c r="AC307" s="202" t="str">
        <f t="shared" si="162"/>
        <v>#REF!</v>
      </c>
      <c r="AD307" s="202" t="str">
        <f t="shared" si="162"/>
        <v>#REF!</v>
      </c>
      <c r="AE307" s="202" t="str">
        <f t="shared" si="162"/>
        <v>#REF!</v>
      </c>
      <c r="AF307" s="202" t="str">
        <f t="shared" si="162"/>
        <v>#REF!</v>
      </c>
      <c r="AG307" s="202" t="str">
        <f t="shared" si="162"/>
        <v>#REF!</v>
      </c>
      <c r="AH307" s="202" t="str">
        <f t="shared" si="162"/>
        <v>#REF!</v>
      </c>
      <c r="AI307" s="202" t="str">
        <f t="shared" si="162"/>
        <v>#REF!</v>
      </c>
      <c r="AJ307" s="202" t="str">
        <f t="shared" si="162"/>
        <v>#REF!</v>
      </c>
      <c r="AK307" s="202" t="str">
        <f t="shared" si="162"/>
        <v>#REF!</v>
      </c>
      <c r="AL307" s="202" t="str">
        <f t="shared" si="162"/>
        <v>#REF!</v>
      </c>
      <c r="AM307" s="202" t="str">
        <f t="shared" si="162"/>
        <v>#REF!</v>
      </c>
      <c r="AN307" s="202" t="str">
        <f t="shared" si="162"/>
        <v>#REF!</v>
      </c>
      <c r="AO307" s="202" t="str">
        <f t="shared" si="162"/>
        <v>#REF!</v>
      </c>
      <c r="AP307" s="202" t="str">
        <f t="shared" si="162"/>
        <v>#REF!</v>
      </c>
      <c r="AQ307" s="202" t="str">
        <f t="shared" si="162"/>
        <v>#REF!</v>
      </c>
      <c r="AR307" s="11"/>
      <c r="AS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</row>
    <row r="308" ht="14.25" customHeight="1">
      <c r="A308" s="11"/>
      <c r="B308" s="11"/>
      <c r="C308" s="11"/>
      <c r="D308" s="11"/>
      <c r="E308" s="11"/>
      <c r="F308" s="11"/>
      <c r="G308" s="20"/>
      <c r="H308" s="27"/>
      <c r="I308" s="11"/>
      <c r="J308" s="164"/>
      <c r="K308" s="161" t="s">
        <v>122</v>
      </c>
      <c r="L308" s="200" t="str">
        <f t="shared" ref="L308:AQ308" si="163">L81</f>
        <v>#REF!</v>
      </c>
      <c r="M308" s="200" t="str">
        <f t="shared" si="163"/>
        <v>#REF!</v>
      </c>
      <c r="N308" s="200" t="str">
        <f t="shared" si="163"/>
        <v>#REF!</v>
      </c>
      <c r="O308" s="200" t="str">
        <f t="shared" si="163"/>
        <v>#REF!</v>
      </c>
      <c r="P308" s="200" t="str">
        <f t="shared" si="163"/>
        <v>#REF!</v>
      </c>
      <c r="Q308" s="200" t="str">
        <f t="shared" si="163"/>
        <v>#REF!</v>
      </c>
      <c r="R308" s="200" t="str">
        <f t="shared" si="163"/>
        <v>#REF!</v>
      </c>
      <c r="S308" s="200" t="str">
        <f t="shared" si="163"/>
        <v>#REF!</v>
      </c>
      <c r="T308" s="200" t="str">
        <f t="shared" si="163"/>
        <v>#REF!</v>
      </c>
      <c r="U308" s="200" t="str">
        <f t="shared" si="163"/>
        <v>#REF!</v>
      </c>
      <c r="V308" s="200" t="str">
        <f t="shared" si="163"/>
        <v>#REF!</v>
      </c>
      <c r="W308" s="200" t="str">
        <f t="shared" si="163"/>
        <v>#REF!</v>
      </c>
      <c r="X308" s="200" t="str">
        <f t="shared" si="163"/>
        <v>#REF!</v>
      </c>
      <c r="Y308" s="200" t="str">
        <f t="shared" si="163"/>
        <v>#REF!</v>
      </c>
      <c r="Z308" s="200" t="str">
        <f t="shared" si="163"/>
        <v>#REF!</v>
      </c>
      <c r="AA308" s="200" t="str">
        <f t="shared" si="163"/>
        <v>#REF!</v>
      </c>
      <c r="AB308" s="200" t="str">
        <f t="shared" si="163"/>
        <v>#REF!</v>
      </c>
      <c r="AC308" s="200" t="str">
        <f t="shared" si="163"/>
        <v>#REF!</v>
      </c>
      <c r="AD308" s="200" t="str">
        <f t="shared" si="163"/>
        <v>#REF!</v>
      </c>
      <c r="AE308" s="200" t="str">
        <f t="shared" si="163"/>
        <v>#REF!</v>
      </c>
      <c r="AF308" s="200" t="str">
        <f t="shared" si="163"/>
        <v>#REF!</v>
      </c>
      <c r="AG308" s="200" t="str">
        <f t="shared" si="163"/>
        <v>#REF!</v>
      </c>
      <c r="AH308" s="200" t="str">
        <f t="shared" si="163"/>
        <v>#REF!</v>
      </c>
      <c r="AI308" s="200" t="str">
        <f t="shared" si="163"/>
        <v>#REF!</v>
      </c>
      <c r="AJ308" s="200" t="str">
        <f t="shared" si="163"/>
        <v>#REF!</v>
      </c>
      <c r="AK308" s="200" t="str">
        <f t="shared" si="163"/>
        <v>#REF!</v>
      </c>
      <c r="AL308" s="200" t="str">
        <f t="shared" si="163"/>
        <v>#REF!</v>
      </c>
      <c r="AM308" s="200" t="str">
        <f t="shared" si="163"/>
        <v>#REF!</v>
      </c>
      <c r="AN308" s="200" t="str">
        <f t="shared" si="163"/>
        <v>#REF!</v>
      </c>
      <c r="AO308" s="200" t="str">
        <f t="shared" si="163"/>
        <v>#REF!</v>
      </c>
      <c r="AP308" s="200" t="str">
        <f t="shared" si="163"/>
        <v>#REF!</v>
      </c>
      <c r="AQ308" s="200" t="str">
        <f t="shared" si="163"/>
        <v>#REF!</v>
      </c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</row>
    <row r="309" ht="14.25" customHeight="1">
      <c r="A309" s="11"/>
      <c r="B309" s="11"/>
      <c r="C309" s="11"/>
      <c r="D309" s="11"/>
      <c r="E309" s="11"/>
      <c r="F309" s="11"/>
      <c r="G309" s="20"/>
      <c r="H309" s="27"/>
      <c r="I309" s="11"/>
      <c r="J309" s="164"/>
      <c r="K309" s="14" t="s">
        <v>123</v>
      </c>
      <c r="L309" s="201" t="str">
        <f t="shared" ref="L309:AQ309" si="164">L82</f>
        <v>#REF!</v>
      </c>
      <c r="M309" s="201" t="str">
        <f t="shared" si="164"/>
        <v>#REF!</v>
      </c>
      <c r="N309" s="201" t="str">
        <f t="shared" si="164"/>
        <v>#REF!</v>
      </c>
      <c r="O309" s="201" t="str">
        <f t="shared" si="164"/>
        <v>#REF!</v>
      </c>
      <c r="P309" s="201" t="str">
        <f t="shared" si="164"/>
        <v>#REF!</v>
      </c>
      <c r="Q309" s="201" t="str">
        <f t="shared" si="164"/>
        <v>#REF!</v>
      </c>
      <c r="R309" s="201" t="str">
        <f t="shared" si="164"/>
        <v>#REF!</v>
      </c>
      <c r="S309" s="201" t="str">
        <f t="shared" si="164"/>
        <v>#REF!</v>
      </c>
      <c r="T309" s="201" t="str">
        <f t="shared" si="164"/>
        <v>#REF!</v>
      </c>
      <c r="U309" s="201" t="str">
        <f t="shared" si="164"/>
        <v>#REF!</v>
      </c>
      <c r="V309" s="201" t="str">
        <f t="shared" si="164"/>
        <v>#REF!</v>
      </c>
      <c r="W309" s="201" t="str">
        <f t="shared" si="164"/>
        <v>#REF!</v>
      </c>
      <c r="X309" s="201" t="str">
        <f t="shared" si="164"/>
        <v>#REF!</v>
      </c>
      <c r="Y309" s="201" t="str">
        <f t="shared" si="164"/>
        <v>#REF!</v>
      </c>
      <c r="Z309" s="201" t="str">
        <f t="shared" si="164"/>
        <v>#REF!</v>
      </c>
      <c r="AA309" s="201" t="str">
        <f t="shared" si="164"/>
        <v>#REF!</v>
      </c>
      <c r="AB309" s="201" t="str">
        <f t="shared" si="164"/>
        <v>#REF!</v>
      </c>
      <c r="AC309" s="201" t="str">
        <f t="shared" si="164"/>
        <v>#REF!</v>
      </c>
      <c r="AD309" s="201" t="str">
        <f t="shared" si="164"/>
        <v>#REF!</v>
      </c>
      <c r="AE309" s="201" t="str">
        <f t="shared" si="164"/>
        <v>#REF!</v>
      </c>
      <c r="AF309" s="201" t="str">
        <f t="shared" si="164"/>
        <v>#REF!</v>
      </c>
      <c r="AG309" s="201" t="str">
        <f t="shared" si="164"/>
        <v>#REF!</v>
      </c>
      <c r="AH309" s="201" t="str">
        <f t="shared" si="164"/>
        <v>#REF!</v>
      </c>
      <c r="AI309" s="201" t="str">
        <f t="shared" si="164"/>
        <v>#REF!</v>
      </c>
      <c r="AJ309" s="201" t="str">
        <f t="shared" si="164"/>
        <v>#REF!</v>
      </c>
      <c r="AK309" s="201" t="str">
        <f t="shared" si="164"/>
        <v>#REF!</v>
      </c>
      <c r="AL309" s="201" t="str">
        <f t="shared" si="164"/>
        <v>#REF!</v>
      </c>
      <c r="AM309" s="201" t="str">
        <f t="shared" si="164"/>
        <v>#REF!</v>
      </c>
      <c r="AN309" s="201" t="str">
        <f t="shared" si="164"/>
        <v>#REF!</v>
      </c>
      <c r="AO309" s="201" t="str">
        <f t="shared" si="164"/>
        <v>#REF!</v>
      </c>
      <c r="AP309" s="201" t="str">
        <f t="shared" si="164"/>
        <v>#REF!</v>
      </c>
      <c r="AQ309" s="201" t="str">
        <f t="shared" si="164"/>
        <v>#REF!</v>
      </c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</row>
    <row r="310" ht="14.25" customHeight="1">
      <c r="A310" s="11"/>
      <c r="B310" s="11"/>
      <c r="C310" s="11"/>
      <c r="D310" s="11"/>
      <c r="E310" s="11"/>
      <c r="F310" s="11"/>
      <c r="G310" s="20"/>
      <c r="H310" s="27"/>
      <c r="I310" s="11"/>
      <c r="J310" s="164"/>
      <c r="K310" s="166" t="s">
        <v>124</v>
      </c>
      <c r="L310" s="202" t="str">
        <f t="shared" ref="L310:AQ310" si="165">L83</f>
        <v>#REF!</v>
      </c>
      <c r="M310" s="202" t="str">
        <f t="shared" si="165"/>
        <v>#REF!</v>
      </c>
      <c r="N310" s="202" t="str">
        <f t="shared" si="165"/>
        <v>#REF!</v>
      </c>
      <c r="O310" s="202" t="str">
        <f t="shared" si="165"/>
        <v>#REF!</v>
      </c>
      <c r="P310" s="202" t="str">
        <f t="shared" si="165"/>
        <v>#REF!</v>
      </c>
      <c r="Q310" s="202" t="str">
        <f t="shared" si="165"/>
        <v>#REF!</v>
      </c>
      <c r="R310" s="202" t="str">
        <f t="shared" si="165"/>
        <v>#REF!</v>
      </c>
      <c r="S310" s="202" t="str">
        <f t="shared" si="165"/>
        <v>#REF!</v>
      </c>
      <c r="T310" s="202" t="str">
        <f t="shared" si="165"/>
        <v>#REF!</v>
      </c>
      <c r="U310" s="202" t="str">
        <f t="shared" si="165"/>
        <v>#REF!</v>
      </c>
      <c r="V310" s="202" t="str">
        <f t="shared" si="165"/>
        <v>#REF!</v>
      </c>
      <c r="W310" s="202" t="str">
        <f t="shared" si="165"/>
        <v>#REF!</v>
      </c>
      <c r="X310" s="202" t="str">
        <f t="shared" si="165"/>
        <v>#REF!</v>
      </c>
      <c r="Y310" s="202" t="str">
        <f t="shared" si="165"/>
        <v>#REF!</v>
      </c>
      <c r="Z310" s="202" t="str">
        <f t="shared" si="165"/>
        <v>#REF!</v>
      </c>
      <c r="AA310" s="202" t="str">
        <f t="shared" si="165"/>
        <v>#REF!</v>
      </c>
      <c r="AB310" s="202" t="str">
        <f t="shared" si="165"/>
        <v>#REF!</v>
      </c>
      <c r="AC310" s="202" t="str">
        <f t="shared" si="165"/>
        <v>#REF!</v>
      </c>
      <c r="AD310" s="202" t="str">
        <f t="shared" si="165"/>
        <v>#REF!</v>
      </c>
      <c r="AE310" s="202" t="str">
        <f t="shared" si="165"/>
        <v>#REF!</v>
      </c>
      <c r="AF310" s="202" t="str">
        <f t="shared" si="165"/>
        <v>#REF!</v>
      </c>
      <c r="AG310" s="202" t="str">
        <f t="shared" si="165"/>
        <v>#REF!</v>
      </c>
      <c r="AH310" s="202" t="str">
        <f t="shared" si="165"/>
        <v>#REF!</v>
      </c>
      <c r="AI310" s="202" t="str">
        <f t="shared" si="165"/>
        <v>#REF!</v>
      </c>
      <c r="AJ310" s="202" t="str">
        <f t="shared" si="165"/>
        <v>#REF!</v>
      </c>
      <c r="AK310" s="202" t="str">
        <f t="shared" si="165"/>
        <v>#REF!</v>
      </c>
      <c r="AL310" s="202" t="str">
        <f t="shared" si="165"/>
        <v>#REF!</v>
      </c>
      <c r="AM310" s="202" t="str">
        <f t="shared" si="165"/>
        <v>#REF!</v>
      </c>
      <c r="AN310" s="202" t="str">
        <f t="shared" si="165"/>
        <v>#REF!</v>
      </c>
      <c r="AO310" s="202" t="str">
        <f t="shared" si="165"/>
        <v>#REF!</v>
      </c>
      <c r="AP310" s="202" t="str">
        <f t="shared" si="165"/>
        <v>#REF!</v>
      </c>
      <c r="AQ310" s="202" t="str">
        <f t="shared" si="165"/>
        <v>#REF!</v>
      </c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</row>
    <row r="311" ht="14.25" customHeight="1">
      <c r="A311" s="11"/>
      <c r="B311" s="11"/>
      <c r="C311" s="11"/>
      <c r="D311" s="11"/>
      <c r="E311" s="11"/>
      <c r="F311" s="11"/>
      <c r="G311" s="20"/>
      <c r="H311" s="27"/>
      <c r="I311" s="11"/>
      <c r="J311" s="164"/>
      <c r="K311" s="161" t="s">
        <v>125</v>
      </c>
      <c r="L311" s="200" t="str">
        <f t="shared" ref="L311:AQ311" si="166">L81</f>
        <v>#REF!</v>
      </c>
      <c r="M311" s="200" t="str">
        <f t="shared" si="166"/>
        <v>#REF!</v>
      </c>
      <c r="N311" s="200" t="str">
        <f t="shared" si="166"/>
        <v>#REF!</v>
      </c>
      <c r="O311" s="200" t="str">
        <f t="shared" si="166"/>
        <v>#REF!</v>
      </c>
      <c r="P311" s="200" t="str">
        <f t="shared" si="166"/>
        <v>#REF!</v>
      </c>
      <c r="Q311" s="200" t="str">
        <f t="shared" si="166"/>
        <v>#REF!</v>
      </c>
      <c r="R311" s="200" t="str">
        <f t="shared" si="166"/>
        <v>#REF!</v>
      </c>
      <c r="S311" s="200" t="str">
        <f t="shared" si="166"/>
        <v>#REF!</v>
      </c>
      <c r="T311" s="200" t="str">
        <f t="shared" si="166"/>
        <v>#REF!</v>
      </c>
      <c r="U311" s="200" t="str">
        <f t="shared" si="166"/>
        <v>#REF!</v>
      </c>
      <c r="V311" s="200" t="str">
        <f t="shared" si="166"/>
        <v>#REF!</v>
      </c>
      <c r="W311" s="200" t="str">
        <f t="shared" si="166"/>
        <v>#REF!</v>
      </c>
      <c r="X311" s="200" t="str">
        <f t="shared" si="166"/>
        <v>#REF!</v>
      </c>
      <c r="Y311" s="200" t="str">
        <f t="shared" si="166"/>
        <v>#REF!</v>
      </c>
      <c r="Z311" s="200" t="str">
        <f t="shared" si="166"/>
        <v>#REF!</v>
      </c>
      <c r="AA311" s="200" t="str">
        <f t="shared" si="166"/>
        <v>#REF!</v>
      </c>
      <c r="AB311" s="200" t="str">
        <f t="shared" si="166"/>
        <v>#REF!</v>
      </c>
      <c r="AC311" s="200" t="str">
        <f t="shared" si="166"/>
        <v>#REF!</v>
      </c>
      <c r="AD311" s="200" t="str">
        <f t="shared" si="166"/>
        <v>#REF!</v>
      </c>
      <c r="AE311" s="200" t="str">
        <f t="shared" si="166"/>
        <v>#REF!</v>
      </c>
      <c r="AF311" s="200" t="str">
        <f t="shared" si="166"/>
        <v>#REF!</v>
      </c>
      <c r="AG311" s="200" t="str">
        <f t="shared" si="166"/>
        <v>#REF!</v>
      </c>
      <c r="AH311" s="200" t="str">
        <f t="shared" si="166"/>
        <v>#REF!</v>
      </c>
      <c r="AI311" s="200" t="str">
        <f t="shared" si="166"/>
        <v>#REF!</v>
      </c>
      <c r="AJ311" s="200" t="str">
        <f t="shared" si="166"/>
        <v>#REF!</v>
      </c>
      <c r="AK311" s="200" t="str">
        <f t="shared" si="166"/>
        <v>#REF!</v>
      </c>
      <c r="AL311" s="200" t="str">
        <f t="shared" si="166"/>
        <v>#REF!</v>
      </c>
      <c r="AM311" s="200" t="str">
        <f t="shared" si="166"/>
        <v>#REF!</v>
      </c>
      <c r="AN311" s="200" t="str">
        <f t="shared" si="166"/>
        <v>#REF!</v>
      </c>
      <c r="AO311" s="200" t="str">
        <f t="shared" si="166"/>
        <v>#REF!</v>
      </c>
      <c r="AP311" s="200" t="str">
        <f t="shared" si="166"/>
        <v>#REF!</v>
      </c>
      <c r="AQ311" s="200" t="str">
        <f t="shared" si="166"/>
        <v>#REF!</v>
      </c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</row>
    <row r="312" ht="14.25" customHeight="1">
      <c r="A312" s="11"/>
      <c r="B312" s="11"/>
      <c r="C312" s="11"/>
      <c r="D312" s="11"/>
      <c r="E312" s="11"/>
      <c r="F312" s="11"/>
      <c r="G312" s="20"/>
      <c r="H312" s="27"/>
      <c r="I312" s="11"/>
      <c r="J312" s="164"/>
      <c r="K312" s="14" t="s">
        <v>126</v>
      </c>
      <c r="L312" s="201" t="str">
        <f t="shared" ref="L312:AQ312" si="167">L82</f>
        <v>#REF!</v>
      </c>
      <c r="M312" s="201" t="str">
        <f t="shared" si="167"/>
        <v>#REF!</v>
      </c>
      <c r="N312" s="201" t="str">
        <f t="shared" si="167"/>
        <v>#REF!</v>
      </c>
      <c r="O312" s="201" t="str">
        <f t="shared" si="167"/>
        <v>#REF!</v>
      </c>
      <c r="P312" s="201" t="str">
        <f t="shared" si="167"/>
        <v>#REF!</v>
      </c>
      <c r="Q312" s="201" t="str">
        <f t="shared" si="167"/>
        <v>#REF!</v>
      </c>
      <c r="R312" s="201" t="str">
        <f t="shared" si="167"/>
        <v>#REF!</v>
      </c>
      <c r="S312" s="201" t="str">
        <f t="shared" si="167"/>
        <v>#REF!</v>
      </c>
      <c r="T312" s="201" t="str">
        <f t="shared" si="167"/>
        <v>#REF!</v>
      </c>
      <c r="U312" s="201" t="str">
        <f t="shared" si="167"/>
        <v>#REF!</v>
      </c>
      <c r="V312" s="201" t="str">
        <f t="shared" si="167"/>
        <v>#REF!</v>
      </c>
      <c r="W312" s="201" t="str">
        <f t="shared" si="167"/>
        <v>#REF!</v>
      </c>
      <c r="X312" s="201" t="str">
        <f t="shared" si="167"/>
        <v>#REF!</v>
      </c>
      <c r="Y312" s="201" t="str">
        <f t="shared" si="167"/>
        <v>#REF!</v>
      </c>
      <c r="Z312" s="201" t="str">
        <f t="shared" si="167"/>
        <v>#REF!</v>
      </c>
      <c r="AA312" s="201" t="str">
        <f t="shared" si="167"/>
        <v>#REF!</v>
      </c>
      <c r="AB312" s="201" t="str">
        <f t="shared" si="167"/>
        <v>#REF!</v>
      </c>
      <c r="AC312" s="201" t="str">
        <f t="shared" si="167"/>
        <v>#REF!</v>
      </c>
      <c r="AD312" s="201" t="str">
        <f t="shared" si="167"/>
        <v>#REF!</v>
      </c>
      <c r="AE312" s="201" t="str">
        <f t="shared" si="167"/>
        <v>#REF!</v>
      </c>
      <c r="AF312" s="201" t="str">
        <f t="shared" si="167"/>
        <v>#REF!</v>
      </c>
      <c r="AG312" s="201" t="str">
        <f t="shared" si="167"/>
        <v>#REF!</v>
      </c>
      <c r="AH312" s="201" t="str">
        <f t="shared" si="167"/>
        <v>#REF!</v>
      </c>
      <c r="AI312" s="201" t="str">
        <f t="shared" si="167"/>
        <v>#REF!</v>
      </c>
      <c r="AJ312" s="201" t="str">
        <f t="shared" si="167"/>
        <v>#REF!</v>
      </c>
      <c r="AK312" s="201" t="str">
        <f t="shared" si="167"/>
        <v>#REF!</v>
      </c>
      <c r="AL312" s="201" t="str">
        <f t="shared" si="167"/>
        <v>#REF!</v>
      </c>
      <c r="AM312" s="201" t="str">
        <f t="shared" si="167"/>
        <v>#REF!</v>
      </c>
      <c r="AN312" s="201" t="str">
        <f t="shared" si="167"/>
        <v>#REF!</v>
      </c>
      <c r="AO312" s="201" t="str">
        <f t="shared" si="167"/>
        <v>#REF!</v>
      </c>
      <c r="AP312" s="201" t="str">
        <f t="shared" si="167"/>
        <v>#REF!</v>
      </c>
      <c r="AQ312" s="201" t="str">
        <f t="shared" si="167"/>
        <v>#REF!</v>
      </c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</row>
    <row r="313" ht="14.25" customHeight="1">
      <c r="A313" s="11"/>
      <c r="B313" s="11"/>
      <c r="C313" s="11"/>
      <c r="D313" s="11"/>
      <c r="E313" s="11"/>
      <c r="F313" s="11"/>
      <c r="G313" s="20"/>
      <c r="H313" s="27"/>
      <c r="I313" s="11"/>
      <c r="J313" s="164"/>
      <c r="K313" s="166" t="s">
        <v>127</v>
      </c>
      <c r="L313" s="202" t="str">
        <f t="shared" ref="L313:AQ313" si="168">L83</f>
        <v>#REF!</v>
      </c>
      <c r="M313" s="202" t="str">
        <f t="shared" si="168"/>
        <v>#REF!</v>
      </c>
      <c r="N313" s="202" t="str">
        <f t="shared" si="168"/>
        <v>#REF!</v>
      </c>
      <c r="O313" s="202" t="str">
        <f t="shared" si="168"/>
        <v>#REF!</v>
      </c>
      <c r="P313" s="202" t="str">
        <f t="shared" si="168"/>
        <v>#REF!</v>
      </c>
      <c r="Q313" s="202" t="str">
        <f t="shared" si="168"/>
        <v>#REF!</v>
      </c>
      <c r="R313" s="202" t="str">
        <f t="shared" si="168"/>
        <v>#REF!</v>
      </c>
      <c r="S313" s="202" t="str">
        <f t="shared" si="168"/>
        <v>#REF!</v>
      </c>
      <c r="T313" s="202" t="str">
        <f t="shared" si="168"/>
        <v>#REF!</v>
      </c>
      <c r="U313" s="202" t="str">
        <f t="shared" si="168"/>
        <v>#REF!</v>
      </c>
      <c r="V313" s="202" t="str">
        <f t="shared" si="168"/>
        <v>#REF!</v>
      </c>
      <c r="W313" s="202" t="str">
        <f t="shared" si="168"/>
        <v>#REF!</v>
      </c>
      <c r="X313" s="202" t="str">
        <f t="shared" si="168"/>
        <v>#REF!</v>
      </c>
      <c r="Y313" s="202" t="str">
        <f t="shared" si="168"/>
        <v>#REF!</v>
      </c>
      <c r="Z313" s="202" t="str">
        <f t="shared" si="168"/>
        <v>#REF!</v>
      </c>
      <c r="AA313" s="202" t="str">
        <f t="shared" si="168"/>
        <v>#REF!</v>
      </c>
      <c r="AB313" s="202" t="str">
        <f t="shared" si="168"/>
        <v>#REF!</v>
      </c>
      <c r="AC313" s="202" t="str">
        <f t="shared" si="168"/>
        <v>#REF!</v>
      </c>
      <c r="AD313" s="202" t="str">
        <f t="shared" si="168"/>
        <v>#REF!</v>
      </c>
      <c r="AE313" s="202" t="str">
        <f t="shared" si="168"/>
        <v>#REF!</v>
      </c>
      <c r="AF313" s="202" t="str">
        <f t="shared" si="168"/>
        <v>#REF!</v>
      </c>
      <c r="AG313" s="202" t="str">
        <f t="shared" si="168"/>
        <v>#REF!</v>
      </c>
      <c r="AH313" s="202" t="str">
        <f t="shared" si="168"/>
        <v>#REF!</v>
      </c>
      <c r="AI313" s="202" t="str">
        <f t="shared" si="168"/>
        <v>#REF!</v>
      </c>
      <c r="AJ313" s="202" t="str">
        <f t="shared" si="168"/>
        <v>#REF!</v>
      </c>
      <c r="AK313" s="202" t="str">
        <f t="shared" si="168"/>
        <v>#REF!</v>
      </c>
      <c r="AL313" s="202" t="str">
        <f t="shared" si="168"/>
        <v>#REF!</v>
      </c>
      <c r="AM313" s="202" t="str">
        <f t="shared" si="168"/>
        <v>#REF!</v>
      </c>
      <c r="AN313" s="202" t="str">
        <f t="shared" si="168"/>
        <v>#REF!</v>
      </c>
      <c r="AO313" s="202" t="str">
        <f t="shared" si="168"/>
        <v>#REF!</v>
      </c>
      <c r="AP313" s="202" t="str">
        <f t="shared" si="168"/>
        <v>#REF!</v>
      </c>
      <c r="AQ313" s="202" t="str">
        <f t="shared" si="168"/>
        <v>#REF!</v>
      </c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</row>
    <row r="314" ht="14.25" customHeight="1">
      <c r="A314" s="11"/>
      <c r="B314" s="11"/>
      <c r="C314" s="11"/>
      <c r="D314" s="11"/>
      <c r="E314" s="11"/>
      <c r="F314" s="11"/>
      <c r="G314" s="20"/>
      <c r="H314" s="27"/>
      <c r="I314" s="11"/>
      <c r="J314" s="164"/>
      <c r="K314" s="161" t="s">
        <v>128</v>
      </c>
      <c r="L314" s="200" t="str">
        <f t="shared" ref="L314:AQ314" si="169">L81</f>
        <v>#REF!</v>
      </c>
      <c r="M314" s="200" t="str">
        <f t="shared" si="169"/>
        <v>#REF!</v>
      </c>
      <c r="N314" s="200" t="str">
        <f t="shared" si="169"/>
        <v>#REF!</v>
      </c>
      <c r="O314" s="200" t="str">
        <f t="shared" si="169"/>
        <v>#REF!</v>
      </c>
      <c r="P314" s="200" t="str">
        <f t="shared" si="169"/>
        <v>#REF!</v>
      </c>
      <c r="Q314" s="200" t="str">
        <f t="shared" si="169"/>
        <v>#REF!</v>
      </c>
      <c r="R314" s="200" t="str">
        <f t="shared" si="169"/>
        <v>#REF!</v>
      </c>
      <c r="S314" s="200" t="str">
        <f t="shared" si="169"/>
        <v>#REF!</v>
      </c>
      <c r="T314" s="200" t="str">
        <f t="shared" si="169"/>
        <v>#REF!</v>
      </c>
      <c r="U314" s="200" t="str">
        <f t="shared" si="169"/>
        <v>#REF!</v>
      </c>
      <c r="V314" s="200" t="str">
        <f t="shared" si="169"/>
        <v>#REF!</v>
      </c>
      <c r="W314" s="200" t="str">
        <f t="shared" si="169"/>
        <v>#REF!</v>
      </c>
      <c r="X314" s="200" t="str">
        <f t="shared" si="169"/>
        <v>#REF!</v>
      </c>
      <c r="Y314" s="200" t="str">
        <f t="shared" si="169"/>
        <v>#REF!</v>
      </c>
      <c r="Z314" s="200" t="str">
        <f t="shared" si="169"/>
        <v>#REF!</v>
      </c>
      <c r="AA314" s="200" t="str">
        <f t="shared" si="169"/>
        <v>#REF!</v>
      </c>
      <c r="AB314" s="200" t="str">
        <f t="shared" si="169"/>
        <v>#REF!</v>
      </c>
      <c r="AC314" s="200" t="str">
        <f t="shared" si="169"/>
        <v>#REF!</v>
      </c>
      <c r="AD314" s="200" t="str">
        <f t="shared" si="169"/>
        <v>#REF!</v>
      </c>
      <c r="AE314" s="200" t="str">
        <f t="shared" si="169"/>
        <v>#REF!</v>
      </c>
      <c r="AF314" s="200" t="str">
        <f t="shared" si="169"/>
        <v>#REF!</v>
      </c>
      <c r="AG314" s="200" t="str">
        <f t="shared" si="169"/>
        <v>#REF!</v>
      </c>
      <c r="AH314" s="200" t="str">
        <f t="shared" si="169"/>
        <v>#REF!</v>
      </c>
      <c r="AI314" s="200" t="str">
        <f t="shared" si="169"/>
        <v>#REF!</v>
      </c>
      <c r="AJ314" s="200" t="str">
        <f t="shared" si="169"/>
        <v>#REF!</v>
      </c>
      <c r="AK314" s="200" t="str">
        <f t="shared" si="169"/>
        <v>#REF!</v>
      </c>
      <c r="AL314" s="200" t="str">
        <f t="shared" si="169"/>
        <v>#REF!</v>
      </c>
      <c r="AM314" s="200" t="str">
        <f t="shared" si="169"/>
        <v>#REF!</v>
      </c>
      <c r="AN314" s="200" t="str">
        <f t="shared" si="169"/>
        <v>#REF!</v>
      </c>
      <c r="AO314" s="200" t="str">
        <f t="shared" si="169"/>
        <v>#REF!</v>
      </c>
      <c r="AP314" s="200" t="str">
        <f t="shared" si="169"/>
        <v>#REF!</v>
      </c>
      <c r="AQ314" s="200" t="str">
        <f t="shared" si="169"/>
        <v>#REF!</v>
      </c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</row>
    <row r="315" ht="14.25" customHeight="1">
      <c r="A315" s="11"/>
      <c r="B315" s="11"/>
      <c r="C315" s="11"/>
      <c r="D315" s="11"/>
      <c r="E315" s="11"/>
      <c r="F315" s="11"/>
      <c r="G315" s="20"/>
      <c r="H315" s="27"/>
      <c r="I315" s="11"/>
      <c r="J315" s="164"/>
      <c r="K315" s="14" t="s">
        <v>129</v>
      </c>
      <c r="L315" s="201" t="str">
        <f t="shared" ref="L315:AQ315" si="170">L82</f>
        <v>#REF!</v>
      </c>
      <c r="M315" s="201" t="str">
        <f t="shared" si="170"/>
        <v>#REF!</v>
      </c>
      <c r="N315" s="201" t="str">
        <f t="shared" si="170"/>
        <v>#REF!</v>
      </c>
      <c r="O315" s="201" t="str">
        <f t="shared" si="170"/>
        <v>#REF!</v>
      </c>
      <c r="P315" s="201" t="str">
        <f t="shared" si="170"/>
        <v>#REF!</v>
      </c>
      <c r="Q315" s="201" t="str">
        <f t="shared" si="170"/>
        <v>#REF!</v>
      </c>
      <c r="R315" s="201" t="str">
        <f t="shared" si="170"/>
        <v>#REF!</v>
      </c>
      <c r="S315" s="201" t="str">
        <f t="shared" si="170"/>
        <v>#REF!</v>
      </c>
      <c r="T315" s="201" t="str">
        <f t="shared" si="170"/>
        <v>#REF!</v>
      </c>
      <c r="U315" s="201" t="str">
        <f t="shared" si="170"/>
        <v>#REF!</v>
      </c>
      <c r="V315" s="201" t="str">
        <f t="shared" si="170"/>
        <v>#REF!</v>
      </c>
      <c r="W315" s="201" t="str">
        <f t="shared" si="170"/>
        <v>#REF!</v>
      </c>
      <c r="X315" s="201" t="str">
        <f t="shared" si="170"/>
        <v>#REF!</v>
      </c>
      <c r="Y315" s="201" t="str">
        <f t="shared" si="170"/>
        <v>#REF!</v>
      </c>
      <c r="Z315" s="201" t="str">
        <f t="shared" si="170"/>
        <v>#REF!</v>
      </c>
      <c r="AA315" s="201" t="str">
        <f t="shared" si="170"/>
        <v>#REF!</v>
      </c>
      <c r="AB315" s="201" t="str">
        <f t="shared" si="170"/>
        <v>#REF!</v>
      </c>
      <c r="AC315" s="201" t="str">
        <f t="shared" si="170"/>
        <v>#REF!</v>
      </c>
      <c r="AD315" s="201" t="str">
        <f t="shared" si="170"/>
        <v>#REF!</v>
      </c>
      <c r="AE315" s="201" t="str">
        <f t="shared" si="170"/>
        <v>#REF!</v>
      </c>
      <c r="AF315" s="201" t="str">
        <f t="shared" si="170"/>
        <v>#REF!</v>
      </c>
      <c r="AG315" s="201" t="str">
        <f t="shared" si="170"/>
        <v>#REF!</v>
      </c>
      <c r="AH315" s="201" t="str">
        <f t="shared" si="170"/>
        <v>#REF!</v>
      </c>
      <c r="AI315" s="201" t="str">
        <f t="shared" si="170"/>
        <v>#REF!</v>
      </c>
      <c r="AJ315" s="201" t="str">
        <f t="shared" si="170"/>
        <v>#REF!</v>
      </c>
      <c r="AK315" s="201" t="str">
        <f t="shared" si="170"/>
        <v>#REF!</v>
      </c>
      <c r="AL315" s="201" t="str">
        <f t="shared" si="170"/>
        <v>#REF!</v>
      </c>
      <c r="AM315" s="201" t="str">
        <f t="shared" si="170"/>
        <v>#REF!</v>
      </c>
      <c r="AN315" s="201" t="str">
        <f t="shared" si="170"/>
        <v>#REF!</v>
      </c>
      <c r="AO315" s="201" t="str">
        <f t="shared" si="170"/>
        <v>#REF!</v>
      </c>
      <c r="AP315" s="201" t="str">
        <f t="shared" si="170"/>
        <v>#REF!</v>
      </c>
      <c r="AQ315" s="201" t="str">
        <f t="shared" si="170"/>
        <v>#REF!</v>
      </c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</row>
    <row r="316" ht="14.25" customHeight="1">
      <c r="A316" s="11"/>
      <c r="B316" s="11"/>
      <c r="C316" s="11"/>
      <c r="D316" s="11"/>
      <c r="E316" s="11"/>
      <c r="F316" s="11"/>
      <c r="G316" s="20"/>
      <c r="H316" s="27"/>
      <c r="I316" s="11"/>
      <c r="J316" s="164"/>
      <c r="K316" s="166" t="s">
        <v>130</v>
      </c>
      <c r="L316" s="202" t="str">
        <f t="shared" ref="L316:AQ316" si="171">L83</f>
        <v>#REF!</v>
      </c>
      <c r="M316" s="202" t="str">
        <f t="shared" si="171"/>
        <v>#REF!</v>
      </c>
      <c r="N316" s="202" t="str">
        <f t="shared" si="171"/>
        <v>#REF!</v>
      </c>
      <c r="O316" s="202" t="str">
        <f t="shared" si="171"/>
        <v>#REF!</v>
      </c>
      <c r="P316" s="202" t="str">
        <f t="shared" si="171"/>
        <v>#REF!</v>
      </c>
      <c r="Q316" s="202" t="str">
        <f t="shared" si="171"/>
        <v>#REF!</v>
      </c>
      <c r="R316" s="202" t="str">
        <f t="shared" si="171"/>
        <v>#REF!</v>
      </c>
      <c r="S316" s="202" t="str">
        <f t="shared" si="171"/>
        <v>#REF!</v>
      </c>
      <c r="T316" s="202" t="str">
        <f t="shared" si="171"/>
        <v>#REF!</v>
      </c>
      <c r="U316" s="202" t="str">
        <f t="shared" si="171"/>
        <v>#REF!</v>
      </c>
      <c r="V316" s="202" t="str">
        <f t="shared" si="171"/>
        <v>#REF!</v>
      </c>
      <c r="W316" s="202" t="str">
        <f t="shared" si="171"/>
        <v>#REF!</v>
      </c>
      <c r="X316" s="202" t="str">
        <f t="shared" si="171"/>
        <v>#REF!</v>
      </c>
      <c r="Y316" s="202" t="str">
        <f t="shared" si="171"/>
        <v>#REF!</v>
      </c>
      <c r="Z316" s="202" t="str">
        <f t="shared" si="171"/>
        <v>#REF!</v>
      </c>
      <c r="AA316" s="202" t="str">
        <f t="shared" si="171"/>
        <v>#REF!</v>
      </c>
      <c r="AB316" s="202" t="str">
        <f t="shared" si="171"/>
        <v>#REF!</v>
      </c>
      <c r="AC316" s="202" t="str">
        <f t="shared" si="171"/>
        <v>#REF!</v>
      </c>
      <c r="AD316" s="202" t="str">
        <f t="shared" si="171"/>
        <v>#REF!</v>
      </c>
      <c r="AE316" s="202" t="str">
        <f t="shared" si="171"/>
        <v>#REF!</v>
      </c>
      <c r="AF316" s="202" t="str">
        <f t="shared" si="171"/>
        <v>#REF!</v>
      </c>
      <c r="AG316" s="202" t="str">
        <f t="shared" si="171"/>
        <v>#REF!</v>
      </c>
      <c r="AH316" s="202" t="str">
        <f t="shared" si="171"/>
        <v>#REF!</v>
      </c>
      <c r="AI316" s="202" t="str">
        <f t="shared" si="171"/>
        <v>#REF!</v>
      </c>
      <c r="AJ316" s="202" t="str">
        <f t="shared" si="171"/>
        <v>#REF!</v>
      </c>
      <c r="AK316" s="202" t="str">
        <f t="shared" si="171"/>
        <v>#REF!</v>
      </c>
      <c r="AL316" s="202" t="str">
        <f t="shared" si="171"/>
        <v>#REF!</v>
      </c>
      <c r="AM316" s="202" t="str">
        <f t="shared" si="171"/>
        <v>#REF!</v>
      </c>
      <c r="AN316" s="202" t="str">
        <f t="shared" si="171"/>
        <v>#REF!</v>
      </c>
      <c r="AO316" s="202" t="str">
        <f t="shared" si="171"/>
        <v>#REF!</v>
      </c>
      <c r="AP316" s="202" t="str">
        <f t="shared" si="171"/>
        <v>#REF!</v>
      </c>
      <c r="AQ316" s="202" t="str">
        <f t="shared" si="171"/>
        <v>#REF!</v>
      </c>
      <c r="AR316" s="11"/>
      <c r="AS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</row>
    <row r="317" ht="14.25" customHeight="1">
      <c r="A317" s="11"/>
      <c r="B317" s="11"/>
      <c r="C317" s="11"/>
      <c r="D317" s="11"/>
      <c r="E317" s="11"/>
      <c r="F317" s="11"/>
      <c r="G317" s="20"/>
      <c r="H317" s="27"/>
      <c r="I317" s="11"/>
      <c r="J317" s="164"/>
      <c r="K317" s="161" t="s">
        <v>131</v>
      </c>
      <c r="L317" s="200" t="str">
        <f t="shared" ref="L317:AQ317" si="172">L81</f>
        <v>#REF!</v>
      </c>
      <c r="M317" s="200" t="str">
        <f t="shared" si="172"/>
        <v>#REF!</v>
      </c>
      <c r="N317" s="200" t="str">
        <f t="shared" si="172"/>
        <v>#REF!</v>
      </c>
      <c r="O317" s="200" t="str">
        <f t="shared" si="172"/>
        <v>#REF!</v>
      </c>
      <c r="P317" s="200" t="str">
        <f t="shared" si="172"/>
        <v>#REF!</v>
      </c>
      <c r="Q317" s="200" t="str">
        <f t="shared" si="172"/>
        <v>#REF!</v>
      </c>
      <c r="R317" s="200" t="str">
        <f t="shared" si="172"/>
        <v>#REF!</v>
      </c>
      <c r="S317" s="200" t="str">
        <f t="shared" si="172"/>
        <v>#REF!</v>
      </c>
      <c r="T317" s="200" t="str">
        <f t="shared" si="172"/>
        <v>#REF!</v>
      </c>
      <c r="U317" s="200" t="str">
        <f t="shared" si="172"/>
        <v>#REF!</v>
      </c>
      <c r="V317" s="200" t="str">
        <f t="shared" si="172"/>
        <v>#REF!</v>
      </c>
      <c r="W317" s="200" t="str">
        <f t="shared" si="172"/>
        <v>#REF!</v>
      </c>
      <c r="X317" s="200" t="str">
        <f t="shared" si="172"/>
        <v>#REF!</v>
      </c>
      <c r="Y317" s="200" t="str">
        <f t="shared" si="172"/>
        <v>#REF!</v>
      </c>
      <c r="Z317" s="200" t="str">
        <f t="shared" si="172"/>
        <v>#REF!</v>
      </c>
      <c r="AA317" s="200" t="str">
        <f t="shared" si="172"/>
        <v>#REF!</v>
      </c>
      <c r="AB317" s="200" t="str">
        <f t="shared" si="172"/>
        <v>#REF!</v>
      </c>
      <c r="AC317" s="200" t="str">
        <f t="shared" si="172"/>
        <v>#REF!</v>
      </c>
      <c r="AD317" s="200" t="str">
        <f t="shared" si="172"/>
        <v>#REF!</v>
      </c>
      <c r="AE317" s="200" t="str">
        <f t="shared" si="172"/>
        <v>#REF!</v>
      </c>
      <c r="AF317" s="200" t="str">
        <f t="shared" si="172"/>
        <v>#REF!</v>
      </c>
      <c r="AG317" s="200" t="str">
        <f t="shared" si="172"/>
        <v>#REF!</v>
      </c>
      <c r="AH317" s="200" t="str">
        <f t="shared" si="172"/>
        <v>#REF!</v>
      </c>
      <c r="AI317" s="200" t="str">
        <f t="shared" si="172"/>
        <v>#REF!</v>
      </c>
      <c r="AJ317" s="200" t="str">
        <f t="shared" si="172"/>
        <v>#REF!</v>
      </c>
      <c r="AK317" s="200" t="str">
        <f t="shared" si="172"/>
        <v>#REF!</v>
      </c>
      <c r="AL317" s="200" t="str">
        <f t="shared" si="172"/>
        <v>#REF!</v>
      </c>
      <c r="AM317" s="200" t="str">
        <f t="shared" si="172"/>
        <v>#REF!</v>
      </c>
      <c r="AN317" s="200" t="str">
        <f t="shared" si="172"/>
        <v>#REF!</v>
      </c>
      <c r="AO317" s="200" t="str">
        <f t="shared" si="172"/>
        <v>#REF!</v>
      </c>
      <c r="AP317" s="200" t="str">
        <f t="shared" si="172"/>
        <v>#REF!</v>
      </c>
      <c r="AQ317" s="200" t="str">
        <f t="shared" si="172"/>
        <v>#REF!</v>
      </c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</row>
    <row r="318" ht="14.25" customHeight="1">
      <c r="A318" s="11"/>
      <c r="B318" s="11"/>
      <c r="C318" s="11"/>
      <c r="D318" s="11"/>
      <c r="E318" s="11"/>
      <c r="F318" s="11"/>
      <c r="G318" s="20"/>
      <c r="H318" s="27"/>
      <c r="I318" s="11"/>
      <c r="J318" s="164"/>
      <c r="K318" s="14" t="s">
        <v>132</v>
      </c>
      <c r="L318" s="201" t="str">
        <f t="shared" ref="L318:AQ318" si="173">L82</f>
        <v>#REF!</v>
      </c>
      <c r="M318" s="201" t="str">
        <f t="shared" si="173"/>
        <v>#REF!</v>
      </c>
      <c r="N318" s="201" t="str">
        <f t="shared" si="173"/>
        <v>#REF!</v>
      </c>
      <c r="O318" s="201" t="str">
        <f t="shared" si="173"/>
        <v>#REF!</v>
      </c>
      <c r="P318" s="201" t="str">
        <f t="shared" si="173"/>
        <v>#REF!</v>
      </c>
      <c r="Q318" s="201" t="str">
        <f t="shared" si="173"/>
        <v>#REF!</v>
      </c>
      <c r="R318" s="201" t="str">
        <f t="shared" si="173"/>
        <v>#REF!</v>
      </c>
      <c r="S318" s="201" t="str">
        <f t="shared" si="173"/>
        <v>#REF!</v>
      </c>
      <c r="T318" s="201" t="str">
        <f t="shared" si="173"/>
        <v>#REF!</v>
      </c>
      <c r="U318" s="201" t="str">
        <f t="shared" si="173"/>
        <v>#REF!</v>
      </c>
      <c r="V318" s="201" t="str">
        <f t="shared" si="173"/>
        <v>#REF!</v>
      </c>
      <c r="W318" s="201" t="str">
        <f t="shared" si="173"/>
        <v>#REF!</v>
      </c>
      <c r="X318" s="201" t="str">
        <f t="shared" si="173"/>
        <v>#REF!</v>
      </c>
      <c r="Y318" s="201" t="str">
        <f t="shared" si="173"/>
        <v>#REF!</v>
      </c>
      <c r="Z318" s="201" t="str">
        <f t="shared" si="173"/>
        <v>#REF!</v>
      </c>
      <c r="AA318" s="201" t="str">
        <f t="shared" si="173"/>
        <v>#REF!</v>
      </c>
      <c r="AB318" s="201" t="str">
        <f t="shared" si="173"/>
        <v>#REF!</v>
      </c>
      <c r="AC318" s="201" t="str">
        <f t="shared" si="173"/>
        <v>#REF!</v>
      </c>
      <c r="AD318" s="201" t="str">
        <f t="shared" si="173"/>
        <v>#REF!</v>
      </c>
      <c r="AE318" s="201" t="str">
        <f t="shared" si="173"/>
        <v>#REF!</v>
      </c>
      <c r="AF318" s="201" t="str">
        <f t="shared" si="173"/>
        <v>#REF!</v>
      </c>
      <c r="AG318" s="201" t="str">
        <f t="shared" si="173"/>
        <v>#REF!</v>
      </c>
      <c r="AH318" s="201" t="str">
        <f t="shared" si="173"/>
        <v>#REF!</v>
      </c>
      <c r="AI318" s="201" t="str">
        <f t="shared" si="173"/>
        <v>#REF!</v>
      </c>
      <c r="AJ318" s="201" t="str">
        <f t="shared" si="173"/>
        <v>#REF!</v>
      </c>
      <c r="AK318" s="201" t="str">
        <f t="shared" si="173"/>
        <v>#REF!</v>
      </c>
      <c r="AL318" s="201" t="str">
        <f t="shared" si="173"/>
        <v>#REF!</v>
      </c>
      <c r="AM318" s="201" t="str">
        <f t="shared" si="173"/>
        <v>#REF!</v>
      </c>
      <c r="AN318" s="201" t="str">
        <f t="shared" si="173"/>
        <v>#REF!</v>
      </c>
      <c r="AO318" s="201" t="str">
        <f t="shared" si="173"/>
        <v>#REF!</v>
      </c>
      <c r="AP318" s="201" t="str">
        <f t="shared" si="173"/>
        <v>#REF!</v>
      </c>
      <c r="AQ318" s="201" t="str">
        <f t="shared" si="173"/>
        <v>#REF!</v>
      </c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</row>
    <row r="319" ht="14.25" customHeight="1">
      <c r="A319" s="11"/>
      <c r="B319" s="11"/>
      <c r="C319" s="11"/>
      <c r="D319" s="11"/>
      <c r="E319" s="11"/>
      <c r="F319" s="11"/>
      <c r="G319" s="20"/>
      <c r="H319" s="27"/>
      <c r="I319" s="11"/>
      <c r="J319" s="164"/>
      <c r="K319" s="166" t="s">
        <v>133</v>
      </c>
      <c r="L319" s="202" t="str">
        <f t="shared" ref="L319:AQ319" si="174">L83</f>
        <v>#REF!</v>
      </c>
      <c r="M319" s="202" t="str">
        <f t="shared" si="174"/>
        <v>#REF!</v>
      </c>
      <c r="N319" s="202" t="str">
        <f t="shared" si="174"/>
        <v>#REF!</v>
      </c>
      <c r="O319" s="202" t="str">
        <f t="shared" si="174"/>
        <v>#REF!</v>
      </c>
      <c r="P319" s="202" t="str">
        <f t="shared" si="174"/>
        <v>#REF!</v>
      </c>
      <c r="Q319" s="202" t="str">
        <f t="shared" si="174"/>
        <v>#REF!</v>
      </c>
      <c r="R319" s="202" t="str">
        <f t="shared" si="174"/>
        <v>#REF!</v>
      </c>
      <c r="S319" s="202" t="str">
        <f t="shared" si="174"/>
        <v>#REF!</v>
      </c>
      <c r="T319" s="202" t="str">
        <f t="shared" si="174"/>
        <v>#REF!</v>
      </c>
      <c r="U319" s="202" t="str">
        <f t="shared" si="174"/>
        <v>#REF!</v>
      </c>
      <c r="V319" s="202" t="str">
        <f t="shared" si="174"/>
        <v>#REF!</v>
      </c>
      <c r="W319" s="202" t="str">
        <f t="shared" si="174"/>
        <v>#REF!</v>
      </c>
      <c r="X319" s="202" t="str">
        <f t="shared" si="174"/>
        <v>#REF!</v>
      </c>
      <c r="Y319" s="202" t="str">
        <f t="shared" si="174"/>
        <v>#REF!</v>
      </c>
      <c r="Z319" s="202" t="str">
        <f t="shared" si="174"/>
        <v>#REF!</v>
      </c>
      <c r="AA319" s="202" t="str">
        <f t="shared" si="174"/>
        <v>#REF!</v>
      </c>
      <c r="AB319" s="202" t="str">
        <f t="shared" si="174"/>
        <v>#REF!</v>
      </c>
      <c r="AC319" s="202" t="str">
        <f t="shared" si="174"/>
        <v>#REF!</v>
      </c>
      <c r="AD319" s="202" t="str">
        <f t="shared" si="174"/>
        <v>#REF!</v>
      </c>
      <c r="AE319" s="202" t="str">
        <f t="shared" si="174"/>
        <v>#REF!</v>
      </c>
      <c r="AF319" s="202" t="str">
        <f t="shared" si="174"/>
        <v>#REF!</v>
      </c>
      <c r="AG319" s="202" t="str">
        <f t="shared" si="174"/>
        <v>#REF!</v>
      </c>
      <c r="AH319" s="202" t="str">
        <f t="shared" si="174"/>
        <v>#REF!</v>
      </c>
      <c r="AI319" s="202" t="str">
        <f t="shared" si="174"/>
        <v>#REF!</v>
      </c>
      <c r="AJ319" s="202" t="str">
        <f t="shared" si="174"/>
        <v>#REF!</v>
      </c>
      <c r="AK319" s="202" t="str">
        <f t="shared" si="174"/>
        <v>#REF!</v>
      </c>
      <c r="AL319" s="202" t="str">
        <f t="shared" si="174"/>
        <v>#REF!</v>
      </c>
      <c r="AM319" s="202" t="str">
        <f t="shared" si="174"/>
        <v>#REF!</v>
      </c>
      <c r="AN319" s="202" t="str">
        <f t="shared" si="174"/>
        <v>#REF!</v>
      </c>
      <c r="AO319" s="202" t="str">
        <f t="shared" si="174"/>
        <v>#REF!</v>
      </c>
      <c r="AP319" s="202" t="str">
        <f t="shared" si="174"/>
        <v>#REF!</v>
      </c>
      <c r="AQ319" s="202" t="str">
        <f t="shared" si="174"/>
        <v>#REF!</v>
      </c>
      <c r="AR319" s="11"/>
      <c r="AS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</row>
    <row r="320" ht="14.25" customHeight="1">
      <c r="A320" s="11"/>
      <c r="B320" s="11"/>
      <c r="C320" s="11"/>
      <c r="D320" s="11"/>
      <c r="E320" s="11"/>
      <c r="F320" s="11"/>
      <c r="G320" s="20"/>
      <c r="H320" s="27"/>
      <c r="I320" s="11"/>
      <c r="J320" s="164"/>
      <c r="K320" s="161" t="s">
        <v>134</v>
      </c>
      <c r="L320" s="200" t="str">
        <f t="shared" ref="L320:AQ320" si="175">L81</f>
        <v>#REF!</v>
      </c>
      <c r="M320" s="200" t="str">
        <f t="shared" si="175"/>
        <v>#REF!</v>
      </c>
      <c r="N320" s="200" t="str">
        <f t="shared" si="175"/>
        <v>#REF!</v>
      </c>
      <c r="O320" s="200" t="str">
        <f t="shared" si="175"/>
        <v>#REF!</v>
      </c>
      <c r="P320" s="200" t="str">
        <f t="shared" si="175"/>
        <v>#REF!</v>
      </c>
      <c r="Q320" s="200" t="str">
        <f t="shared" si="175"/>
        <v>#REF!</v>
      </c>
      <c r="R320" s="200" t="str">
        <f t="shared" si="175"/>
        <v>#REF!</v>
      </c>
      <c r="S320" s="200" t="str">
        <f t="shared" si="175"/>
        <v>#REF!</v>
      </c>
      <c r="T320" s="200" t="str">
        <f t="shared" si="175"/>
        <v>#REF!</v>
      </c>
      <c r="U320" s="200" t="str">
        <f t="shared" si="175"/>
        <v>#REF!</v>
      </c>
      <c r="V320" s="200" t="str">
        <f t="shared" si="175"/>
        <v>#REF!</v>
      </c>
      <c r="W320" s="200" t="str">
        <f t="shared" si="175"/>
        <v>#REF!</v>
      </c>
      <c r="X320" s="200" t="str">
        <f t="shared" si="175"/>
        <v>#REF!</v>
      </c>
      <c r="Y320" s="200" t="str">
        <f t="shared" si="175"/>
        <v>#REF!</v>
      </c>
      <c r="Z320" s="200" t="str">
        <f t="shared" si="175"/>
        <v>#REF!</v>
      </c>
      <c r="AA320" s="200" t="str">
        <f t="shared" si="175"/>
        <v>#REF!</v>
      </c>
      <c r="AB320" s="200" t="str">
        <f t="shared" si="175"/>
        <v>#REF!</v>
      </c>
      <c r="AC320" s="200" t="str">
        <f t="shared" si="175"/>
        <v>#REF!</v>
      </c>
      <c r="AD320" s="200" t="str">
        <f t="shared" si="175"/>
        <v>#REF!</v>
      </c>
      <c r="AE320" s="200" t="str">
        <f t="shared" si="175"/>
        <v>#REF!</v>
      </c>
      <c r="AF320" s="200" t="str">
        <f t="shared" si="175"/>
        <v>#REF!</v>
      </c>
      <c r="AG320" s="200" t="str">
        <f t="shared" si="175"/>
        <v>#REF!</v>
      </c>
      <c r="AH320" s="200" t="str">
        <f t="shared" si="175"/>
        <v>#REF!</v>
      </c>
      <c r="AI320" s="200" t="str">
        <f t="shared" si="175"/>
        <v>#REF!</v>
      </c>
      <c r="AJ320" s="200" t="str">
        <f t="shared" si="175"/>
        <v>#REF!</v>
      </c>
      <c r="AK320" s="200" t="str">
        <f t="shared" si="175"/>
        <v>#REF!</v>
      </c>
      <c r="AL320" s="200" t="str">
        <f t="shared" si="175"/>
        <v>#REF!</v>
      </c>
      <c r="AM320" s="200" t="str">
        <f t="shared" si="175"/>
        <v>#REF!</v>
      </c>
      <c r="AN320" s="200" t="str">
        <f t="shared" si="175"/>
        <v>#REF!</v>
      </c>
      <c r="AO320" s="200" t="str">
        <f t="shared" si="175"/>
        <v>#REF!</v>
      </c>
      <c r="AP320" s="200" t="str">
        <f t="shared" si="175"/>
        <v>#REF!</v>
      </c>
      <c r="AQ320" s="200" t="str">
        <f t="shared" si="175"/>
        <v>#REF!</v>
      </c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</row>
    <row r="321" ht="14.25" customHeight="1">
      <c r="A321" s="11"/>
      <c r="B321" s="11"/>
      <c r="C321" s="11"/>
      <c r="D321" s="11"/>
      <c r="E321" s="11"/>
      <c r="F321" s="11"/>
      <c r="G321" s="20"/>
      <c r="H321" s="27"/>
      <c r="I321" s="11"/>
      <c r="J321" s="164"/>
      <c r="K321" s="14" t="s">
        <v>135</v>
      </c>
      <c r="L321" s="201" t="str">
        <f t="shared" ref="L321:AQ321" si="176">L82</f>
        <v>#REF!</v>
      </c>
      <c r="M321" s="201" t="str">
        <f t="shared" si="176"/>
        <v>#REF!</v>
      </c>
      <c r="N321" s="201" t="str">
        <f t="shared" si="176"/>
        <v>#REF!</v>
      </c>
      <c r="O321" s="201" t="str">
        <f t="shared" si="176"/>
        <v>#REF!</v>
      </c>
      <c r="P321" s="201" t="str">
        <f t="shared" si="176"/>
        <v>#REF!</v>
      </c>
      <c r="Q321" s="201" t="str">
        <f t="shared" si="176"/>
        <v>#REF!</v>
      </c>
      <c r="R321" s="201" t="str">
        <f t="shared" si="176"/>
        <v>#REF!</v>
      </c>
      <c r="S321" s="201" t="str">
        <f t="shared" si="176"/>
        <v>#REF!</v>
      </c>
      <c r="T321" s="201" t="str">
        <f t="shared" si="176"/>
        <v>#REF!</v>
      </c>
      <c r="U321" s="201" t="str">
        <f t="shared" si="176"/>
        <v>#REF!</v>
      </c>
      <c r="V321" s="201" t="str">
        <f t="shared" si="176"/>
        <v>#REF!</v>
      </c>
      <c r="W321" s="201" t="str">
        <f t="shared" si="176"/>
        <v>#REF!</v>
      </c>
      <c r="X321" s="201" t="str">
        <f t="shared" si="176"/>
        <v>#REF!</v>
      </c>
      <c r="Y321" s="201" t="str">
        <f t="shared" si="176"/>
        <v>#REF!</v>
      </c>
      <c r="Z321" s="201" t="str">
        <f t="shared" si="176"/>
        <v>#REF!</v>
      </c>
      <c r="AA321" s="201" t="str">
        <f t="shared" si="176"/>
        <v>#REF!</v>
      </c>
      <c r="AB321" s="201" t="str">
        <f t="shared" si="176"/>
        <v>#REF!</v>
      </c>
      <c r="AC321" s="201" t="str">
        <f t="shared" si="176"/>
        <v>#REF!</v>
      </c>
      <c r="AD321" s="201" t="str">
        <f t="shared" si="176"/>
        <v>#REF!</v>
      </c>
      <c r="AE321" s="201" t="str">
        <f t="shared" si="176"/>
        <v>#REF!</v>
      </c>
      <c r="AF321" s="201" t="str">
        <f t="shared" si="176"/>
        <v>#REF!</v>
      </c>
      <c r="AG321" s="201" t="str">
        <f t="shared" si="176"/>
        <v>#REF!</v>
      </c>
      <c r="AH321" s="201" t="str">
        <f t="shared" si="176"/>
        <v>#REF!</v>
      </c>
      <c r="AI321" s="201" t="str">
        <f t="shared" si="176"/>
        <v>#REF!</v>
      </c>
      <c r="AJ321" s="201" t="str">
        <f t="shared" si="176"/>
        <v>#REF!</v>
      </c>
      <c r="AK321" s="201" t="str">
        <f t="shared" si="176"/>
        <v>#REF!</v>
      </c>
      <c r="AL321" s="201" t="str">
        <f t="shared" si="176"/>
        <v>#REF!</v>
      </c>
      <c r="AM321" s="201" t="str">
        <f t="shared" si="176"/>
        <v>#REF!</v>
      </c>
      <c r="AN321" s="201" t="str">
        <f t="shared" si="176"/>
        <v>#REF!</v>
      </c>
      <c r="AO321" s="201" t="str">
        <f t="shared" si="176"/>
        <v>#REF!</v>
      </c>
      <c r="AP321" s="201" t="str">
        <f t="shared" si="176"/>
        <v>#REF!</v>
      </c>
      <c r="AQ321" s="201" t="str">
        <f t="shared" si="176"/>
        <v>#REF!</v>
      </c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</row>
    <row r="322" ht="14.25" customHeight="1">
      <c r="A322" s="11"/>
      <c r="B322" s="11"/>
      <c r="C322" s="11"/>
      <c r="D322" s="11"/>
      <c r="E322" s="11"/>
      <c r="F322" s="11"/>
      <c r="G322" s="20"/>
      <c r="H322" s="70"/>
      <c r="I322" s="11"/>
      <c r="J322" s="169"/>
      <c r="K322" s="166" t="s">
        <v>136</v>
      </c>
      <c r="L322" s="202" t="str">
        <f t="shared" ref="L322:AQ322" si="177">L83</f>
        <v>#REF!</v>
      </c>
      <c r="M322" s="202" t="str">
        <f t="shared" si="177"/>
        <v>#REF!</v>
      </c>
      <c r="N322" s="202" t="str">
        <f t="shared" si="177"/>
        <v>#REF!</v>
      </c>
      <c r="O322" s="202" t="str">
        <f t="shared" si="177"/>
        <v>#REF!</v>
      </c>
      <c r="P322" s="202" t="str">
        <f t="shared" si="177"/>
        <v>#REF!</v>
      </c>
      <c r="Q322" s="202" t="str">
        <f t="shared" si="177"/>
        <v>#REF!</v>
      </c>
      <c r="R322" s="202" t="str">
        <f t="shared" si="177"/>
        <v>#REF!</v>
      </c>
      <c r="S322" s="202" t="str">
        <f t="shared" si="177"/>
        <v>#REF!</v>
      </c>
      <c r="T322" s="202" t="str">
        <f t="shared" si="177"/>
        <v>#REF!</v>
      </c>
      <c r="U322" s="202" t="str">
        <f t="shared" si="177"/>
        <v>#REF!</v>
      </c>
      <c r="V322" s="202" t="str">
        <f t="shared" si="177"/>
        <v>#REF!</v>
      </c>
      <c r="W322" s="202" t="str">
        <f t="shared" si="177"/>
        <v>#REF!</v>
      </c>
      <c r="X322" s="202" t="str">
        <f t="shared" si="177"/>
        <v>#REF!</v>
      </c>
      <c r="Y322" s="202" t="str">
        <f t="shared" si="177"/>
        <v>#REF!</v>
      </c>
      <c r="Z322" s="202" t="str">
        <f t="shared" si="177"/>
        <v>#REF!</v>
      </c>
      <c r="AA322" s="202" t="str">
        <f t="shared" si="177"/>
        <v>#REF!</v>
      </c>
      <c r="AB322" s="202" t="str">
        <f t="shared" si="177"/>
        <v>#REF!</v>
      </c>
      <c r="AC322" s="202" t="str">
        <f t="shared" si="177"/>
        <v>#REF!</v>
      </c>
      <c r="AD322" s="202" t="str">
        <f t="shared" si="177"/>
        <v>#REF!</v>
      </c>
      <c r="AE322" s="202" t="str">
        <f t="shared" si="177"/>
        <v>#REF!</v>
      </c>
      <c r="AF322" s="202" t="str">
        <f t="shared" si="177"/>
        <v>#REF!</v>
      </c>
      <c r="AG322" s="202" t="str">
        <f t="shared" si="177"/>
        <v>#REF!</v>
      </c>
      <c r="AH322" s="202" t="str">
        <f t="shared" si="177"/>
        <v>#REF!</v>
      </c>
      <c r="AI322" s="202" t="str">
        <f t="shared" si="177"/>
        <v>#REF!</v>
      </c>
      <c r="AJ322" s="202" t="str">
        <f t="shared" si="177"/>
        <v>#REF!</v>
      </c>
      <c r="AK322" s="202" t="str">
        <f t="shared" si="177"/>
        <v>#REF!</v>
      </c>
      <c r="AL322" s="202" t="str">
        <f t="shared" si="177"/>
        <v>#REF!</v>
      </c>
      <c r="AM322" s="202" t="str">
        <f t="shared" si="177"/>
        <v>#REF!</v>
      </c>
      <c r="AN322" s="202" t="str">
        <f t="shared" si="177"/>
        <v>#REF!</v>
      </c>
      <c r="AO322" s="202" t="str">
        <f t="shared" si="177"/>
        <v>#REF!</v>
      </c>
      <c r="AP322" s="202" t="str">
        <f t="shared" si="177"/>
        <v>#REF!</v>
      </c>
      <c r="AQ322" s="202" t="str">
        <f t="shared" si="177"/>
        <v>#REF!</v>
      </c>
      <c r="AR322" s="11"/>
      <c r="AS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</row>
    <row r="323" ht="14.25" customHeight="1">
      <c r="A323" s="11"/>
      <c r="B323" s="11"/>
      <c r="C323" s="11"/>
      <c r="D323" s="11"/>
      <c r="E323" s="11"/>
      <c r="F323" s="11"/>
      <c r="G323" s="20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</row>
    <row r="324" ht="14.25" customHeight="1">
      <c r="A324" s="11"/>
      <c r="B324" s="11"/>
      <c r="C324" s="11"/>
      <c r="D324" s="11"/>
      <c r="E324" s="11"/>
      <c r="F324" s="11"/>
      <c r="G324" s="20"/>
      <c r="H324" s="11"/>
      <c r="I324" s="11"/>
      <c r="J324" s="11"/>
      <c r="K324" s="11"/>
      <c r="L324" s="145">
        <v>2019.0</v>
      </c>
      <c r="M324" s="145">
        <v>2020.0</v>
      </c>
      <c r="N324" s="145">
        <v>2021.0</v>
      </c>
      <c r="O324" s="145">
        <v>2022.0</v>
      </c>
      <c r="P324" s="145">
        <v>2023.0</v>
      </c>
      <c r="Q324" s="145">
        <v>2024.0</v>
      </c>
      <c r="R324" s="145">
        <v>2025.0</v>
      </c>
      <c r="S324" s="145">
        <v>2026.0</v>
      </c>
      <c r="T324" s="145">
        <v>2027.0</v>
      </c>
      <c r="U324" s="145">
        <v>2028.0</v>
      </c>
      <c r="V324" s="145">
        <v>2029.0</v>
      </c>
      <c r="W324" s="145">
        <v>2030.0</v>
      </c>
      <c r="X324" s="145">
        <v>2031.0</v>
      </c>
      <c r="Y324" s="145">
        <v>2032.0</v>
      </c>
      <c r="Z324" s="145">
        <v>2033.0</v>
      </c>
      <c r="AA324" s="145">
        <v>2034.0</v>
      </c>
      <c r="AB324" s="145">
        <v>2035.0</v>
      </c>
      <c r="AC324" s="145">
        <v>2036.0</v>
      </c>
      <c r="AD324" s="145">
        <v>2037.0</v>
      </c>
      <c r="AE324" s="145">
        <v>2038.0</v>
      </c>
      <c r="AF324" s="145">
        <v>2039.0</v>
      </c>
      <c r="AG324" s="145">
        <v>2040.0</v>
      </c>
      <c r="AH324" s="145">
        <v>2041.0</v>
      </c>
      <c r="AI324" s="145">
        <v>2042.0</v>
      </c>
      <c r="AJ324" s="145">
        <v>2043.0</v>
      </c>
      <c r="AK324" s="145">
        <v>2044.0</v>
      </c>
      <c r="AL324" s="145">
        <v>2045.0</v>
      </c>
      <c r="AM324" s="145">
        <v>2046.0</v>
      </c>
      <c r="AN324" s="145">
        <v>2047.0</v>
      </c>
      <c r="AO324" s="145">
        <v>2048.0</v>
      </c>
      <c r="AP324" s="145">
        <v>2049.0</v>
      </c>
      <c r="AQ324" s="145">
        <v>2050.0</v>
      </c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</row>
    <row r="325" ht="14.25" customHeight="1">
      <c r="A325" s="11"/>
      <c r="B325" s="11"/>
      <c r="C325" s="11"/>
      <c r="D325" s="11"/>
      <c r="E325" s="11"/>
      <c r="F325" s="11"/>
      <c r="G325" s="20"/>
      <c r="H325" s="203" t="s">
        <v>143</v>
      </c>
      <c r="I325" s="11"/>
      <c r="J325" s="160" t="s">
        <v>144</v>
      </c>
      <c r="K325" s="161" t="s">
        <v>107</v>
      </c>
      <c r="L325" s="192">
        <v>0.0</v>
      </c>
      <c r="M325" s="192">
        <v>0.0</v>
      </c>
      <c r="N325" s="192">
        <v>0.0</v>
      </c>
      <c r="O325" s="192">
        <v>0.0</v>
      </c>
      <c r="P325" s="192">
        <v>0.0</v>
      </c>
      <c r="Q325" s="192">
        <v>0.0</v>
      </c>
      <c r="R325" s="192">
        <v>0.0</v>
      </c>
      <c r="S325" s="192">
        <v>0.0</v>
      </c>
      <c r="T325" s="192">
        <v>0.0</v>
      </c>
      <c r="U325" s="192">
        <v>0.0</v>
      </c>
      <c r="V325" s="192">
        <v>0.0</v>
      </c>
      <c r="W325" s="192">
        <v>0.0</v>
      </c>
      <c r="X325" s="192">
        <v>0.0</v>
      </c>
      <c r="Y325" s="192">
        <v>0.0</v>
      </c>
      <c r="Z325" s="192">
        <v>0.0</v>
      </c>
      <c r="AA325" s="192">
        <v>0.0</v>
      </c>
      <c r="AB325" s="192">
        <v>0.0</v>
      </c>
      <c r="AC325" s="192">
        <v>0.0</v>
      </c>
      <c r="AD325" s="192">
        <v>0.0</v>
      </c>
      <c r="AE325" s="192">
        <v>0.0</v>
      </c>
      <c r="AF325" s="192">
        <v>0.0</v>
      </c>
      <c r="AG325" s="192">
        <v>0.0</v>
      </c>
      <c r="AH325" s="192">
        <v>0.0</v>
      </c>
      <c r="AI325" s="192">
        <v>0.0</v>
      </c>
      <c r="AJ325" s="192">
        <v>0.0</v>
      </c>
      <c r="AK325" s="192">
        <v>0.0</v>
      </c>
      <c r="AL325" s="192">
        <v>0.0</v>
      </c>
      <c r="AM325" s="192">
        <v>0.0</v>
      </c>
      <c r="AN325" s="192">
        <v>0.0</v>
      </c>
      <c r="AO325" s="192">
        <v>0.0</v>
      </c>
      <c r="AP325" s="192">
        <v>0.0</v>
      </c>
      <c r="AQ325" s="192">
        <v>0.0</v>
      </c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</row>
    <row r="326" ht="14.25" customHeight="1">
      <c r="A326" s="11"/>
      <c r="B326" s="11"/>
      <c r="C326" s="11"/>
      <c r="D326" s="11"/>
      <c r="E326" s="11"/>
      <c r="F326" s="11"/>
      <c r="G326" s="20"/>
      <c r="H326" s="27"/>
      <c r="I326" s="11"/>
      <c r="J326" s="164"/>
      <c r="K326" s="14" t="s">
        <v>108</v>
      </c>
      <c r="L326" s="193">
        <v>0.0</v>
      </c>
      <c r="M326" s="193">
        <v>0.0</v>
      </c>
      <c r="N326" s="193">
        <v>0.0</v>
      </c>
      <c r="O326" s="193">
        <v>0.0</v>
      </c>
      <c r="P326" s="193">
        <v>0.0</v>
      </c>
      <c r="Q326" s="193">
        <v>0.0</v>
      </c>
      <c r="R326" s="193">
        <v>0.0</v>
      </c>
      <c r="S326" s="193">
        <v>0.0</v>
      </c>
      <c r="T326" s="193">
        <v>0.0</v>
      </c>
      <c r="U326" s="193">
        <v>0.0</v>
      </c>
      <c r="V326" s="193">
        <v>0.0</v>
      </c>
      <c r="W326" s="193">
        <v>0.0</v>
      </c>
      <c r="X326" s="193">
        <v>0.0</v>
      </c>
      <c r="Y326" s="193">
        <v>0.0</v>
      </c>
      <c r="Z326" s="193">
        <v>0.0</v>
      </c>
      <c r="AA326" s="193">
        <v>0.0</v>
      </c>
      <c r="AB326" s="193">
        <v>0.0</v>
      </c>
      <c r="AC326" s="193">
        <v>0.0</v>
      </c>
      <c r="AD326" s="193">
        <v>0.0</v>
      </c>
      <c r="AE326" s="193">
        <v>0.0</v>
      </c>
      <c r="AF326" s="193">
        <v>0.0</v>
      </c>
      <c r="AG326" s="193">
        <v>0.0</v>
      </c>
      <c r="AH326" s="193">
        <v>0.0</v>
      </c>
      <c r="AI326" s="193">
        <v>0.0</v>
      </c>
      <c r="AJ326" s="193">
        <v>0.0</v>
      </c>
      <c r="AK326" s="193">
        <v>0.0</v>
      </c>
      <c r="AL326" s="193">
        <v>0.0</v>
      </c>
      <c r="AM326" s="193">
        <v>0.0</v>
      </c>
      <c r="AN326" s="193">
        <v>0.0</v>
      </c>
      <c r="AO326" s="193">
        <v>0.0</v>
      </c>
      <c r="AP326" s="193">
        <v>0.0</v>
      </c>
      <c r="AQ326" s="193">
        <v>0.0</v>
      </c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</row>
    <row r="327" ht="14.25" customHeight="1">
      <c r="A327" s="11"/>
      <c r="B327" s="11"/>
      <c r="C327" s="11"/>
      <c r="D327" s="11"/>
      <c r="E327" s="11"/>
      <c r="F327" s="11"/>
      <c r="G327" s="20"/>
      <c r="H327" s="27"/>
      <c r="I327" s="11"/>
      <c r="J327" s="164"/>
      <c r="K327" s="166" t="s">
        <v>109</v>
      </c>
      <c r="L327" s="194">
        <v>0.0</v>
      </c>
      <c r="M327" s="194">
        <v>0.0</v>
      </c>
      <c r="N327" s="194">
        <v>0.0</v>
      </c>
      <c r="O327" s="194">
        <v>0.0</v>
      </c>
      <c r="P327" s="194">
        <v>0.0</v>
      </c>
      <c r="Q327" s="194">
        <v>0.0</v>
      </c>
      <c r="R327" s="194">
        <v>0.0</v>
      </c>
      <c r="S327" s="194">
        <v>0.0</v>
      </c>
      <c r="T327" s="194">
        <v>0.0</v>
      </c>
      <c r="U327" s="194">
        <v>0.0</v>
      </c>
      <c r="V327" s="194">
        <v>0.0</v>
      </c>
      <c r="W327" s="194">
        <v>0.0</v>
      </c>
      <c r="X327" s="194">
        <v>0.0</v>
      </c>
      <c r="Y327" s="194">
        <v>0.0</v>
      </c>
      <c r="Z327" s="194">
        <v>0.0</v>
      </c>
      <c r="AA327" s="194">
        <v>0.0</v>
      </c>
      <c r="AB327" s="194">
        <v>0.0</v>
      </c>
      <c r="AC327" s="194">
        <v>0.0</v>
      </c>
      <c r="AD327" s="194">
        <v>0.0</v>
      </c>
      <c r="AE327" s="194">
        <v>0.0</v>
      </c>
      <c r="AF327" s="194">
        <v>0.0</v>
      </c>
      <c r="AG327" s="194">
        <v>0.0</v>
      </c>
      <c r="AH327" s="194">
        <v>0.0</v>
      </c>
      <c r="AI327" s="194">
        <v>0.0</v>
      </c>
      <c r="AJ327" s="194">
        <v>0.0</v>
      </c>
      <c r="AK327" s="194">
        <v>0.0</v>
      </c>
      <c r="AL327" s="194">
        <v>0.0</v>
      </c>
      <c r="AM327" s="194">
        <v>0.0</v>
      </c>
      <c r="AN327" s="194">
        <v>0.0</v>
      </c>
      <c r="AO327" s="194">
        <v>0.0</v>
      </c>
      <c r="AP327" s="194">
        <v>0.0</v>
      </c>
      <c r="AQ327" s="194">
        <v>0.0</v>
      </c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</row>
    <row r="328" ht="14.25" customHeight="1">
      <c r="A328" s="11"/>
      <c r="B328" s="11"/>
      <c r="C328" s="11"/>
      <c r="D328" s="11"/>
      <c r="E328" s="11"/>
      <c r="F328" s="11"/>
      <c r="G328" s="20"/>
      <c r="H328" s="27"/>
      <c r="I328" s="11"/>
      <c r="J328" s="164"/>
      <c r="K328" s="161" t="s">
        <v>110</v>
      </c>
      <c r="L328" s="195">
        <v>0.0</v>
      </c>
      <c r="M328" s="195">
        <v>0.0</v>
      </c>
      <c r="N328" s="195">
        <v>0.0</v>
      </c>
      <c r="O328" s="195">
        <v>0.0</v>
      </c>
      <c r="P328" s="195">
        <v>0.0</v>
      </c>
      <c r="Q328" s="195">
        <v>0.0</v>
      </c>
      <c r="R328" s="195">
        <v>0.0</v>
      </c>
      <c r="S328" s="195">
        <v>0.0</v>
      </c>
      <c r="T328" s="195">
        <v>0.0</v>
      </c>
      <c r="U328" s="195">
        <v>0.0</v>
      </c>
      <c r="V328" s="195">
        <v>0.0</v>
      </c>
      <c r="W328" s="195">
        <v>0.0</v>
      </c>
      <c r="X328" s="195">
        <v>0.0</v>
      </c>
      <c r="Y328" s="195">
        <v>0.0</v>
      </c>
      <c r="Z328" s="195">
        <v>0.0</v>
      </c>
      <c r="AA328" s="195">
        <v>0.0</v>
      </c>
      <c r="AB328" s="195">
        <v>0.0</v>
      </c>
      <c r="AC328" s="195">
        <v>0.0</v>
      </c>
      <c r="AD328" s="195">
        <v>0.0</v>
      </c>
      <c r="AE328" s="195">
        <v>0.0</v>
      </c>
      <c r="AF328" s="195">
        <v>0.0</v>
      </c>
      <c r="AG328" s="195">
        <v>0.0</v>
      </c>
      <c r="AH328" s="195">
        <v>0.0</v>
      </c>
      <c r="AI328" s="195">
        <v>0.0</v>
      </c>
      <c r="AJ328" s="195">
        <v>0.0</v>
      </c>
      <c r="AK328" s="195">
        <v>0.0</v>
      </c>
      <c r="AL328" s="195">
        <v>0.0</v>
      </c>
      <c r="AM328" s="195">
        <v>0.0</v>
      </c>
      <c r="AN328" s="195">
        <v>0.0</v>
      </c>
      <c r="AO328" s="195">
        <v>0.0</v>
      </c>
      <c r="AP328" s="195">
        <v>0.0</v>
      </c>
      <c r="AQ328" s="195">
        <v>0.0</v>
      </c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</row>
    <row r="329" ht="14.25" customHeight="1">
      <c r="A329" s="11"/>
      <c r="B329" s="11"/>
      <c r="C329" s="11"/>
      <c r="D329" s="11"/>
      <c r="E329" s="11"/>
      <c r="F329" s="11"/>
      <c r="G329" s="20"/>
      <c r="H329" s="27"/>
      <c r="I329" s="11"/>
      <c r="J329" s="164"/>
      <c r="K329" s="14" t="s">
        <v>111</v>
      </c>
      <c r="L329" s="193">
        <v>0.0</v>
      </c>
      <c r="M329" s="193">
        <v>0.0</v>
      </c>
      <c r="N329" s="193">
        <v>0.0</v>
      </c>
      <c r="O329" s="193">
        <v>0.0</v>
      </c>
      <c r="P329" s="193">
        <v>0.0</v>
      </c>
      <c r="Q329" s="193">
        <v>0.0</v>
      </c>
      <c r="R329" s="193">
        <v>0.0</v>
      </c>
      <c r="S329" s="193">
        <v>0.0</v>
      </c>
      <c r="T329" s="193">
        <v>0.0</v>
      </c>
      <c r="U329" s="193">
        <v>0.0</v>
      </c>
      <c r="V329" s="193">
        <v>0.0</v>
      </c>
      <c r="W329" s="193">
        <v>0.0</v>
      </c>
      <c r="X329" s="193">
        <v>0.0</v>
      </c>
      <c r="Y329" s="193">
        <v>0.0</v>
      </c>
      <c r="Z329" s="193">
        <v>0.0</v>
      </c>
      <c r="AA329" s="193">
        <v>0.0</v>
      </c>
      <c r="AB329" s="193">
        <v>0.0</v>
      </c>
      <c r="AC329" s="193">
        <v>0.0</v>
      </c>
      <c r="AD329" s="193">
        <v>0.0</v>
      </c>
      <c r="AE329" s="193">
        <v>0.0</v>
      </c>
      <c r="AF329" s="193">
        <v>0.0</v>
      </c>
      <c r="AG329" s="193">
        <v>0.0</v>
      </c>
      <c r="AH329" s="193">
        <v>0.0</v>
      </c>
      <c r="AI329" s="193">
        <v>0.0</v>
      </c>
      <c r="AJ329" s="193">
        <v>0.0</v>
      </c>
      <c r="AK329" s="193">
        <v>0.0</v>
      </c>
      <c r="AL329" s="193">
        <v>0.0</v>
      </c>
      <c r="AM329" s="193">
        <v>0.0</v>
      </c>
      <c r="AN329" s="193">
        <v>0.0</v>
      </c>
      <c r="AO329" s="193">
        <v>0.0</v>
      </c>
      <c r="AP329" s="193">
        <v>0.0</v>
      </c>
      <c r="AQ329" s="193">
        <v>0.0</v>
      </c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</row>
    <row r="330" ht="14.25" customHeight="1">
      <c r="A330" s="11"/>
      <c r="B330" s="11"/>
      <c r="C330" s="11"/>
      <c r="D330" s="11"/>
      <c r="E330" s="11"/>
      <c r="F330" s="11"/>
      <c r="G330" s="20"/>
      <c r="H330" s="27"/>
      <c r="I330" s="11"/>
      <c r="J330" s="164"/>
      <c r="K330" s="166" t="s">
        <v>112</v>
      </c>
      <c r="L330" s="194">
        <v>0.0</v>
      </c>
      <c r="M330" s="194">
        <v>0.0</v>
      </c>
      <c r="N330" s="194">
        <v>0.0</v>
      </c>
      <c r="O330" s="194">
        <v>0.0</v>
      </c>
      <c r="P330" s="194">
        <v>0.0</v>
      </c>
      <c r="Q330" s="194">
        <v>0.0</v>
      </c>
      <c r="R330" s="194">
        <v>0.0</v>
      </c>
      <c r="S330" s="194">
        <v>0.0</v>
      </c>
      <c r="T330" s="194">
        <v>0.0</v>
      </c>
      <c r="U330" s="194">
        <v>0.0</v>
      </c>
      <c r="V330" s="194">
        <v>0.0</v>
      </c>
      <c r="W330" s="194">
        <v>0.0</v>
      </c>
      <c r="X330" s="194">
        <v>0.0</v>
      </c>
      <c r="Y330" s="194">
        <v>0.0</v>
      </c>
      <c r="Z330" s="194">
        <v>0.0</v>
      </c>
      <c r="AA330" s="194">
        <v>0.0</v>
      </c>
      <c r="AB330" s="194">
        <v>0.0</v>
      </c>
      <c r="AC330" s="194">
        <v>0.0</v>
      </c>
      <c r="AD330" s="194">
        <v>0.0</v>
      </c>
      <c r="AE330" s="194">
        <v>0.0</v>
      </c>
      <c r="AF330" s="194">
        <v>0.0</v>
      </c>
      <c r="AG330" s="194">
        <v>0.0</v>
      </c>
      <c r="AH330" s="194">
        <v>0.0</v>
      </c>
      <c r="AI330" s="194">
        <v>0.0</v>
      </c>
      <c r="AJ330" s="194">
        <v>0.0</v>
      </c>
      <c r="AK330" s="194">
        <v>0.0</v>
      </c>
      <c r="AL330" s="194">
        <v>0.0</v>
      </c>
      <c r="AM330" s="194">
        <v>0.0</v>
      </c>
      <c r="AN330" s="194">
        <v>0.0</v>
      </c>
      <c r="AO330" s="194">
        <v>0.0</v>
      </c>
      <c r="AP330" s="194">
        <v>0.0</v>
      </c>
      <c r="AQ330" s="194">
        <v>0.0</v>
      </c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</row>
    <row r="331" ht="14.25" customHeight="1">
      <c r="A331" s="11"/>
      <c r="B331" s="11"/>
      <c r="C331" s="11"/>
      <c r="D331" s="11"/>
      <c r="E331" s="11"/>
      <c r="F331" s="11"/>
      <c r="G331" s="20"/>
      <c r="H331" s="27"/>
      <c r="I331" s="11"/>
      <c r="J331" s="164"/>
      <c r="K331" s="161" t="s">
        <v>113</v>
      </c>
      <c r="L331" s="195">
        <v>0.0</v>
      </c>
      <c r="M331" s="195">
        <v>0.0</v>
      </c>
      <c r="N331" s="195">
        <v>0.0</v>
      </c>
      <c r="O331" s="195">
        <v>0.0</v>
      </c>
      <c r="P331" s="195">
        <v>0.0</v>
      </c>
      <c r="Q331" s="195">
        <v>0.0</v>
      </c>
      <c r="R331" s="195">
        <v>0.0</v>
      </c>
      <c r="S331" s="195">
        <v>0.0</v>
      </c>
      <c r="T331" s="195">
        <v>0.0</v>
      </c>
      <c r="U331" s="195">
        <v>0.0</v>
      </c>
      <c r="V331" s="195">
        <v>0.0</v>
      </c>
      <c r="W331" s="195">
        <v>0.0</v>
      </c>
      <c r="X331" s="195">
        <v>0.0</v>
      </c>
      <c r="Y331" s="195">
        <v>0.0</v>
      </c>
      <c r="Z331" s="195">
        <v>0.0</v>
      </c>
      <c r="AA331" s="195">
        <v>0.0</v>
      </c>
      <c r="AB331" s="195">
        <v>0.0</v>
      </c>
      <c r="AC331" s="195">
        <v>0.0</v>
      </c>
      <c r="AD331" s="195">
        <v>0.0</v>
      </c>
      <c r="AE331" s="195">
        <v>0.0</v>
      </c>
      <c r="AF331" s="195">
        <v>0.0</v>
      </c>
      <c r="AG331" s="195">
        <v>0.0</v>
      </c>
      <c r="AH331" s="195">
        <v>0.0</v>
      </c>
      <c r="AI331" s="195">
        <v>0.0</v>
      </c>
      <c r="AJ331" s="195">
        <v>0.0</v>
      </c>
      <c r="AK331" s="195">
        <v>0.0</v>
      </c>
      <c r="AL331" s="195">
        <v>0.0</v>
      </c>
      <c r="AM331" s="195">
        <v>0.0</v>
      </c>
      <c r="AN331" s="195">
        <v>0.0</v>
      </c>
      <c r="AO331" s="195">
        <v>0.0</v>
      </c>
      <c r="AP331" s="195">
        <v>0.0</v>
      </c>
      <c r="AQ331" s="195">
        <v>0.0</v>
      </c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</row>
    <row r="332" ht="14.25" customHeight="1">
      <c r="A332" s="11"/>
      <c r="B332" s="11"/>
      <c r="C332" s="11"/>
      <c r="D332" s="11"/>
      <c r="E332" s="11"/>
      <c r="F332" s="11"/>
      <c r="G332" s="20"/>
      <c r="H332" s="27"/>
      <c r="I332" s="11"/>
      <c r="J332" s="164"/>
      <c r="K332" s="14" t="s">
        <v>114</v>
      </c>
      <c r="L332" s="193">
        <v>0.0</v>
      </c>
      <c r="M332" s="193">
        <v>0.0</v>
      </c>
      <c r="N332" s="193">
        <v>0.0</v>
      </c>
      <c r="O332" s="193">
        <v>0.0</v>
      </c>
      <c r="P332" s="193">
        <v>0.0</v>
      </c>
      <c r="Q332" s="193">
        <v>0.0</v>
      </c>
      <c r="R332" s="193">
        <v>0.0</v>
      </c>
      <c r="S332" s="193">
        <v>0.0</v>
      </c>
      <c r="T332" s="193">
        <v>0.0</v>
      </c>
      <c r="U332" s="193">
        <v>0.0</v>
      </c>
      <c r="V332" s="193">
        <v>0.0</v>
      </c>
      <c r="W332" s="193">
        <v>0.0</v>
      </c>
      <c r="X332" s="193">
        <v>0.0</v>
      </c>
      <c r="Y332" s="193">
        <v>0.0</v>
      </c>
      <c r="Z332" s="193">
        <v>0.0</v>
      </c>
      <c r="AA332" s="193">
        <v>0.0</v>
      </c>
      <c r="AB332" s="193">
        <v>0.0</v>
      </c>
      <c r="AC332" s="193">
        <v>0.0</v>
      </c>
      <c r="AD332" s="193">
        <v>0.0</v>
      </c>
      <c r="AE332" s="193">
        <v>0.0</v>
      </c>
      <c r="AF332" s="193">
        <v>0.0</v>
      </c>
      <c r="AG332" s="193">
        <v>0.0</v>
      </c>
      <c r="AH332" s="193">
        <v>0.0</v>
      </c>
      <c r="AI332" s="193">
        <v>0.0</v>
      </c>
      <c r="AJ332" s="193">
        <v>0.0</v>
      </c>
      <c r="AK332" s="193">
        <v>0.0</v>
      </c>
      <c r="AL332" s="193">
        <v>0.0</v>
      </c>
      <c r="AM332" s="193">
        <v>0.0</v>
      </c>
      <c r="AN332" s="193">
        <v>0.0</v>
      </c>
      <c r="AO332" s="193">
        <v>0.0</v>
      </c>
      <c r="AP332" s="193">
        <v>0.0</v>
      </c>
      <c r="AQ332" s="193">
        <v>0.0</v>
      </c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</row>
    <row r="333" ht="14.25" customHeight="1">
      <c r="A333" s="11"/>
      <c r="B333" s="11"/>
      <c r="C333" s="11"/>
      <c r="D333" s="11"/>
      <c r="E333" s="11"/>
      <c r="F333" s="11"/>
      <c r="G333" s="20"/>
      <c r="H333" s="27"/>
      <c r="I333" s="11"/>
      <c r="J333" s="164"/>
      <c r="K333" s="166" t="s">
        <v>115</v>
      </c>
      <c r="L333" s="196">
        <v>0.0</v>
      </c>
      <c r="M333" s="196">
        <v>0.0</v>
      </c>
      <c r="N333" s="196">
        <v>0.0</v>
      </c>
      <c r="O333" s="196">
        <v>0.0</v>
      </c>
      <c r="P333" s="196">
        <v>0.0</v>
      </c>
      <c r="Q333" s="196">
        <v>0.0</v>
      </c>
      <c r="R333" s="196">
        <v>0.0</v>
      </c>
      <c r="S333" s="196">
        <v>0.0</v>
      </c>
      <c r="T333" s="196">
        <v>0.0</v>
      </c>
      <c r="U333" s="196">
        <v>0.0</v>
      </c>
      <c r="V333" s="196">
        <v>0.0</v>
      </c>
      <c r="W333" s="196">
        <v>0.0</v>
      </c>
      <c r="X333" s="196">
        <v>0.0</v>
      </c>
      <c r="Y333" s="196">
        <v>0.0</v>
      </c>
      <c r="Z333" s="196">
        <v>0.0</v>
      </c>
      <c r="AA333" s="196">
        <v>0.0</v>
      </c>
      <c r="AB333" s="196">
        <v>0.0</v>
      </c>
      <c r="AC333" s="196">
        <v>0.0</v>
      </c>
      <c r="AD333" s="196">
        <v>0.0</v>
      </c>
      <c r="AE333" s="196">
        <v>0.0</v>
      </c>
      <c r="AF333" s="196">
        <v>0.0</v>
      </c>
      <c r="AG333" s="196">
        <v>0.0</v>
      </c>
      <c r="AH333" s="196">
        <v>0.0</v>
      </c>
      <c r="AI333" s="196">
        <v>0.0</v>
      </c>
      <c r="AJ333" s="196">
        <v>0.0</v>
      </c>
      <c r="AK333" s="196">
        <v>0.0</v>
      </c>
      <c r="AL333" s="196">
        <v>0.0</v>
      </c>
      <c r="AM333" s="196">
        <v>0.0</v>
      </c>
      <c r="AN333" s="196">
        <v>0.0</v>
      </c>
      <c r="AO333" s="196">
        <v>0.0</v>
      </c>
      <c r="AP333" s="196">
        <v>0.0</v>
      </c>
      <c r="AQ333" s="196">
        <v>0.0</v>
      </c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</row>
    <row r="334" ht="14.25" customHeight="1">
      <c r="A334" s="11"/>
      <c r="B334" s="11"/>
      <c r="C334" s="11"/>
      <c r="D334" s="11"/>
      <c r="E334" s="11"/>
      <c r="F334" s="11"/>
      <c r="G334" s="20"/>
      <c r="H334" s="27"/>
      <c r="I334" s="11"/>
      <c r="J334" s="164"/>
      <c r="K334" s="161" t="s">
        <v>116</v>
      </c>
      <c r="L334" s="195">
        <v>0.0</v>
      </c>
      <c r="M334" s="195">
        <v>0.0</v>
      </c>
      <c r="N334" s="195">
        <v>0.0</v>
      </c>
      <c r="O334" s="195">
        <v>0.0</v>
      </c>
      <c r="P334" s="195">
        <v>0.0</v>
      </c>
      <c r="Q334" s="195">
        <v>0.0</v>
      </c>
      <c r="R334" s="195">
        <v>0.0</v>
      </c>
      <c r="S334" s="195">
        <v>0.0</v>
      </c>
      <c r="T334" s="195">
        <v>0.0</v>
      </c>
      <c r="U334" s="195">
        <v>0.0</v>
      </c>
      <c r="V334" s="195">
        <v>0.0</v>
      </c>
      <c r="W334" s="195">
        <v>0.0</v>
      </c>
      <c r="X334" s="195">
        <v>0.0</v>
      </c>
      <c r="Y334" s="195">
        <v>0.0</v>
      </c>
      <c r="Z334" s="195">
        <v>0.0</v>
      </c>
      <c r="AA334" s="195">
        <v>0.0</v>
      </c>
      <c r="AB334" s="195">
        <v>0.0</v>
      </c>
      <c r="AC334" s="195">
        <v>0.0</v>
      </c>
      <c r="AD334" s="195">
        <v>0.0</v>
      </c>
      <c r="AE334" s="195">
        <v>0.0</v>
      </c>
      <c r="AF334" s="195">
        <v>0.0</v>
      </c>
      <c r="AG334" s="195">
        <v>0.0</v>
      </c>
      <c r="AH334" s="195">
        <v>0.0</v>
      </c>
      <c r="AI334" s="195">
        <v>0.0</v>
      </c>
      <c r="AJ334" s="195">
        <v>0.0</v>
      </c>
      <c r="AK334" s="195">
        <v>0.0</v>
      </c>
      <c r="AL334" s="195">
        <v>0.0</v>
      </c>
      <c r="AM334" s="195">
        <v>0.0</v>
      </c>
      <c r="AN334" s="195">
        <v>0.0</v>
      </c>
      <c r="AO334" s="195">
        <v>0.0</v>
      </c>
      <c r="AP334" s="195">
        <v>0.0</v>
      </c>
      <c r="AQ334" s="195">
        <v>0.0</v>
      </c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</row>
    <row r="335" ht="14.25" customHeight="1">
      <c r="A335" s="11"/>
      <c r="B335" s="11"/>
      <c r="C335" s="11"/>
      <c r="D335" s="11"/>
      <c r="E335" s="11"/>
      <c r="F335" s="11"/>
      <c r="G335" s="20"/>
      <c r="H335" s="27"/>
      <c r="I335" s="11"/>
      <c r="J335" s="164"/>
      <c r="K335" s="14" t="s">
        <v>117</v>
      </c>
      <c r="L335" s="193">
        <v>0.0</v>
      </c>
      <c r="M335" s="193">
        <v>0.0</v>
      </c>
      <c r="N335" s="193">
        <v>0.0</v>
      </c>
      <c r="O335" s="193">
        <v>0.0</v>
      </c>
      <c r="P335" s="193">
        <v>0.0</v>
      </c>
      <c r="Q335" s="193">
        <v>0.0</v>
      </c>
      <c r="R335" s="193">
        <v>0.0</v>
      </c>
      <c r="S335" s="193">
        <v>0.0</v>
      </c>
      <c r="T335" s="193">
        <v>0.0</v>
      </c>
      <c r="U335" s="193">
        <v>0.0</v>
      </c>
      <c r="V335" s="193">
        <v>0.0</v>
      </c>
      <c r="W335" s="193">
        <v>0.0</v>
      </c>
      <c r="X335" s="193">
        <v>0.0</v>
      </c>
      <c r="Y335" s="193">
        <v>0.0</v>
      </c>
      <c r="Z335" s="193">
        <v>0.0</v>
      </c>
      <c r="AA335" s="193">
        <v>0.0</v>
      </c>
      <c r="AB335" s="193">
        <v>0.0</v>
      </c>
      <c r="AC335" s="193">
        <v>0.0</v>
      </c>
      <c r="AD335" s="193">
        <v>0.0</v>
      </c>
      <c r="AE335" s="193">
        <v>0.0</v>
      </c>
      <c r="AF335" s="193">
        <v>0.0</v>
      </c>
      <c r="AG335" s="193">
        <v>0.0</v>
      </c>
      <c r="AH335" s="193">
        <v>0.0</v>
      </c>
      <c r="AI335" s="193">
        <v>0.0</v>
      </c>
      <c r="AJ335" s="193">
        <v>0.0</v>
      </c>
      <c r="AK335" s="193">
        <v>0.0</v>
      </c>
      <c r="AL335" s="193">
        <v>0.0</v>
      </c>
      <c r="AM335" s="193">
        <v>0.0</v>
      </c>
      <c r="AN335" s="193">
        <v>0.0</v>
      </c>
      <c r="AO335" s="193">
        <v>0.0</v>
      </c>
      <c r="AP335" s="193">
        <v>0.0</v>
      </c>
      <c r="AQ335" s="193">
        <v>0.0</v>
      </c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</row>
    <row r="336" ht="14.25" customHeight="1">
      <c r="A336" s="11"/>
      <c r="B336" s="11"/>
      <c r="C336" s="11"/>
      <c r="D336" s="11"/>
      <c r="E336" s="11"/>
      <c r="F336" s="11"/>
      <c r="G336" s="20"/>
      <c r="H336" s="27"/>
      <c r="I336" s="11"/>
      <c r="J336" s="164"/>
      <c r="K336" s="166" t="s">
        <v>118</v>
      </c>
      <c r="L336" s="196">
        <v>0.0</v>
      </c>
      <c r="M336" s="196">
        <v>0.0</v>
      </c>
      <c r="N336" s="196">
        <v>0.0</v>
      </c>
      <c r="O336" s="196">
        <v>0.0</v>
      </c>
      <c r="P336" s="196">
        <v>0.0</v>
      </c>
      <c r="Q336" s="196">
        <v>0.0</v>
      </c>
      <c r="R336" s="196">
        <v>0.0</v>
      </c>
      <c r="S336" s="196">
        <v>0.0</v>
      </c>
      <c r="T336" s="196">
        <v>0.0</v>
      </c>
      <c r="U336" s="196">
        <v>0.0</v>
      </c>
      <c r="V336" s="196">
        <v>0.0</v>
      </c>
      <c r="W336" s="196">
        <v>0.0</v>
      </c>
      <c r="X336" s="196">
        <v>0.0</v>
      </c>
      <c r="Y336" s="196">
        <v>0.0</v>
      </c>
      <c r="Z336" s="196">
        <v>0.0</v>
      </c>
      <c r="AA336" s="196">
        <v>0.0</v>
      </c>
      <c r="AB336" s="196">
        <v>0.0</v>
      </c>
      <c r="AC336" s="196">
        <v>0.0</v>
      </c>
      <c r="AD336" s="196">
        <v>0.0</v>
      </c>
      <c r="AE336" s="196">
        <v>0.0</v>
      </c>
      <c r="AF336" s="196">
        <v>0.0</v>
      </c>
      <c r="AG336" s="196">
        <v>0.0</v>
      </c>
      <c r="AH336" s="196">
        <v>0.0</v>
      </c>
      <c r="AI336" s="196">
        <v>0.0</v>
      </c>
      <c r="AJ336" s="196">
        <v>0.0</v>
      </c>
      <c r="AK336" s="196">
        <v>0.0</v>
      </c>
      <c r="AL336" s="196">
        <v>0.0</v>
      </c>
      <c r="AM336" s="196">
        <v>0.0</v>
      </c>
      <c r="AN336" s="196">
        <v>0.0</v>
      </c>
      <c r="AO336" s="196">
        <v>0.0</v>
      </c>
      <c r="AP336" s="196">
        <v>0.0</v>
      </c>
      <c r="AQ336" s="196">
        <v>0.0</v>
      </c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</row>
    <row r="337" ht="14.25" customHeight="1">
      <c r="A337" s="11"/>
      <c r="B337" s="11"/>
      <c r="C337" s="11"/>
      <c r="D337" s="11"/>
      <c r="E337" s="11"/>
      <c r="F337" s="11"/>
      <c r="G337" s="20"/>
      <c r="H337" s="27"/>
      <c r="I337" s="11"/>
      <c r="J337" s="164"/>
      <c r="K337" s="161" t="s">
        <v>119</v>
      </c>
      <c r="L337" s="195">
        <v>0.0</v>
      </c>
      <c r="M337" s="195">
        <v>0.0</v>
      </c>
      <c r="N337" s="195">
        <v>0.0</v>
      </c>
      <c r="O337" s="195">
        <v>0.0</v>
      </c>
      <c r="P337" s="195">
        <v>0.0</v>
      </c>
      <c r="Q337" s="195">
        <v>0.0</v>
      </c>
      <c r="R337" s="195">
        <v>0.0</v>
      </c>
      <c r="S337" s="195">
        <v>0.0</v>
      </c>
      <c r="T337" s="195">
        <v>0.0</v>
      </c>
      <c r="U337" s="195">
        <v>0.0</v>
      </c>
      <c r="V337" s="195">
        <v>0.0</v>
      </c>
      <c r="W337" s="195">
        <v>0.0</v>
      </c>
      <c r="X337" s="195">
        <v>0.0</v>
      </c>
      <c r="Y337" s="195">
        <v>0.0</v>
      </c>
      <c r="Z337" s="195">
        <v>0.0</v>
      </c>
      <c r="AA337" s="195">
        <v>0.0</v>
      </c>
      <c r="AB337" s="195">
        <v>0.0</v>
      </c>
      <c r="AC337" s="195">
        <v>0.0</v>
      </c>
      <c r="AD337" s="195">
        <v>0.0</v>
      </c>
      <c r="AE337" s="195">
        <v>0.0</v>
      </c>
      <c r="AF337" s="195">
        <v>0.0</v>
      </c>
      <c r="AG337" s="195">
        <v>0.0</v>
      </c>
      <c r="AH337" s="195">
        <v>0.0</v>
      </c>
      <c r="AI337" s="195">
        <v>0.0</v>
      </c>
      <c r="AJ337" s="195">
        <v>0.0</v>
      </c>
      <c r="AK337" s="195">
        <v>0.0</v>
      </c>
      <c r="AL337" s="195">
        <v>0.0</v>
      </c>
      <c r="AM337" s="195">
        <v>0.0</v>
      </c>
      <c r="AN337" s="195">
        <v>0.0</v>
      </c>
      <c r="AO337" s="195">
        <v>0.0</v>
      </c>
      <c r="AP337" s="195">
        <v>0.0</v>
      </c>
      <c r="AQ337" s="195">
        <v>0.0</v>
      </c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</row>
    <row r="338" ht="14.25" customHeight="1">
      <c r="A338" s="11"/>
      <c r="B338" s="11"/>
      <c r="C338" s="11"/>
      <c r="D338" s="11"/>
      <c r="E338" s="11"/>
      <c r="F338" s="11"/>
      <c r="G338" s="20"/>
      <c r="H338" s="27"/>
      <c r="I338" s="11"/>
      <c r="J338" s="164"/>
      <c r="K338" s="14" t="s">
        <v>120</v>
      </c>
      <c r="L338" s="193">
        <v>0.0</v>
      </c>
      <c r="M338" s="193">
        <v>0.0</v>
      </c>
      <c r="N338" s="193">
        <v>0.0</v>
      </c>
      <c r="O338" s="193">
        <v>0.0</v>
      </c>
      <c r="P338" s="193">
        <v>0.0</v>
      </c>
      <c r="Q338" s="193">
        <v>0.0</v>
      </c>
      <c r="R338" s="193">
        <v>0.0</v>
      </c>
      <c r="S338" s="193">
        <v>0.0</v>
      </c>
      <c r="T338" s="193">
        <v>0.0</v>
      </c>
      <c r="U338" s="193">
        <v>0.0</v>
      </c>
      <c r="V338" s="193">
        <v>0.0</v>
      </c>
      <c r="W338" s="193">
        <v>0.0</v>
      </c>
      <c r="X338" s="193">
        <v>0.0</v>
      </c>
      <c r="Y338" s="193">
        <v>0.0</v>
      </c>
      <c r="Z338" s="193">
        <v>0.0</v>
      </c>
      <c r="AA338" s="193">
        <v>0.0</v>
      </c>
      <c r="AB338" s="193">
        <v>0.0</v>
      </c>
      <c r="AC338" s="193">
        <v>0.0</v>
      </c>
      <c r="AD338" s="193">
        <v>0.0</v>
      </c>
      <c r="AE338" s="193">
        <v>0.0</v>
      </c>
      <c r="AF338" s="193">
        <v>0.0</v>
      </c>
      <c r="AG338" s="193">
        <v>0.0</v>
      </c>
      <c r="AH338" s="193">
        <v>0.0</v>
      </c>
      <c r="AI338" s="193">
        <v>0.0</v>
      </c>
      <c r="AJ338" s="193">
        <v>0.0</v>
      </c>
      <c r="AK338" s="193">
        <v>0.0</v>
      </c>
      <c r="AL338" s="193">
        <v>0.0</v>
      </c>
      <c r="AM338" s="193">
        <v>0.0</v>
      </c>
      <c r="AN338" s="193">
        <v>0.0</v>
      </c>
      <c r="AO338" s="193">
        <v>0.0</v>
      </c>
      <c r="AP338" s="193">
        <v>0.0</v>
      </c>
      <c r="AQ338" s="193">
        <v>0.0</v>
      </c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</row>
    <row r="339" ht="14.25" customHeight="1">
      <c r="A339" s="11"/>
      <c r="B339" s="11"/>
      <c r="C339" s="11"/>
      <c r="D339" s="11"/>
      <c r="E339" s="11"/>
      <c r="F339" s="11"/>
      <c r="G339" s="20"/>
      <c r="H339" s="27"/>
      <c r="I339" s="11"/>
      <c r="J339" s="164"/>
      <c r="K339" s="166" t="s">
        <v>121</v>
      </c>
      <c r="L339" s="196">
        <v>0.0</v>
      </c>
      <c r="M339" s="196">
        <v>0.0</v>
      </c>
      <c r="N339" s="196">
        <v>0.0</v>
      </c>
      <c r="O339" s="196">
        <v>0.0</v>
      </c>
      <c r="P339" s="196">
        <v>0.0</v>
      </c>
      <c r="Q339" s="196">
        <v>0.0</v>
      </c>
      <c r="R339" s="196">
        <v>0.0</v>
      </c>
      <c r="S339" s="196">
        <v>0.0</v>
      </c>
      <c r="T339" s="196">
        <v>0.0</v>
      </c>
      <c r="U339" s="196">
        <v>0.0</v>
      </c>
      <c r="V339" s="196">
        <v>0.0</v>
      </c>
      <c r="W339" s="196">
        <v>0.0</v>
      </c>
      <c r="X339" s="196">
        <v>0.0</v>
      </c>
      <c r="Y339" s="196">
        <v>0.0</v>
      </c>
      <c r="Z339" s="196">
        <v>0.0</v>
      </c>
      <c r="AA339" s="196">
        <v>0.0</v>
      </c>
      <c r="AB339" s="196">
        <v>0.0</v>
      </c>
      <c r="AC339" s="196">
        <v>0.0</v>
      </c>
      <c r="AD339" s="196">
        <v>0.0</v>
      </c>
      <c r="AE339" s="196">
        <v>0.0</v>
      </c>
      <c r="AF339" s="196">
        <v>0.0</v>
      </c>
      <c r="AG339" s="196">
        <v>0.0</v>
      </c>
      <c r="AH339" s="196">
        <v>0.0</v>
      </c>
      <c r="AI339" s="196">
        <v>0.0</v>
      </c>
      <c r="AJ339" s="196">
        <v>0.0</v>
      </c>
      <c r="AK339" s="196">
        <v>0.0</v>
      </c>
      <c r="AL339" s="196">
        <v>0.0</v>
      </c>
      <c r="AM339" s="196">
        <v>0.0</v>
      </c>
      <c r="AN339" s="196">
        <v>0.0</v>
      </c>
      <c r="AO339" s="196">
        <v>0.0</v>
      </c>
      <c r="AP339" s="196">
        <v>0.0</v>
      </c>
      <c r="AQ339" s="196">
        <v>0.0</v>
      </c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</row>
    <row r="340" ht="14.25" customHeight="1">
      <c r="A340" s="11"/>
      <c r="B340" s="11"/>
      <c r="C340" s="11"/>
      <c r="D340" s="11"/>
      <c r="E340" s="11"/>
      <c r="F340" s="11"/>
      <c r="G340" s="20"/>
      <c r="H340" s="27"/>
      <c r="I340" s="11"/>
      <c r="J340" s="164"/>
      <c r="K340" s="161" t="s">
        <v>122</v>
      </c>
      <c r="L340" s="192">
        <v>0.0</v>
      </c>
      <c r="M340" s="192">
        <v>0.0</v>
      </c>
      <c r="N340" s="192">
        <v>0.0</v>
      </c>
      <c r="O340" s="192">
        <v>0.0</v>
      </c>
      <c r="P340" s="192">
        <v>0.0</v>
      </c>
      <c r="Q340" s="192">
        <v>0.0</v>
      </c>
      <c r="R340" s="192">
        <v>0.0</v>
      </c>
      <c r="S340" s="192">
        <v>0.0</v>
      </c>
      <c r="T340" s="192">
        <v>0.0</v>
      </c>
      <c r="U340" s="192">
        <v>0.0</v>
      </c>
      <c r="V340" s="192">
        <v>0.0</v>
      </c>
      <c r="W340" s="192">
        <v>0.0</v>
      </c>
      <c r="X340" s="192">
        <v>0.0</v>
      </c>
      <c r="Y340" s="192">
        <v>0.0</v>
      </c>
      <c r="Z340" s="192">
        <v>0.0</v>
      </c>
      <c r="AA340" s="192">
        <v>0.0</v>
      </c>
      <c r="AB340" s="192">
        <v>0.0</v>
      </c>
      <c r="AC340" s="192">
        <v>0.0</v>
      </c>
      <c r="AD340" s="192">
        <v>0.0</v>
      </c>
      <c r="AE340" s="192">
        <v>0.0</v>
      </c>
      <c r="AF340" s="192">
        <v>0.0</v>
      </c>
      <c r="AG340" s="192">
        <v>0.0</v>
      </c>
      <c r="AH340" s="192">
        <v>0.0</v>
      </c>
      <c r="AI340" s="192">
        <v>0.0</v>
      </c>
      <c r="AJ340" s="192">
        <v>0.0</v>
      </c>
      <c r="AK340" s="192">
        <v>0.0</v>
      </c>
      <c r="AL340" s="192">
        <v>0.0</v>
      </c>
      <c r="AM340" s="192">
        <v>0.0</v>
      </c>
      <c r="AN340" s="192">
        <v>0.0</v>
      </c>
      <c r="AO340" s="192">
        <v>0.0</v>
      </c>
      <c r="AP340" s="192">
        <v>0.0</v>
      </c>
      <c r="AQ340" s="192">
        <v>0.0</v>
      </c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</row>
    <row r="341" ht="14.25" customHeight="1">
      <c r="A341" s="11"/>
      <c r="B341" s="11"/>
      <c r="C341" s="11"/>
      <c r="D341" s="11"/>
      <c r="E341" s="11"/>
      <c r="F341" s="11"/>
      <c r="G341" s="20"/>
      <c r="H341" s="27"/>
      <c r="I341" s="11"/>
      <c r="J341" s="164"/>
      <c r="K341" s="14" t="s">
        <v>123</v>
      </c>
      <c r="L341" s="193">
        <v>0.0</v>
      </c>
      <c r="M341" s="193">
        <v>0.0</v>
      </c>
      <c r="N341" s="193">
        <v>0.0</v>
      </c>
      <c r="O341" s="193">
        <v>0.0</v>
      </c>
      <c r="P341" s="193">
        <v>0.0</v>
      </c>
      <c r="Q341" s="193">
        <v>0.0</v>
      </c>
      <c r="R341" s="193">
        <v>0.0</v>
      </c>
      <c r="S341" s="193">
        <v>0.0</v>
      </c>
      <c r="T341" s="193">
        <v>0.0</v>
      </c>
      <c r="U341" s="193">
        <v>0.0</v>
      </c>
      <c r="V341" s="193">
        <v>0.0</v>
      </c>
      <c r="W341" s="193">
        <v>0.0</v>
      </c>
      <c r="X341" s="193">
        <v>0.0</v>
      </c>
      <c r="Y341" s="193">
        <v>0.0</v>
      </c>
      <c r="Z341" s="193">
        <v>0.0</v>
      </c>
      <c r="AA341" s="193">
        <v>0.0</v>
      </c>
      <c r="AB341" s="193">
        <v>0.0</v>
      </c>
      <c r="AC341" s="193">
        <v>0.0</v>
      </c>
      <c r="AD341" s="193">
        <v>0.0</v>
      </c>
      <c r="AE341" s="193">
        <v>0.0</v>
      </c>
      <c r="AF341" s="193">
        <v>0.0</v>
      </c>
      <c r="AG341" s="193">
        <v>0.0</v>
      </c>
      <c r="AH341" s="193">
        <v>0.0</v>
      </c>
      <c r="AI341" s="193">
        <v>0.0</v>
      </c>
      <c r="AJ341" s="193">
        <v>0.0</v>
      </c>
      <c r="AK341" s="193">
        <v>0.0</v>
      </c>
      <c r="AL341" s="193">
        <v>0.0</v>
      </c>
      <c r="AM341" s="193">
        <v>0.0</v>
      </c>
      <c r="AN341" s="193">
        <v>0.0</v>
      </c>
      <c r="AO341" s="193">
        <v>0.0</v>
      </c>
      <c r="AP341" s="193">
        <v>0.0</v>
      </c>
      <c r="AQ341" s="193">
        <v>0.0</v>
      </c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</row>
    <row r="342" ht="14.25" customHeight="1">
      <c r="A342" s="11"/>
      <c r="B342" s="11"/>
      <c r="C342" s="11"/>
      <c r="D342" s="11"/>
      <c r="E342" s="11"/>
      <c r="F342" s="11"/>
      <c r="G342" s="20"/>
      <c r="H342" s="27"/>
      <c r="I342" s="11"/>
      <c r="J342" s="164"/>
      <c r="K342" s="166" t="s">
        <v>124</v>
      </c>
      <c r="L342" s="194">
        <v>0.0</v>
      </c>
      <c r="M342" s="194">
        <v>0.0</v>
      </c>
      <c r="N342" s="194">
        <v>0.0</v>
      </c>
      <c r="O342" s="194">
        <v>0.0</v>
      </c>
      <c r="P342" s="194">
        <v>0.0</v>
      </c>
      <c r="Q342" s="194">
        <v>0.0</v>
      </c>
      <c r="R342" s="194">
        <v>0.0</v>
      </c>
      <c r="S342" s="194">
        <v>0.0</v>
      </c>
      <c r="T342" s="194">
        <v>0.0</v>
      </c>
      <c r="U342" s="194">
        <v>0.0</v>
      </c>
      <c r="V342" s="194">
        <v>0.0</v>
      </c>
      <c r="W342" s="194">
        <v>0.0</v>
      </c>
      <c r="X342" s="194">
        <v>0.0</v>
      </c>
      <c r="Y342" s="194">
        <v>0.0</v>
      </c>
      <c r="Z342" s="194">
        <v>0.0</v>
      </c>
      <c r="AA342" s="194">
        <v>0.0</v>
      </c>
      <c r="AB342" s="194">
        <v>0.0</v>
      </c>
      <c r="AC342" s="194">
        <v>0.0</v>
      </c>
      <c r="AD342" s="194">
        <v>0.0</v>
      </c>
      <c r="AE342" s="194">
        <v>0.0</v>
      </c>
      <c r="AF342" s="194">
        <v>0.0</v>
      </c>
      <c r="AG342" s="194">
        <v>0.0</v>
      </c>
      <c r="AH342" s="194">
        <v>0.0</v>
      </c>
      <c r="AI342" s="194">
        <v>0.0</v>
      </c>
      <c r="AJ342" s="194">
        <v>0.0</v>
      </c>
      <c r="AK342" s="194">
        <v>0.0</v>
      </c>
      <c r="AL342" s="194">
        <v>0.0</v>
      </c>
      <c r="AM342" s="194">
        <v>0.0</v>
      </c>
      <c r="AN342" s="194">
        <v>0.0</v>
      </c>
      <c r="AO342" s="194">
        <v>0.0</v>
      </c>
      <c r="AP342" s="194">
        <v>0.0</v>
      </c>
      <c r="AQ342" s="194">
        <v>0.0</v>
      </c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</row>
    <row r="343" ht="14.25" customHeight="1">
      <c r="A343" s="11"/>
      <c r="B343" s="11"/>
      <c r="C343" s="11"/>
      <c r="D343" s="11"/>
      <c r="E343" s="11"/>
      <c r="F343" s="11"/>
      <c r="G343" s="20"/>
      <c r="H343" s="27"/>
      <c r="I343" s="11"/>
      <c r="J343" s="164"/>
      <c r="K343" s="161" t="s">
        <v>125</v>
      </c>
      <c r="L343" s="195">
        <v>0.0</v>
      </c>
      <c r="M343" s="195">
        <v>0.0</v>
      </c>
      <c r="N343" s="195">
        <v>0.0</v>
      </c>
      <c r="O343" s="195">
        <v>0.0</v>
      </c>
      <c r="P343" s="195">
        <v>0.0</v>
      </c>
      <c r="Q343" s="195">
        <v>0.0</v>
      </c>
      <c r="R343" s="195">
        <v>0.0</v>
      </c>
      <c r="S343" s="195">
        <v>0.0</v>
      </c>
      <c r="T343" s="195">
        <v>0.0</v>
      </c>
      <c r="U343" s="195">
        <v>0.0</v>
      </c>
      <c r="V343" s="195">
        <v>0.0</v>
      </c>
      <c r="W343" s="195">
        <v>0.0</v>
      </c>
      <c r="X343" s="195">
        <v>0.0</v>
      </c>
      <c r="Y343" s="195">
        <v>0.0</v>
      </c>
      <c r="Z343" s="195">
        <v>0.0</v>
      </c>
      <c r="AA343" s="195">
        <v>0.0</v>
      </c>
      <c r="AB343" s="195">
        <v>0.0</v>
      </c>
      <c r="AC343" s="195">
        <v>0.0</v>
      </c>
      <c r="AD343" s="195">
        <v>0.0</v>
      </c>
      <c r="AE343" s="195">
        <v>0.0</v>
      </c>
      <c r="AF343" s="195">
        <v>0.0</v>
      </c>
      <c r="AG343" s="195">
        <v>0.0</v>
      </c>
      <c r="AH343" s="195">
        <v>0.0</v>
      </c>
      <c r="AI343" s="195">
        <v>0.0</v>
      </c>
      <c r="AJ343" s="195">
        <v>0.0</v>
      </c>
      <c r="AK343" s="195">
        <v>0.0</v>
      </c>
      <c r="AL343" s="195">
        <v>0.0</v>
      </c>
      <c r="AM343" s="195">
        <v>0.0</v>
      </c>
      <c r="AN343" s="195">
        <v>0.0</v>
      </c>
      <c r="AO343" s="195">
        <v>0.0</v>
      </c>
      <c r="AP343" s="195">
        <v>0.0</v>
      </c>
      <c r="AQ343" s="195">
        <v>0.0</v>
      </c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</row>
    <row r="344" ht="14.25" customHeight="1">
      <c r="A344" s="11"/>
      <c r="B344" s="11"/>
      <c r="C344" s="11"/>
      <c r="D344" s="11"/>
      <c r="E344" s="11"/>
      <c r="F344" s="11"/>
      <c r="G344" s="20"/>
      <c r="H344" s="27"/>
      <c r="I344" s="11"/>
      <c r="J344" s="164"/>
      <c r="K344" s="14" t="s">
        <v>126</v>
      </c>
      <c r="L344" s="193">
        <v>0.0</v>
      </c>
      <c r="M344" s="193">
        <v>0.0</v>
      </c>
      <c r="N344" s="193">
        <v>0.0</v>
      </c>
      <c r="O344" s="193">
        <v>0.0</v>
      </c>
      <c r="P344" s="193">
        <v>0.0</v>
      </c>
      <c r="Q344" s="193">
        <v>0.0</v>
      </c>
      <c r="R344" s="193">
        <v>0.0</v>
      </c>
      <c r="S344" s="193">
        <v>0.0</v>
      </c>
      <c r="T344" s="193">
        <v>0.0</v>
      </c>
      <c r="U344" s="193">
        <v>0.0</v>
      </c>
      <c r="V344" s="193">
        <v>0.0</v>
      </c>
      <c r="W344" s="193">
        <v>0.0</v>
      </c>
      <c r="X344" s="193">
        <v>0.0</v>
      </c>
      <c r="Y344" s="193">
        <v>0.0</v>
      </c>
      <c r="Z344" s="193">
        <v>0.0</v>
      </c>
      <c r="AA344" s="193">
        <v>0.0</v>
      </c>
      <c r="AB344" s="193">
        <v>0.0</v>
      </c>
      <c r="AC344" s="193">
        <v>0.0</v>
      </c>
      <c r="AD344" s="193">
        <v>0.0</v>
      </c>
      <c r="AE344" s="193">
        <v>0.0</v>
      </c>
      <c r="AF344" s="193">
        <v>0.0</v>
      </c>
      <c r="AG344" s="193">
        <v>0.0</v>
      </c>
      <c r="AH344" s="193">
        <v>0.0</v>
      </c>
      <c r="AI344" s="193">
        <v>0.0</v>
      </c>
      <c r="AJ344" s="193">
        <v>0.0</v>
      </c>
      <c r="AK344" s="193">
        <v>0.0</v>
      </c>
      <c r="AL344" s="193">
        <v>0.0</v>
      </c>
      <c r="AM344" s="193">
        <v>0.0</v>
      </c>
      <c r="AN344" s="193">
        <v>0.0</v>
      </c>
      <c r="AO344" s="193">
        <v>0.0</v>
      </c>
      <c r="AP344" s="193">
        <v>0.0</v>
      </c>
      <c r="AQ344" s="193">
        <v>0.0</v>
      </c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</row>
    <row r="345" ht="14.25" customHeight="1">
      <c r="A345" s="11"/>
      <c r="B345" s="11"/>
      <c r="C345" s="11"/>
      <c r="D345" s="11"/>
      <c r="E345" s="11"/>
      <c r="F345" s="11"/>
      <c r="G345" s="20"/>
      <c r="H345" s="27"/>
      <c r="I345" s="11"/>
      <c r="J345" s="164"/>
      <c r="K345" s="166" t="s">
        <v>127</v>
      </c>
      <c r="L345" s="194">
        <v>0.0</v>
      </c>
      <c r="M345" s="194">
        <v>0.0</v>
      </c>
      <c r="N345" s="194">
        <v>0.0</v>
      </c>
      <c r="O345" s="194">
        <v>0.0</v>
      </c>
      <c r="P345" s="194">
        <v>0.0</v>
      </c>
      <c r="Q345" s="194">
        <v>0.0</v>
      </c>
      <c r="R345" s="194">
        <v>0.0</v>
      </c>
      <c r="S345" s="194">
        <v>0.0</v>
      </c>
      <c r="T345" s="194">
        <v>0.0</v>
      </c>
      <c r="U345" s="194">
        <v>0.0</v>
      </c>
      <c r="V345" s="194">
        <v>0.0</v>
      </c>
      <c r="W345" s="194">
        <v>0.0</v>
      </c>
      <c r="X345" s="194">
        <v>0.0</v>
      </c>
      <c r="Y345" s="194">
        <v>0.0</v>
      </c>
      <c r="Z345" s="194">
        <v>0.0</v>
      </c>
      <c r="AA345" s="194">
        <v>0.0</v>
      </c>
      <c r="AB345" s="194">
        <v>0.0</v>
      </c>
      <c r="AC345" s="194">
        <v>0.0</v>
      </c>
      <c r="AD345" s="194">
        <v>0.0</v>
      </c>
      <c r="AE345" s="194">
        <v>0.0</v>
      </c>
      <c r="AF345" s="194">
        <v>0.0</v>
      </c>
      <c r="AG345" s="194">
        <v>0.0</v>
      </c>
      <c r="AH345" s="194">
        <v>0.0</v>
      </c>
      <c r="AI345" s="194">
        <v>0.0</v>
      </c>
      <c r="AJ345" s="194">
        <v>0.0</v>
      </c>
      <c r="AK345" s="194">
        <v>0.0</v>
      </c>
      <c r="AL345" s="194">
        <v>0.0</v>
      </c>
      <c r="AM345" s="194">
        <v>0.0</v>
      </c>
      <c r="AN345" s="194">
        <v>0.0</v>
      </c>
      <c r="AO345" s="194">
        <v>0.0</v>
      </c>
      <c r="AP345" s="194">
        <v>0.0</v>
      </c>
      <c r="AQ345" s="194">
        <v>0.0</v>
      </c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</row>
    <row r="346" ht="14.25" customHeight="1">
      <c r="A346" s="11"/>
      <c r="B346" s="11"/>
      <c r="C346" s="11"/>
      <c r="D346" s="11"/>
      <c r="E346" s="11"/>
      <c r="F346" s="11"/>
      <c r="G346" s="20"/>
      <c r="H346" s="27"/>
      <c r="I346" s="11"/>
      <c r="J346" s="164"/>
      <c r="K346" s="161" t="s">
        <v>128</v>
      </c>
      <c r="L346" s="195">
        <v>0.0</v>
      </c>
      <c r="M346" s="195">
        <v>0.0</v>
      </c>
      <c r="N346" s="195">
        <v>0.0</v>
      </c>
      <c r="O346" s="195">
        <v>0.0</v>
      </c>
      <c r="P346" s="195">
        <v>0.0</v>
      </c>
      <c r="Q346" s="195">
        <v>0.0</v>
      </c>
      <c r="R346" s="195">
        <v>0.0</v>
      </c>
      <c r="S346" s="195">
        <v>0.0</v>
      </c>
      <c r="T346" s="195">
        <v>0.0</v>
      </c>
      <c r="U346" s="195">
        <v>0.0</v>
      </c>
      <c r="V346" s="195">
        <v>0.0</v>
      </c>
      <c r="W346" s="195">
        <v>0.0</v>
      </c>
      <c r="X346" s="195">
        <v>0.0</v>
      </c>
      <c r="Y346" s="195">
        <v>0.0</v>
      </c>
      <c r="Z346" s="195">
        <v>0.0</v>
      </c>
      <c r="AA346" s="195">
        <v>0.0</v>
      </c>
      <c r="AB346" s="195">
        <v>0.0</v>
      </c>
      <c r="AC346" s="195">
        <v>0.0</v>
      </c>
      <c r="AD346" s="195">
        <v>0.0</v>
      </c>
      <c r="AE346" s="195">
        <v>0.0</v>
      </c>
      <c r="AF346" s="195">
        <v>0.0</v>
      </c>
      <c r="AG346" s="195">
        <v>0.0</v>
      </c>
      <c r="AH346" s="195">
        <v>0.0</v>
      </c>
      <c r="AI346" s="195">
        <v>0.0</v>
      </c>
      <c r="AJ346" s="195">
        <v>0.0</v>
      </c>
      <c r="AK346" s="195">
        <v>0.0</v>
      </c>
      <c r="AL346" s="195">
        <v>0.0</v>
      </c>
      <c r="AM346" s="195">
        <v>0.0</v>
      </c>
      <c r="AN346" s="195">
        <v>0.0</v>
      </c>
      <c r="AO346" s="195">
        <v>0.0</v>
      </c>
      <c r="AP346" s="195">
        <v>0.0</v>
      </c>
      <c r="AQ346" s="195">
        <v>0.0</v>
      </c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</row>
    <row r="347" ht="14.25" customHeight="1">
      <c r="A347" s="11"/>
      <c r="B347" s="11"/>
      <c r="C347" s="11"/>
      <c r="D347" s="11"/>
      <c r="E347" s="11"/>
      <c r="F347" s="11"/>
      <c r="G347" s="20"/>
      <c r="H347" s="27"/>
      <c r="I347" s="11"/>
      <c r="J347" s="164"/>
      <c r="K347" s="14" t="s">
        <v>129</v>
      </c>
      <c r="L347" s="193">
        <v>0.0</v>
      </c>
      <c r="M347" s="193">
        <v>0.0</v>
      </c>
      <c r="N347" s="193">
        <v>0.0</v>
      </c>
      <c r="O347" s="193">
        <v>0.0</v>
      </c>
      <c r="P347" s="193">
        <v>0.0</v>
      </c>
      <c r="Q347" s="193">
        <v>0.0</v>
      </c>
      <c r="R347" s="193">
        <v>0.0</v>
      </c>
      <c r="S347" s="193">
        <v>0.0</v>
      </c>
      <c r="T347" s="193">
        <v>0.0</v>
      </c>
      <c r="U347" s="193">
        <v>0.0</v>
      </c>
      <c r="V347" s="193">
        <v>0.0</v>
      </c>
      <c r="W347" s="193">
        <v>0.0</v>
      </c>
      <c r="X347" s="193">
        <v>0.0</v>
      </c>
      <c r="Y347" s="193">
        <v>0.0</v>
      </c>
      <c r="Z347" s="193">
        <v>0.0</v>
      </c>
      <c r="AA347" s="193">
        <v>0.0</v>
      </c>
      <c r="AB347" s="193">
        <v>0.0</v>
      </c>
      <c r="AC347" s="193">
        <v>0.0</v>
      </c>
      <c r="AD347" s="193">
        <v>0.0</v>
      </c>
      <c r="AE347" s="193">
        <v>0.0</v>
      </c>
      <c r="AF347" s="193">
        <v>0.0</v>
      </c>
      <c r="AG347" s="193">
        <v>0.0</v>
      </c>
      <c r="AH347" s="193">
        <v>0.0</v>
      </c>
      <c r="AI347" s="193">
        <v>0.0</v>
      </c>
      <c r="AJ347" s="193">
        <v>0.0</v>
      </c>
      <c r="AK347" s="193">
        <v>0.0</v>
      </c>
      <c r="AL347" s="193">
        <v>0.0</v>
      </c>
      <c r="AM347" s="193">
        <v>0.0</v>
      </c>
      <c r="AN347" s="193">
        <v>0.0</v>
      </c>
      <c r="AO347" s="193">
        <v>0.0</v>
      </c>
      <c r="AP347" s="193">
        <v>0.0</v>
      </c>
      <c r="AQ347" s="193">
        <v>0.0</v>
      </c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</row>
    <row r="348" ht="14.25" customHeight="1">
      <c r="A348" s="11"/>
      <c r="B348" s="11"/>
      <c r="C348" s="11"/>
      <c r="D348" s="11"/>
      <c r="E348" s="11"/>
      <c r="F348" s="11"/>
      <c r="G348" s="20"/>
      <c r="H348" s="27"/>
      <c r="I348" s="11"/>
      <c r="J348" s="164"/>
      <c r="K348" s="166" t="s">
        <v>130</v>
      </c>
      <c r="L348" s="196">
        <v>0.0</v>
      </c>
      <c r="M348" s="196">
        <v>0.0</v>
      </c>
      <c r="N348" s="196">
        <v>0.0</v>
      </c>
      <c r="O348" s="196">
        <v>0.0</v>
      </c>
      <c r="P348" s="196">
        <v>0.0</v>
      </c>
      <c r="Q348" s="196">
        <v>0.0</v>
      </c>
      <c r="R348" s="196">
        <v>0.0</v>
      </c>
      <c r="S348" s="196">
        <v>0.0</v>
      </c>
      <c r="T348" s="196">
        <v>0.0</v>
      </c>
      <c r="U348" s="196">
        <v>0.0</v>
      </c>
      <c r="V348" s="196">
        <v>0.0</v>
      </c>
      <c r="W348" s="196">
        <v>0.0</v>
      </c>
      <c r="X348" s="196">
        <v>0.0</v>
      </c>
      <c r="Y348" s="196">
        <v>0.0</v>
      </c>
      <c r="Z348" s="196">
        <v>0.0</v>
      </c>
      <c r="AA348" s="196">
        <v>0.0</v>
      </c>
      <c r="AB348" s="196">
        <v>0.0</v>
      </c>
      <c r="AC348" s="196">
        <v>0.0</v>
      </c>
      <c r="AD348" s="196">
        <v>0.0</v>
      </c>
      <c r="AE348" s="196">
        <v>0.0</v>
      </c>
      <c r="AF348" s="196">
        <v>0.0</v>
      </c>
      <c r="AG348" s="196">
        <v>0.0</v>
      </c>
      <c r="AH348" s="196">
        <v>0.0</v>
      </c>
      <c r="AI348" s="196">
        <v>0.0</v>
      </c>
      <c r="AJ348" s="196">
        <v>0.0</v>
      </c>
      <c r="AK348" s="196">
        <v>0.0</v>
      </c>
      <c r="AL348" s="196">
        <v>0.0</v>
      </c>
      <c r="AM348" s="196">
        <v>0.0</v>
      </c>
      <c r="AN348" s="196">
        <v>0.0</v>
      </c>
      <c r="AO348" s="196">
        <v>0.0</v>
      </c>
      <c r="AP348" s="196">
        <v>0.0</v>
      </c>
      <c r="AQ348" s="196">
        <v>0.0</v>
      </c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</row>
    <row r="349" ht="14.25" customHeight="1">
      <c r="A349" s="11"/>
      <c r="B349" s="11"/>
      <c r="C349" s="11"/>
      <c r="D349" s="11"/>
      <c r="E349" s="11"/>
      <c r="F349" s="11"/>
      <c r="G349" s="20"/>
      <c r="H349" s="27"/>
      <c r="I349" s="11"/>
      <c r="J349" s="164"/>
      <c r="K349" s="161" t="s">
        <v>131</v>
      </c>
      <c r="L349" s="195">
        <v>0.0</v>
      </c>
      <c r="M349" s="195">
        <v>0.0</v>
      </c>
      <c r="N349" s="195">
        <v>0.0</v>
      </c>
      <c r="O349" s="195">
        <v>0.0</v>
      </c>
      <c r="P349" s="195">
        <v>0.0</v>
      </c>
      <c r="Q349" s="195">
        <v>0.0</v>
      </c>
      <c r="R349" s="195">
        <v>0.0</v>
      </c>
      <c r="S349" s="195">
        <v>0.0</v>
      </c>
      <c r="T349" s="195">
        <v>0.0</v>
      </c>
      <c r="U349" s="195">
        <v>0.0</v>
      </c>
      <c r="V349" s="195">
        <v>0.0</v>
      </c>
      <c r="W349" s="195">
        <v>0.0</v>
      </c>
      <c r="X349" s="195">
        <v>0.0</v>
      </c>
      <c r="Y349" s="195">
        <v>0.0</v>
      </c>
      <c r="Z349" s="195">
        <v>0.0</v>
      </c>
      <c r="AA349" s="195">
        <v>0.0</v>
      </c>
      <c r="AB349" s="195">
        <v>0.0</v>
      </c>
      <c r="AC349" s="195">
        <v>0.0</v>
      </c>
      <c r="AD349" s="195">
        <v>0.0</v>
      </c>
      <c r="AE349" s="195">
        <v>0.0</v>
      </c>
      <c r="AF349" s="195">
        <v>0.0</v>
      </c>
      <c r="AG349" s="195">
        <v>0.0</v>
      </c>
      <c r="AH349" s="195">
        <v>0.0</v>
      </c>
      <c r="AI349" s="195">
        <v>0.0</v>
      </c>
      <c r="AJ349" s="195">
        <v>0.0</v>
      </c>
      <c r="AK349" s="195">
        <v>0.0</v>
      </c>
      <c r="AL349" s="195">
        <v>0.0</v>
      </c>
      <c r="AM349" s="195">
        <v>0.0</v>
      </c>
      <c r="AN349" s="195">
        <v>0.0</v>
      </c>
      <c r="AO349" s="195">
        <v>0.0</v>
      </c>
      <c r="AP349" s="195">
        <v>0.0</v>
      </c>
      <c r="AQ349" s="195">
        <v>0.0</v>
      </c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</row>
    <row r="350" ht="14.25" customHeight="1">
      <c r="A350" s="11"/>
      <c r="B350" s="11"/>
      <c r="C350" s="11"/>
      <c r="D350" s="11"/>
      <c r="E350" s="11"/>
      <c r="F350" s="11"/>
      <c r="G350" s="20"/>
      <c r="H350" s="27"/>
      <c r="I350" s="11"/>
      <c r="J350" s="164"/>
      <c r="K350" s="14" t="s">
        <v>132</v>
      </c>
      <c r="L350" s="193">
        <v>0.0</v>
      </c>
      <c r="M350" s="193">
        <v>0.0</v>
      </c>
      <c r="N350" s="193">
        <v>0.0</v>
      </c>
      <c r="O350" s="193">
        <v>0.0</v>
      </c>
      <c r="P350" s="193">
        <v>0.0</v>
      </c>
      <c r="Q350" s="193">
        <v>0.0</v>
      </c>
      <c r="R350" s="193">
        <v>0.0</v>
      </c>
      <c r="S350" s="193">
        <v>0.0</v>
      </c>
      <c r="T350" s="193">
        <v>0.0</v>
      </c>
      <c r="U350" s="193">
        <v>0.0</v>
      </c>
      <c r="V350" s="193">
        <v>0.0</v>
      </c>
      <c r="W350" s="193">
        <v>0.0</v>
      </c>
      <c r="X350" s="193">
        <v>0.0</v>
      </c>
      <c r="Y350" s="193">
        <v>0.0</v>
      </c>
      <c r="Z350" s="193">
        <v>0.0</v>
      </c>
      <c r="AA350" s="193">
        <v>0.0</v>
      </c>
      <c r="AB350" s="193">
        <v>0.0</v>
      </c>
      <c r="AC350" s="193">
        <v>0.0</v>
      </c>
      <c r="AD350" s="193">
        <v>0.0</v>
      </c>
      <c r="AE350" s="193">
        <v>0.0</v>
      </c>
      <c r="AF350" s="193">
        <v>0.0</v>
      </c>
      <c r="AG350" s="193">
        <v>0.0</v>
      </c>
      <c r="AH350" s="193">
        <v>0.0</v>
      </c>
      <c r="AI350" s="193">
        <v>0.0</v>
      </c>
      <c r="AJ350" s="193">
        <v>0.0</v>
      </c>
      <c r="AK350" s="193">
        <v>0.0</v>
      </c>
      <c r="AL350" s="193">
        <v>0.0</v>
      </c>
      <c r="AM350" s="193">
        <v>0.0</v>
      </c>
      <c r="AN350" s="193">
        <v>0.0</v>
      </c>
      <c r="AO350" s="193">
        <v>0.0</v>
      </c>
      <c r="AP350" s="193">
        <v>0.0</v>
      </c>
      <c r="AQ350" s="193">
        <v>0.0</v>
      </c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</row>
    <row r="351" ht="14.25" customHeight="1">
      <c r="A351" s="11"/>
      <c r="B351" s="11"/>
      <c r="C351" s="11"/>
      <c r="D351" s="11"/>
      <c r="E351" s="11"/>
      <c r="F351" s="11"/>
      <c r="G351" s="20"/>
      <c r="H351" s="27"/>
      <c r="I351" s="11"/>
      <c r="J351" s="164"/>
      <c r="K351" s="166" t="s">
        <v>133</v>
      </c>
      <c r="L351" s="196">
        <v>0.0</v>
      </c>
      <c r="M351" s="196">
        <v>0.0</v>
      </c>
      <c r="N351" s="196">
        <v>0.0</v>
      </c>
      <c r="O351" s="196">
        <v>0.0</v>
      </c>
      <c r="P351" s="196">
        <v>0.0</v>
      </c>
      <c r="Q351" s="196">
        <v>0.0</v>
      </c>
      <c r="R351" s="196">
        <v>0.0</v>
      </c>
      <c r="S351" s="196">
        <v>0.0</v>
      </c>
      <c r="T351" s="196">
        <v>0.0</v>
      </c>
      <c r="U351" s="196">
        <v>0.0</v>
      </c>
      <c r="V351" s="196">
        <v>0.0</v>
      </c>
      <c r="W351" s="196">
        <v>0.0</v>
      </c>
      <c r="X351" s="196">
        <v>0.0</v>
      </c>
      <c r="Y351" s="196">
        <v>0.0</v>
      </c>
      <c r="Z351" s="196">
        <v>0.0</v>
      </c>
      <c r="AA351" s="196">
        <v>0.0</v>
      </c>
      <c r="AB351" s="196">
        <v>0.0</v>
      </c>
      <c r="AC351" s="196">
        <v>0.0</v>
      </c>
      <c r="AD351" s="196">
        <v>0.0</v>
      </c>
      <c r="AE351" s="196">
        <v>0.0</v>
      </c>
      <c r="AF351" s="196">
        <v>0.0</v>
      </c>
      <c r="AG351" s="196">
        <v>0.0</v>
      </c>
      <c r="AH351" s="196">
        <v>0.0</v>
      </c>
      <c r="AI351" s="196">
        <v>0.0</v>
      </c>
      <c r="AJ351" s="196">
        <v>0.0</v>
      </c>
      <c r="AK351" s="196">
        <v>0.0</v>
      </c>
      <c r="AL351" s="196">
        <v>0.0</v>
      </c>
      <c r="AM351" s="196">
        <v>0.0</v>
      </c>
      <c r="AN351" s="196">
        <v>0.0</v>
      </c>
      <c r="AO351" s="196">
        <v>0.0</v>
      </c>
      <c r="AP351" s="196">
        <v>0.0</v>
      </c>
      <c r="AQ351" s="196">
        <v>0.0</v>
      </c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</row>
    <row r="352" ht="14.25" customHeight="1">
      <c r="A352" s="11"/>
      <c r="B352" s="11"/>
      <c r="C352" s="11"/>
      <c r="D352" s="11"/>
      <c r="E352" s="11"/>
      <c r="F352" s="11"/>
      <c r="G352" s="20"/>
      <c r="H352" s="27"/>
      <c r="I352" s="11"/>
      <c r="J352" s="164"/>
      <c r="K352" s="161" t="s">
        <v>134</v>
      </c>
      <c r="L352" s="195">
        <v>0.0</v>
      </c>
      <c r="M352" s="195">
        <v>0.0</v>
      </c>
      <c r="N352" s="195">
        <v>0.0</v>
      </c>
      <c r="O352" s="195">
        <v>0.0</v>
      </c>
      <c r="P352" s="195">
        <v>0.0</v>
      </c>
      <c r="Q352" s="195">
        <v>0.0</v>
      </c>
      <c r="R352" s="195">
        <v>0.0</v>
      </c>
      <c r="S352" s="195">
        <v>0.0</v>
      </c>
      <c r="T352" s="195">
        <v>0.0</v>
      </c>
      <c r="U352" s="195">
        <v>0.0</v>
      </c>
      <c r="V352" s="195">
        <v>0.0</v>
      </c>
      <c r="W352" s="195">
        <v>0.0</v>
      </c>
      <c r="X352" s="195">
        <v>0.0</v>
      </c>
      <c r="Y352" s="195">
        <v>0.0</v>
      </c>
      <c r="Z352" s="195">
        <v>0.0</v>
      </c>
      <c r="AA352" s="195">
        <v>0.0</v>
      </c>
      <c r="AB352" s="195">
        <v>0.0</v>
      </c>
      <c r="AC352" s="195">
        <v>0.0</v>
      </c>
      <c r="AD352" s="195">
        <v>0.0</v>
      </c>
      <c r="AE352" s="195">
        <v>0.0</v>
      </c>
      <c r="AF352" s="195">
        <v>0.0</v>
      </c>
      <c r="AG352" s="195">
        <v>0.0</v>
      </c>
      <c r="AH352" s="195">
        <v>0.0</v>
      </c>
      <c r="AI352" s="195">
        <v>0.0</v>
      </c>
      <c r="AJ352" s="195">
        <v>0.0</v>
      </c>
      <c r="AK352" s="195">
        <v>0.0</v>
      </c>
      <c r="AL352" s="195">
        <v>0.0</v>
      </c>
      <c r="AM352" s="195">
        <v>0.0</v>
      </c>
      <c r="AN352" s="195">
        <v>0.0</v>
      </c>
      <c r="AO352" s="195">
        <v>0.0</v>
      </c>
      <c r="AP352" s="195">
        <v>0.0</v>
      </c>
      <c r="AQ352" s="195">
        <v>0.0</v>
      </c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</row>
    <row r="353" ht="14.25" customHeight="1">
      <c r="A353" s="11"/>
      <c r="B353" s="11"/>
      <c r="C353" s="11"/>
      <c r="D353" s="11"/>
      <c r="E353" s="11"/>
      <c r="F353" s="11"/>
      <c r="G353" s="20"/>
      <c r="H353" s="27"/>
      <c r="I353" s="11"/>
      <c r="J353" s="164"/>
      <c r="K353" s="14" t="s">
        <v>135</v>
      </c>
      <c r="L353" s="193">
        <v>0.0</v>
      </c>
      <c r="M353" s="193">
        <v>0.0</v>
      </c>
      <c r="N353" s="193">
        <v>0.0</v>
      </c>
      <c r="O353" s="193">
        <v>0.0</v>
      </c>
      <c r="P353" s="193">
        <v>0.0</v>
      </c>
      <c r="Q353" s="193">
        <v>0.0</v>
      </c>
      <c r="R353" s="193">
        <v>0.0</v>
      </c>
      <c r="S353" s="193">
        <v>0.0</v>
      </c>
      <c r="T353" s="193">
        <v>0.0</v>
      </c>
      <c r="U353" s="193">
        <v>0.0</v>
      </c>
      <c r="V353" s="193">
        <v>0.0</v>
      </c>
      <c r="W353" s="193">
        <v>0.0</v>
      </c>
      <c r="X353" s="193">
        <v>0.0</v>
      </c>
      <c r="Y353" s="193">
        <v>0.0</v>
      </c>
      <c r="Z353" s="193">
        <v>0.0</v>
      </c>
      <c r="AA353" s="193">
        <v>0.0</v>
      </c>
      <c r="AB353" s="193">
        <v>0.0</v>
      </c>
      <c r="AC353" s="193">
        <v>0.0</v>
      </c>
      <c r="AD353" s="193">
        <v>0.0</v>
      </c>
      <c r="AE353" s="193">
        <v>0.0</v>
      </c>
      <c r="AF353" s="193">
        <v>0.0</v>
      </c>
      <c r="AG353" s="193">
        <v>0.0</v>
      </c>
      <c r="AH353" s="193">
        <v>0.0</v>
      </c>
      <c r="AI353" s="193">
        <v>0.0</v>
      </c>
      <c r="AJ353" s="193">
        <v>0.0</v>
      </c>
      <c r="AK353" s="193">
        <v>0.0</v>
      </c>
      <c r="AL353" s="193">
        <v>0.0</v>
      </c>
      <c r="AM353" s="193">
        <v>0.0</v>
      </c>
      <c r="AN353" s="193">
        <v>0.0</v>
      </c>
      <c r="AO353" s="193">
        <v>0.0</v>
      </c>
      <c r="AP353" s="193">
        <v>0.0</v>
      </c>
      <c r="AQ353" s="193">
        <v>0.0</v>
      </c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</row>
    <row r="354" ht="14.25" customHeight="1">
      <c r="A354" s="11"/>
      <c r="B354" s="11"/>
      <c r="C354" s="11"/>
      <c r="D354" s="11"/>
      <c r="E354" s="11"/>
      <c r="F354" s="11"/>
      <c r="G354" s="20"/>
      <c r="H354" s="70"/>
      <c r="I354" s="11"/>
      <c r="J354" s="169"/>
      <c r="K354" s="166" t="s">
        <v>136</v>
      </c>
      <c r="L354" s="196">
        <v>0.0</v>
      </c>
      <c r="M354" s="196">
        <v>0.0</v>
      </c>
      <c r="N354" s="196">
        <v>0.0</v>
      </c>
      <c r="O354" s="196">
        <v>0.0</v>
      </c>
      <c r="P354" s="196">
        <v>0.0</v>
      </c>
      <c r="Q354" s="196">
        <v>0.0</v>
      </c>
      <c r="R354" s="196">
        <v>0.0</v>
      </c>
      <c r="S354" s="196">
        <v>0.0</v>
      </c>
      <c r="T354" s="196">
        <v>0.0</v>
      </c>
      <c r="U354" s="196">
        <v>0.0</v>
      </c>
      <c r="V354" s="196">
        <v>0.0</v>
      </c>
      <c r="W354" s="196">
        <v>0.0</v>
      </c>
      <c r="X354" s="196">
        <v>0.0</v>
      </c>
      <c r="Y354" s="196">
        <v>0.0</v>
      </c>
      <c r="Z354" s="196">
        <v>0.0</v>
      </c>
      <c r="AA354" s="196">
        <v>0.0</v>
      </c>
      <c r="AB354" s="196">
        <v>0.0</v>
      </c>
      <c r="AC354" s="196">
        <v>0.0</v>
      </c>
      <c r="AD354" s="196">
        <v>0.0</v>
      </c>
      <c r="AE354" s="196">
        <v>0.0</v>
      </c>
      <c r="AF354" s="196">
        <v>0.0</v>
      </c>
      <c r="AG354" s="196">
        <v>0.0</v>
      </c>
      <c r="AH354" s="196">
        <v>0.0</v>
      </c>
      <c r="AI354" s="196">
        <v>0.0</v>
      </c>
      <c r="AJ354" s="196">
        <v>0.0</v>
      </c>
      <c r="AK354" s="196">
        <v>0.0</v>
      </c>
      <c r="AL354" s="196">
        <v>0.0</v>
      </c>
      <c r="AM354" s="196">
        <v>0.0</v>
      </c>
      <c r="AN354" s="196">
        <v>0.0</v>
      </c>
      <c r="AO354" s="196">
        <v>0.0</v>
      </c>
      <c r="AP354" s="196">
        <v>0.0</v>
      </c>
      <c r="AQ354" s="196">
        <v>0.0</v>
      </c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</row>
    <row r="355" ht="14.25" customHeight="1">
      <c r="A355" s="11"/>
      <c r="B355" s="11"/>
      <c r="C355" s="11"/>
      <c r="D355" s="11"/>
      <c r="E355" s="11"/>
      <c r="F355" s="11"/>
      <c r="G355" s="20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</row>
    <row r="356" ht="14.25" customHeight="1">
      <c r="A356" s="11"/>
      <c r="B356" s="11"/>
      <c r="C356" s="11"/>
      <c r="D356" s="11"/>
      <c r="E356" s="11"/>
      <c r="F356" s="11"/>
      <c r="G356" s="20"/>
      <c r="H356" s="11"/>
      <c r="I356" s="11"/>
      <c r="J356" s="11"/>
      <c r="K356" s="11"/>
      <c r="L356" s="145">
        <v>2019.0</v>
      </c>
      <c r="M356" s="145">
        <v>2020.0</v>
      </c>
      <c r="N356" s="145">
        <v>2021.0</v>
      </c>
      <c r="O356" s="145">
        <v>2022.0</v>
      </c>
      <c r="P356" s="145">
        <v>2023.0</v>
      </c>
      <c r="Q356" s="145">
        <v>2024.0</v>
      </c>
      <c r="R356" s="145">
        <v>2025.0</v>
      </c>
      <c r="S356" s="145">
        <v>2026.0</v>
      </c>
      <c r="T356" s="145">
        <v>2027.0</v>
      </c>
      <c r="U356" s="145">
        <v>2028.0</v>
      </c>
      <c r="V356" s="145">
        <v>2029.0</v>
      </c>
      <c r="W356" s="145">
        <v>2030.0</v>
      </c>
      <c r="X356" s="145">
        <v>2031.0</v>
      </c>
      <c r="Y356" s="145">
        <v>2032.0</v>
      </c>
      <c r="Z356" s="145">
        <v>2033.0</v>
      </c>
      <c r="AA356" s="145">
        <v>2034.0</v>
      </c>
      <c r="AB356" s="145">
        <v>2035.0</v>
      </c>
      <c r="AC356" s="145">
        <v>2036.0</v>
      </c>
      <c r="AD356" s="145">
        <v>2037.0</v>
      </c>
      <c r="AE356" s="145">
        <v>2038.0</v>
      </c>
      <c r="AF356" s="145">
        <v>2039.0</v>
      </c>
      <c r="AG356" s="145">
        <v>2040.0</v>
      </c>
      <c r="AH356" s="145">
        <v>2041.0</v>
      </c>
      <c r="AI356" s="145">
        <v>2042.0</v>
      </c>
      <c r="AJ356" s="145">
        <v>2043.0</v>
      </c>
      <c r="AK356" s="145">
        <v>2044.0</v>
      </c>
      <c r="AL356" s="145">
        <v>2045.0</v>
      </c>
      <c r="AM356" s="145">
        <v>2046.0</v>
      </c>
      <c r="AN356" s="145">
        <v>2047.0</v>
      </c>
      <c r="AO356" s="145">
        <v>2048.0</v>
      </c>
      <c r="AP356" s="145">
        <v>2049.0</v>
      </c>
      <c r="AQ356" s="145">
        <v>2050.0</v>
      </c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</row>
    <row r="357" ht="14.25" customHeight="1">
      <c r="A357" s="11"/>
      <c r="B357" s="11"/>
      <c r="C357" s="11"/>
      <c r="D357" s="11"/>
      <c r="E357" s="11"/>
      <c r="F357" s="11"/>
      <c r="G357" s="20"/>
      <c r="H357" s="204" t="s">
        <v>145</v>
      </c>
      <c r="I357" s="11"/>
      <c r="J357" s="160" t="s">
        <v>146</v>
      </c>
      <c r="K357" s="161" t="s">
        <v>107</v>
      </c>
      <c r="L357" s="205" t="str">
        <f t="shared" ref="L357:AQ357" si="178"> ((L90 * L397 * $N$45 * (L196 * 1 + L325) +L228) * 1000 / (L100 * 8750)) + L260 + 0</f>
        <v>#REF!</v>
      </c>
      <c r="M357" s="205" t="str">
        <f t="shared" si="178"/>
        <v>#REF!</v>
      </c>
      <c r="N357" s="205" t="str">
        <f t="shared" si="178"/>
        <v>#REF!</v>
      </c>
      <c r="O357" s="205" t="str">
        <f t="shared" si="178"/>
        <v>#REF!</v>
      </c>
      <c r="P357" s="205" t="str">
        <f t="shared" si="178"/>
        <v>#REF!</v>
      </c>
      <c r="Q357" s="205" t="str">
        <f t="shared" si="178"/>
        <v>#REF!</v>
      </c>
      <c r="R357" s="205" t="str">
        <f t="shared" si="178"/>
        <v>#REF!</v>
      </c>
      <c r="S357" s="205" t="str">
        <f t="shared" si="178"/>
        <v>#REF!</v>
      </c>
      <c r="T357" s="205" t="str">
        <f t="shared" si="178"/>
        <v>#REF!</v>
      </c>
      <c r="U357" s="205" t="str">
        <f t="shared" si="178"/>
        <v>#REF!</v>
      </c>
      <c r="V357" s="205" t="str">
        <f t="shared" si="178"/>
        <v>#REF!</v>
      </c>
      <c r="W357" s="205" t="str">
        <f t="shared" si="178"/>
        <v>#REF!</v>
      </c>
      <c r="X357" s="205" t="str">
        <f t="shared" si="178"/>
        <v>#REF!</v>
      </c>
      <c r="Y357" s="205" t="str">
        <f t="shared" si="178"/>
        <v>#REF!</v>
      </c>
      <c r="Z357" s="205" t="str">
        <f t="shared" si="178"/>
        <v>#REF!</v>
      </c>
      <c r="AA357" s="205" t="str">
        <f t="shared" si="178"/>
        <v>#REF!</v>
      </c>
      <c r="AB357" s="205" t="str">
        <f t="shared" si="178"/>
        <v>#REF!</v>
      </c>
      <c r="AC357" s="205" t="str">
        <f t="shared" si="178"/>
        <v>#REF!</v>
      </c>
      <c r="AD357" s="205" t="str">
        <f t="shared" si="178"/>
        <v>#REF!</v>
      </c>
      <c r="AE357" s="205" t="str">
        <f t="shared" si="178"/>
        <v>#REF!</v>
      </c>
      <c r="AF357" s="205" t="str">
        <f t="shared" si="178"/>
        <v>#REF!</v>
      </c>
      <c r="AG357" s="205" t="str">
        <f t="shared" si="178"/>
        <v>#REF!</v>
      </c>
      <c r="AH357" s="205" t="str">
        <f t="shared" si="178"/>
        <v>#REF!</v>
      </c>
      <c r="AI357" s="205" t="str">
        <f t="shared" si="178"/>
        <v>#REF!</v>
      </c>
      <c r="AJ357" s="205" t="str">
        <f t="shared" si="178"/>
        <v>#REF!</v>
      </c>
      <c r="AK357" s="205" t="str">
        <f t="shared" si="178"/>
        <v>#REF!</v>
      </c>
      <c r="AL357" s="205" t="str">
        <f t="shared" si="178"/>
        <v>#REF!</v>
      </c>
      <c r="AM357" s="205" t="str">
        <f t="shared" si="178"/>
        <v>#REF!</v>
      </c>
      <c r="AN357" s="205" t="str">
        <f t="shared" si="178"/>
        <v>#REF!</v>
      </c>
      <c r="AO357" s="205" t="str">
        <f t="shared" si="178"/>
        <v>#REF!</v>
      </c>
      <c r="AP357" s="205" t="str">
        <f t="shared" si="178"/>
        <v>#REF!</v>
      </c>
      <c r="AQ357" s="205" t="str">
        <f t="shared" si="178"/>
        <v>#REF!</v>
      </c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</row>
    <row r="358" ht="14.25" customHeight="1">
      <c r="A358" s="11"/>
      <c r="B358" s="11"/>
      <c r="C358" s="11"/>
      <c r="D358" s="11"/>
      <c r="E358" s="11"/>
      <c r="F358" s="11"/>
      <c r="G358" s="20"/>
      <c r="H358" s="27"/>
      <c r="I358" s="11"/>
      <c r="J358" s="164"/>
      <c r="K358" s="14" t="s">
        <v>108</v>
      </c>
      <c r="L358" s="205" t="str">
        <f t="shared" ref="L358:AQ358" si="179"> ((L91 * L398 * $N$45 * (L197 * 1 + L326) +L229) * 1000 / (L101 * 8750)) + L261 + 0</f>
        <v>#REF!</v>
      </c>
      <c r="M358" s="205" t="str">
        <f t="shared" si="179"/>
        <v>#REF!</v>
      </c>
      <c r="N358" s="205" t="str">
        <f t="shared" si="179"/>
        <v>#REF!</v>
      </c>
      <c r="O358" s="205" t="str">
        <f t="shared" si="179"/>
        <v>#REF!</v>
      </c>
      <c r="P358" s="205" t="str">
        <f t="shared" si="179"/>
        <v>#REF!</v>
      </c>
      <c r="Q358" s="205" t="str">
        <f t="shared" si="179"/>
        <v>#REF!</v>
      </c>
      <c r="R358" s="205" t="str">
        <f t="shared" si="179"/>
        <v>#REF!</v>
      </c>
      <c r="S358" s="205" t="str">
        <f t="shared" si="179"/>
        <v>#REF!</v>
      </c>
      <c r="T358" s="205" t="str">
        <f t="shared" si="179"/>
        <v>#REF!</v>
      </c>
      <c r="U358" s="205" t="str">
        <f t="shared" si="179"/>
        <v>#REF!</v>
      </c>
      <c r="V358" s="205" t="str">
        <f t="shared" si="179"/>
        <v>#REF!</v>
      </c>
      <c r="W358" s="205" t="str">
        <f t="shared" si="179"/>
        <v>#REF!</v>
      </c>
      <c r="X358" s="205" t="str">
        <f t="shared" si="179"/>
        <v>#REF!</v>
      </c>
      <c r="Y358" s="205" t="str">
        <f t="shared" si="179"/>
        <v>#REF!</v>
      </c>
      <c r="Z358" s="205" t="str">
        <f t="shared" si="179"/>
        <v>#REF!</v>
      </c>
      <c r="AA358" s="205" t="str">
        <f t="shared" si="179"/>
        <v>#REF!</v>
      </c>
      <c r="AB358" s="205" t="str">
        <f t="shared" si="179"/>
        <v>#REF!</v>
      </c>
      <c r="AC358" s="205" t="str">
        <f t="shared" si="179"/>
        <v>#REF!</v>
      </c>
      <c r="AD358" s="205" t="str">
        <f t="shared" si="179"/>
        <v>#REF!</v>
      </c>
      <c r="AE358" s="205" t="str">
        <f t="shared" si="179"/>
        <v>#REF!</v>
      </c>
      <c r="AF358" s="205" t="str">
        <f t="shared" si="179"/>
        <v>#REF!</v>
      </c>
      <c r="AG358" s="205" t="str">
        <f t="shared" si="179"/>
        <v>#REF!</v>
      </c>
      <c r="AH358" s="205" t="str">
        <f t="shared" si="179"/>
        <v>#REF!</v>
      </c>
      <c r="AI358" s="205" t="str">
        <f t="shared" si="179"/>
        <v>#REF!</v>
      </c>
      <c r="AJ358" s="205" t="str">
        <f t="shared" si="179"/>
        <v>#REF!</v>
      </c>
      <c r="AK358" s="205" t="str">
        <f t="shared" si="179"/>
        <v>#REF!</v>
      </c>
      <c r="AL358" s="205" t="str">
        <f t="shared" si="179"/>
        <v>#REF!</v>
      </c>
      <c r="AM358" s="205" t="str">
        <f t="shared" si="179"/>
        <v>#REF!</v>
      </c>
      <c r="AN358" s="205" t="str">
        <f t="shared" si="179"/>
        <v>#REF!</v>
      </c>
      <c r="AO358" s="205" t="str">
        <f t="shared" si="179"/>
        <v>#REF!</v>
      </c>
      <c r="AP358" s="205" t="str">
        <f t="shared" si="179"/>
        <v>#REF!</v>
      </c>
      <c r="AQ358" s="205" t="str">
        <f t="shared" si="179"/>
        <v>#REF!</v>
      </c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</row>
    <row r="359" ht="14.25" customHeight="1">
      <c r="A359" s="11"/>
      <c r="B359" s="11"/>
      <c r="C359" s="11"/>
      <c r="D359" s="11"/>
      <c r="E359" s="11"/>
      <c r="F359" s="11"/>
      <c r="G359" s="20"/>
      <c r="H359" s="27"/>
      <c r="I359" s="11"/>
      <c r="J359" s="164"/>
      <c r="K359" s="166" t="s">
        <v>109</v>
      </c>
      <c r="L359" s="205" t="str">
        <f t="shared" ref="L359:AQ359" si="180"> ((L92 * L399 * $N$45 * (L198 * 1 + L327) +L230) * 1000 / (L102 * 8750)) + L262 + 0</f>
        <v>#REF!</v>
      </c>
      <c r="M359" s="205" t="str">
        <f t="shared" si="180"/>
        <v>#REF!</v>
      </c>
      <c r="N359" s="205" t="str">
        <f t="shared" si="180"/>
        <v>#REF!</v>
      </c>
      <c r="O359" s="205" t="str">
        <f t="shared" si="180"/>
        <v>#REF!</v>
      </c>
      <c r="P359" s="205" t="str">
        <f t="shared" si="180"/>
        <v>#REF!</v>
      </c>
      <c r="Q359" s="205" t="str">
        <f t="shared" si="180"/>
        <v>#REF!</v>
      </c>
      <c r="R359" s="205" t="str">
        <f t="shared" si="180"/>
        <v>#REF!</v>
      </c>
      <c r="S359" s="205" t="str">
        <f t="shared" si="180"/>
        <v>#REF!</v>
      </c>
      <c r="T359" s="205" t="str">
        <f t="shared" si="180"/>
        <v>#REF!</v>
      </c>
      <c r="U359" s="205" t="str">
        <f t="shared" si="180"/>
        <v>#REF!</v>
      </c>
      <c r="V359" s="205" t="str">
        <f t="shared" si="180"/>
        <v>#REF!</v>
      </c>
      <c r="W359" s="205" t="str">
        <f t="shared" si="180"/>
        <v>#REF!</v>
      </c>
      <c r="X359" s="205" t="str">
        <f t="shared" si="180"/>
        <v>#REF!</v>
      </c>
      <c r="Y359" s="205" t="str">
        <f t="shared" si="180"/>
        <v>#REF!</v>
      </c>
      <c r="Z359" s="205" t="str">
        <f t="shared" si="180"/>
        <v>#REF!</v>
      </c>
      <c r="AA359" s="205" t="str">
        <f t="shared" si="180"/>
        <v>#REF!</v>
      </c>
      <c r="AB359" s="205" t="str">
        <f t="shared" si="180"/>
        <v>#REF!</v>
      </c>
      <c r="AC359" s="205" t="str">
        <f t="shared" si="180"/>
        <v>#REF!</v>
      </c>
      <c r="AD359" s="205" t="str">
        <f t="shared" si="180"/>
        <v>#REF!</v>
      </c>
      <c r="AE359" s="205" t="str">
        <f t="shared" si="180"/>
        <v>#REF!</v>
      </c>
      <c r="AF359" s="205" t="str">
        <f t="shared" si="180"/>
        <v>#REF!</v>
      </c>
      <c r="AG359" s="205" t="str">
        <f t="shared" si="180"/>
        <v>#REF!</v>
      </c>
      <c r="AH359" s="205" t="str">
        <f t="shared" si="180"/>
        <v>#REF!</v>
      </c>
      <c r="AI359" s="205" t="str">
        <f t="shared" si="180"/>
        <v>#REF!</v>
      </c>
      <c r="AJ359" s="205" t="str">
        <f t="shared" si="180"/>
        <v>#REF!</v>
      </c>
      <c r="AK359" s="205" t="str">
        <f t="shared" si="180"/>
        <v>#REF!</v>
      </c>
      <c r="AL359" s="205" t="str">
        <f t="shared" si="180"/>
        <v>#REF!</v>
      </c>
      <c r="AM359" s="205" t="str">
        <f t="shared" si="180"/>
        <v>#REF!</v>
      </c>
      <c r="AN359" s="205" t="str">
        <f t="shared" si="180"/>
        <v>#REF!</v>
      </c>
      <c r="AO359" s="205" t="str">
        <f t="shared" si="180"/>
        <v>#REF!</v>
      </c>
      <c r="AP359" s="205" t="str">
        <f t="shared" si="180"/>
        <v>#REF!</v>
      </c>
      <c r="AQ359" s="205" t="str">
        <f t="shared" si="180"/>
        <v>#REF!</v>
      </c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</row>
    <row r="360" ht="14.25" customHeight="1">
      <c r="A360" s="11"/>
      <c r="B360" s="11"/>
      <c r="C360" s="11"/>
      <c r="D360" s="11"/>
      <c r="E360" s="11"/>
      <c r="F360" s="11"/>
      <c r="G360" s="20"/>
      <c r="H360" s="27"/>
      <c r="I360" s="11"/>
      <c r="J360" s="164"/>
      <c r="K360" s="161" t="s">
        <v>110</v>
      </c>
      <c r="L360" s="205" t="str">
        <f t="shared" ref="L360:AQ360" si="181"> ((L90 * L397 * $N$45 * (L199 * 1 + L328) +L231) * 1000 / (L103 * 8750)) + L263 + 0</f>
        <v>#REF!</v>
      </c>
      <c r="M360" s="205" t="str">
        <f t="shared" si="181"/>
        <v>#REF!</v>
      </c>
      <c r="N360" s="205" t="str">
        <f t="shared" si="181"/>
        <v>#REF!</v>
      </c>
      <c r="O360" s="205" t="str">
        <f t="shared" si="181"/>
        <v>#REF!</v>
      </c>
      <c r="P360" s="205" t="str">
        <f t="shared" si="181"/>
        <v>#REF!</v>
      </c>
      <c r="Q360" s="205" t="str">
        <f t="shared" si="181"/>
        <v>#REF!</v>
      </c>
      <c r="R360" s="205" t="str">
        <f t="shared" si="181"/>
        <v>#REF!</v>
      </c>
      <c r="S360" s="205" t="str">
        <f t="shared" si="181"/>
        <v>#REF!</v>
      </c>
      <c r="T360" s="205" t="str">
        <f t="shared" si="181"/>
        <v>#REF!</v>
      </c>
      <c r="U360" s="205" t="str">
        <f t="shared" si="181"/>
        <v>#REF!</v>
      </c>
      <c r="V360" s="205" t="str">
        <f t="shared" si="181"/>
        <v>#REF!</v>
      </c>
      <c r="W360" s="205" t="str">
        <f t="shared" si="181"/>
        <v>#REF!</v>
      </c>
      <c r="X360" s="205" t="str">
        <f t="shared" si="181"/>
        <v>#REF!</v>
      </c>
      <c r="Y360" s="205" t="str">
        <f t="shared" si="181"/>
        <v>#REF!</v>
      </c>
      <c r="Z360" s="205" t="str">
        <f t="shared" si="181"/>
        <v>#REF!</v>
      </c>
      <c r="AA360" s="205" t="str">
        <f t="shared" si="181"/>
        <v>#REF!</v>
      </c>
      <c r="AB360" s="205" t="str">
        <f t="shared" si="181"/>
        <v>#REF!</v>
      </c>
      <c r="AC360" s="205" t="str">
        <f t="shared" si="181"/>
        <v>#REF!</v>
      </c>
      <c r="AD360" s="205" t="str">
        <f t="shared" si="181"/>
        <v>#REF!</v>
      </c>
      <c r="AE360" s="205" t="str">
        <f t="shared" si="181"/>
        <v>#REF!</v>
      </c>
      <c r="AF360" s="205" t="str">
        <f t="shared" si="181"/>
        <v>#REF!</v>
      </c>
      <c r="AG360" s="205" t="str">
        <f t="shared" si="181"/>
        <v>#REF!</v>
      </c>
      <c r="AH360" s="205" t="str">
        <f t="shared" si="181"/>
        <v>#REF!</v>
      </c>
      <c r="AI360" s="205" t="str">
        <f t="shared" si="181"/>
        <v>#REF!</v>
      </c>
      <c r="AJ360" s="205" t="str">
        <f t="shared" si="181"/>
        <v>#REF!</v>
      </c>
      <c r="AK360" s="205" t="str">
        <f t="shared" si="181"/>
        <v>#REF!</v>
      </c>
      <c r="AL360" s="205" t="str">
        <f t="shared" si="181"/>
        <v>#REF!</v>
      </c>
      <c r="AM360" s="205" t="str">
        <f t="shared" si="181"/>
        <v>#REF!</v>
      </c>
      <c r="AN360" s="205" t="str">
        <f t="shared" si="181"/>
        <v>#REF!</v>
      </c>
      <c r="AO360" s="205" t="str">
        <f t="shared" si="181"/>
        <v>#REF!</v>
      </c>
      <c r="AP360" s="205" t="str">
        <f t="shared" si="181"/>
        <v>#REF!</v>
      </c>
      <c r="AQ360" s="205" t="str">
        <f t="shared" si="181"/>
        <v>#REF!</v>
      </c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</row>
    <row r="361" ht="14.25" customHeight="1">
      <c r="A361" s="11"/>
      <c r="B361" s="11"/>
      <c r="C361" s="11"/>
      <c r="D361" s="11"/>
      <c r="E361" s="11"/>
      <c r="F361" s="11"/>
      <c r="G361" s="20"/>
      <c r="H361" s="27"/>
      <c r="I361" s="11"/>
      <c r="J361" s="164"/>
      <c r="K361" s="14" t="s">
        <v>111</v>
      </c>
      <c r="L361" s="205" t="str">
        <f t="shared" ref="L361:AQ361" si="182"> ((L91 * L398 * $N$45 * (L200 * 1 + L329) +L232) * 1000 / (L104 * 8750)) + L264 + 0</f>
        <v>#REF!</v>
      </c>
      <c r="M361" s="205" t="str">
        <f t="shared" si="182"/>
        <v>#REF!</v>
      </c>
      <c r="N361" s="205" t="str">
        <f t="shared" si="182"/>
        <v>#REF!</v>
      </c>
      <c r="O361" s="205" t="str">
        <f t="shared" si="182"/>
        <v>#REF!</v>
      </c>
      <c r="P361" s="205" t="str">
        <f t="shared" si="182"/>
        <v>#REF!</v>
      </c>
      <c r="Q361" s="205" t="str">
        <f t="shared" si="182"/>
        <v>#REF!</v>
      </c>
      <c r="R361" s="205" t="str">
        <f t="shared" si="182"/>
        <v>#REF!</v>
      </c>
      <c r="S361" s="205" t="str">
        <f t="shared" si="182"/>
        <v>#REF!</v>
      </c>
      <c r="T361" s="205" t="str">
        <f t="shared" si="182"/>
        <v>#REF!</v>
      </c>
      <c r="U361" s="205" t="str">
        <f t="shared" si="182"/>
        <v>#REF!</v>
      </c>
      <c r="V361" s="205" t="str">
        <f t="shared" si="182"/>
        <v>#REF!</v>
      </c>
      <c r="W361" s="205" t="str">
        <f t="shared" si="182"/>
        <v>#REF!</v>
      </c>
      <c r="X361" s="205" t="str">
        <f t="shared" si="182"/>
        <v>#REF!</v>
      </c>
      <c r="Y361" s="205" t="str">
        <f t="shared" si="182"/>
        <v>#REF!</v>
      </c>
      <c r="Z361" s="205" t="str">
        <f t="shared" si="182"/>
        <v>#REF!</v>
      </c>
      <c r="AA361" s="205" t="str">
        <f t="shared" si="182"/>
        <v>#REF!</v>
      </c>
      <c r="AB361" s="205" t="str">
        <f t="shared" si="182"/>
        <v>#REF!</v>
      </c>
      <c r="AC361" s="205" t="str">
        <f t="shared" si="182"/>
        <v>#REF!</v>
      </c>
      <c r="AD361" s="205" t="str">
        <f t="shared" si="182"/>
        <v>#REF!</v>
      </c>
      <c r="AE361" s="205" t="str">
        <f t="shared" si="182"/>
        <v>#REF!</v>
      </c>
      <c r="AF361" s="205" t="str">
        <f t="shared" si="182"/>
        <v>#REF!</v>
      </c>
      <c r="AG361" s="205" t="str">
        <f t="shared" si="182"/>
        <v>#REF!</v>
      </c>
      <c r="AH361" s="205" t="str">
        <f t="shared" si="182"/>
        <v>#REF!</v>
      </c>
      <c r="AI361" s="205" t="str">
        <f t="shared" si="182"/>
        <v>#REF!</v>
      </c>
      <c r="AJ361" s="205" t="str">
        <f t="shared" si="182"/>
        <v>#REF!</v>
      </c>
      <c r="AK361" s="205" t="str">
        <f t="shared" si="182"/>
        <v>#REF!</v>
      </c>
      <c r="AL361" s="205" t="str">
        <f t="shared" si="182"/>
        <v>#REF!</v>
      </c>
      <c r="AM361" s="205" t="str">
        <f t="shared" si="182"/>
        <v>#REF!</v>
      </c>
      <c r="AN361" s="205" t="str">
        <f t="shared" si="182"/>
        <v>#REF!</v>
      </c>
      <c r="AO361" s="205" t="str">
        <f t="shared" si="182"/>
        <v>#REF!</v>
      </c>
      <c r="AP361" s="205" t="str">
        <f t="shared" si="182"/>
        <v>#REF!</v>
      </c>
      <c r="AQ361" s="205" t="str">
        <f t="shared" si="182"/>
        <v>#REF!</v>
      </c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</row>
    <row r="362" ht="14.25" customHeight="1">
      <c r="A362" s="11"/>
      <c r="B362" s="11"/>
      <c r="C362" s="11"/>
      <c r="D362" s="11"/>
      <c r="E362" s="11"/>
      <c r="F362" s="11"/>
      <c r="G362" s="20"/>
      <c r="H362" s="27"/>
      <c r="I362" s="11"/>
      <c r="J362" s="164"/>
      <c r="K362" s="166" t="s">
        <v>112</v>
      </c>
      <c r="L362" s="205" t="str">
        <f t="shared" ref="L362:AQ362" si="183"> ((L92 * L399 * $N$45 * (L201 * 1 + L330) +L233) * 1000 / (L105 * 8750)) + L265 + 0</f>
        <v>#REF!</v>
      </c>
      <c r="M362" s="205" t="str">
        <f t="shared" si="183"/>
        <v>#REF!</v>
      </c>
      <c r="N362" s="205" t="str">
        <f t="shared" si="183"/>
        <v>#REF!</v>
      </c>
      <c r="O362" s="205" t="str">
        <f t="shared" si="183"/>
        <v>#REF!</v>
      </c>
      <c r="P362" s="205" t="str">
        <f t="shared" si="183"/>
        <v>#REF!</v>
      </c>
      <c r="Q362" s="205" t="str">
        <f t="shared" si="183"/>
        <v>#REF!</v>
      </c>
      <c r="R362" s="205" t="str">
        <f t="shared" si="183"/>
        <v>#REF!</v>
      </c>
      <c r="S362" s="205" t="str">
        <f t="shared" si="183"/>
        <v>#REF!</v>
      </c>
      <c r="T362" s="205" t="str">
        <f t="shared" si="183"/>
        <v>#REF!</v>
      </c>
      <c r="U362" s="205" t="str">
        <f t="shared" si="183"/>
        <v>#REF!</v>
      </c>
      <c r="V362" s="205" t="str">
        <f t="shared" si="183"/>
        <v>#REF!</v>
      </c>
      <c r="W362" s="205" t="str">
        <f t="shared" si="183"/>
        <v>#REF!</v>
      </c>
      <c r="X362" s="205" t="str">
        <f t="shared" si="183"/>
        <v>#REF!</v>
      </c>
      <c r="Y362" s="205" t="str">
        <f t="shared" si="183"/>
        <v>#REF!</v>
      </c>
      <c r="Z362" s="205" t="str">
        <f t="shared" si="183"/>
        <v>#REF!</v>
      </c>
      <c r="AA362" s="205" t="str">
        <f t="shared" si="183"/>
        <v>#REF!</v>
      </c>
      <c r="AB362" s="205" t="str">
        <f t="shared" si="183"/>
        <v>#REF!</v>
      </c>
      <c r="AC362" s="205" t="str">
        <f t="shared" si="183"/>
        <v>#REF!</v>
      </c>
      <c r="AD362" s="205" t="str">
        <f t="shared" si="183"/>
        <v>#REF!</v>
      </c>
      <c r="AE362" s="205" t="str">
        <f t="shared" si="183"/>
        <v>#REF!</v>
      </c>
      <c r="AF362" s="205" t="str">
        <f t="shared" si="183"/>
        <v>#REF!</v>
      </c>
      <c r="AG362" s="205" t="str">
        <f t="shared" si="183"/>
        <v>#REF!</v>
      </c>
      <c r="AH362" s="205" t="str">
        <f t="shared" si="183"/>
        <v>#REF!</v>
      </c>
      <c r="AI362" s="205" t="str">
        <f t="shared" si="183"/>
        <v>#REF!</v>
      </c>
      <c r="AJ362" s="205" t="str">
        <f t="shared" si="183"/>
        <v>#REF!</v>
      </c>
      <c r="AK362" s="205" t="str">
        <f t="shared" si="183"/>
        <v>#REF!</v>
      </c>
      <c r="AL362" s="205" t="str">
        <f t="shared" si="183"/>
        <v>#REF!</v>
      </c>
      <c r="AM362" s="205" t="str">
        <f t="shared" si="183"/>
        <v>#REF!</v>
      </c>
      <c r="AN362" s="205" t="str">
        <f t="shared" si="183"/>
        <v>#REF!</v>
      </c>
      <c r="AO362" s="205" t="str">
        <f t="shared" si="183"/>
        <v>#REF!</v>
      </c>
      <c r="AP362" s="205" t="str">
        <f t="shared" si="183"/>
        <v>#REF!</v>
      </c>
      <c r="AQ362" s="205" t="str">
        <f t="shared" si="183"/>
        <v>#REF!</v>
      </c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</row>
    <row r="363" ht="14.25" customHeight="1">
      <c r="A363" s="11"/>
      <c r="B363" s="11"/>
      <c r="C363" s="11"/>
      <c r="D363" s="11"/>
      <c r="E363" s="11"/>
      <c r="F363" s="11"/>
      <c r="G363" s="20"/>
      <c r="H363" s="27"/>
      <c r="I363" s="11"/>
      <c r="J363" s="164"/>
      <c r="K363" s="161" t="s">
        <v>113</v>
      </c>
      <c r="L363" s="205" t="str">
        <f t="shared" ref="L363:AQ363" si="184"> ((L90 * L397 * $N$45 * (L202 * 1 + L331) +L234) * 1000 / (L106 * 8750)) + L266 + 0</f>
        <v>#REF!</v>
      </c>
      <c r="M363" s="205" t="str">
        <f t="shared" si="184"/>
        <v>#REF!</v>
      </c>
      <c r="N363" s="205" t="str">
        <f t="shared" si="184"/>
        <v>#REF!</v>
      </c>
      <c r="O363" s="205" t="str">
        <f t="shared" si="184"/>
        <v>#REF!</v>
      </c>
      <c r="P363" s="205" t="str">
        <f t="shared" si="184"/>
        <v>#REF!</v>
      </c>
      <c r="Q363" s="205" t="str">
        <f t="shared" si="184"/>
        <v>#REF!</v>
      </c>
      <c r="R363" s="205" t="str">
        <f t="shared" si="184"/>
        <v>#REF!</v>
      </c>
      <c r="S363" s="205" t="str">
        <f t="shared" si="184"/>
        <v>#REF!</v>
      </c>
      <c r="T363" s="205" t="str">
        <f t="shared" si="184"/>
        <v>#REF!</v>
      </c>
      <c r="U363" s="205" t="str">
        <f t="shared" si="184"/>
        <v>#REF!</v>
      </c>
      <c r="V363" s="205" t="str">
        <f t="shared" si="184"/>
        <v>#REF!</v>
      </c>
      <c r="W363" s="205" t="str">
        <f t="shared" si="184"/>
        <v>#REF!</v>
      </c>
      <c r="X363" s="205" t="str">
        <f t="shared" si="184"/>
        <v>#REF!</v>
      </c>
      <c r="Y363" s="205" t="str">
        <f t="shared" si="184"/>
        <v>#REF!</v>
      </c>
      <c r="Z363" s="205" t="str">
        <f t="shared" si="184"/>
        <v>#REF!</v>
      </c>
      <c r="AA363" s="205" t="str">
        <f t="shared" si="184"/>
        <v>#REF!</v>
      </c>
      <c r="AB363" s="205" t="str">
        <f t="shared" si="184"/>
        <v>#REF!</v>
      </c>
      <c r="AC363" s="205" t="str">
        <f t="shared" si="184"/>
        <v>#REF!</v>
      </c>
      <c r="AD363" s="205" t="str">
        <f t="shared" si="184"/>
        <v>#REF!</v>
      </c>
      <c r="AE363" s="205" t="str">
        <f t="shared" si="184"/>
        <v>#REF!</v>
      </c>
      <c r="AF363" s="205" t="str">
        <f t="shared" si="184"/>
        <v>#REF!</v>
      </c>
      <c r="AG363" s="205" t="str">
        <f t="shared" si="184"/>
        <v>#REF!</v>
      </c>
      <c r="AH363" s="205" t="str">
        <f t="shared" si="184"/>
        <v>#REF!</v>
      </c>
      <c r="AI363" s="205" t="str">
        <f t="shared" si="184"/>
        <v>#REF!</v>
      </c>
      <c r="AJ363" s="205" t="str">
        <f t="shared" si="184"/>
        <v>#REF!</v>
      </c>
      <c r="AK363" s="205" t="str">
        <f t="shared" si="184"/>
        <v>#REF!</v>
      </c>
      <c r="AL363" s="205" t="str">
        <f t="shared" si="184"/>
        <v>#REF!</v>
      </c>
      <c r="AM363" s="205" t="str">
        <f t="shared" si="184"/>
        <v>#REF!</v>
      </c>
      <c r="AN363" s="205" t="str">
        <f t="shared" si="184"/>
        <v>#REF!</v>
      </c>
      <c r="AO363" s="205" t="str">
        <f t="shared" si="184"/>
        <v>#REF!</v>
      </c>
      <c r="AP363" s="205" t="str">
        <f t="shared" si="184"/>
        <v>#REF!</v>
      </c>
      <c r="AQ363" s="205" t="str">
        <f t="shared" si="184"/>
        <v>#REF!</v>
      </c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</row>
    <row r="364" ht="14.25" customHeight="1">
      <c r="A364" s="11"/>
      <c r="B364" s="11"/>
      <c r="C364" s="11"/>
      <c r="D364" s="11"/>
      <c r="E364" s="11"/>
      <c r="F364" s="11"/>
      <c r="G364" s="20"/>
      <c r="H364" s="27"/>
      <c r="I364" s="11"/>
      <c r="J364" s="164"/>
      <c r="K364" s="14" t="s">
        <v>114</v>
      </c>
      <c r="L364" s="205" t="str">
        <f t="shared" ref="L364:AQ364" si="185"> ((L91 * L398 * $N$45 * (L203 * 1 + L332) +L235) * 1000 / (L107 * 8750)) + L267 + 0</f>
        <v>#REF!</v>
      </c>
      <c r="M364" s="205" t="str">
        <f t="shared" si="185"/>
        <v>#REF!</v>
      </c>
      <c r="N364" s="205" t="str">
        <f t="shared" si="185"/>
        <v>#REF!</v>
      </c>
      <c r="O364" s="205" t="str">
        <f t="shared" si="185"/>
        <v>#REF!</v>
      </c>
      <c r="P364" s="205" t="str">
        <f t="shared" si="185"/>
        <v>#REF!</v>
      </c>
      <c r="Q364" s="205" t="str">
        <f t="shared" si="185"/>
        <v>#REF!</v>
      </c>
      <c r="R364" s="205" t="str">
        <f t="shared" si="185"/>
        <v>#REF!</v>
      </c>
      <c r="S364" s="205" t="str">
        <f t="shared" si="185"/>
        <v>#REF!</v>
      </c>
      <c r="T364" s="205" t="str">
        <f t="shared" si="185"/>
        <v>#REF!</v>
      </c>
      <c r="U364" s="205" t="str">
        <f t="shared" si="185"/>
        <v>#REF!</v>
      </c>
      <c r="V364" s="205" t="str">
        <f t="shared" si="185"/>
        <v>#REF!</v>
      </c>
      <c r="W364" s="205" t="str">
        <f t="shared" si="185"/>
        <v>#REF!</v>
      </c>
      <c r="X364" s="205" t="str">
        <f t="shared" si="185"/>
        <v>#REF!</v>
      </c>
      <c r="Y364" s="205" t="str">
        <f t="shared" si="185"/>
        <v>#REF!</v>
      </c>
      <c r="Z364" s="205" t="str">
        <f t="shared" si="185"/>
        <v>#REF!</v>
      </c>
      <c r="AA364" s="205" t="str">
        <f t="shared" si="185"/>
        <v>#REF!</v>
      </c>
      <c r="AB364" s="205" t="str">
        <f t="shared" si="185"/>
        <v>#REF!</v>
      </c>
      <c r="AC364" s="205" t="str">
        <f t="shared" si="185"/>
        <v>#REF!</v>
      </c>
      <c r="AD364" s="205" t="str">
        <f t="shared" si="185"/>
        <v>#REF!</v>
      </c>
      <c r="AE364" s="205" t="str">
        <f t="shared" si="185"/>
        <v>#REF!</v>
      </c>
      <c r="AF364" s="205" t="str">
        <f t="shared" si="185"/>
        <v>#REF!</v>
      </c>
      <c r="AG364" s="205" t="str">
        <f t="shared" si="185"/>
        <v>#REF!</v>
      </c>
      <c r="AH364" s="205" t="str">
        <f t="shared" si="185"/>
        <v>#REF!</v>
      </c>
      <c r="AI364" s="205" t="str">
        <f t="shared" si="185"/>
        <v>#REF!</v>
      </c>
      <c r="AJ364" s="205" t="str">
        <f t="shared" si="185"/>
        <v>#REF!</v>
      </c>
      <c r="AK364" s="205" t="str">
        <f t="shared" si="185"/>
        <v>#REF!</v>
      </c>
      <c r="AL364" s="205" t="str">
        <f t="shared" si="185"/>
        <v>#REF!</v>
      </c>
      <c r="AM364" s="205" t="str">
        <f t="shared" si="185"/>
        <v>#REF!</v>
      </c>
      <c r="AN364" s="205" t="str">
        <f t="shared" si="185"/>
        <v>#REF!</v>
      </c>
      <c r="AO364" s="205" t="str">
        <f t="shared" si="185"/>
        <v>#REF!</v>
      </c>
      <c r="AP364" s="205" t="str">
        <f t="shared" si="185"/>
        <v>#REF!</v>
      </c>
      <c r="AQ364" s="205" t="str">
        <f t="shared" si="185"/>
        <v>#REF!</v>
      </c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</row>
    <row r="365" ht="14.25" customHeight="1">
      <c r="A365" s="11"/>
      <c r="B365" s="11"/>
      <c r="C365" s="11"/>
      <c r="D365" s="11"/>
      <c r="E365" s="11"/>
      <c r="F365" s="11"/>
      <c r="G365" s="20"/>
      <c r="H365" s="27"/>
      <c r="I365" s="11"/>
      <c r="J365" s="164"/>
      <c r="K365" s="166" t="s">
        <v>115</v>
      </c>
      <c r="L365" s="205" t="str">
        <f t="shared" ref="L365:AQ365" si="186"> ((L92 * L399 * $N$45 * (L204 * 1 + L333) +L236) * 1000 / (L108 * 8750)) + L268 + 0</f>
        <v>#REF!</v>
      </c>
      <c r="M365" s="205" t="str">
        <f t="shared" si="186"/>
        <v>#REF!</v>
      </c>
      <c r="N365" s="205" t="str">
        <f t="shared" si="186"/>
        <v>#REF!</v>
      </c>
      <c r="O365" s="205" t="str">
        <f t="shared" si="186"/>
        <v>#REF!</v>
      </c>
      <c r="P365" s="205" t="str">
        <f t="shared" si="186"/>
        <v>#REF!</v>
      </c>
      <c r="Q365" s="205" t="str">
        <f t="shared" si="186"/>
        <v>#REF!</v>
      </c>
      <c r="R365" s="205" t="str">
        <f t="shared" si="186"/>
        <v>#REF!</v>
      </c>
      <c r="S365" s="205" t="str">
        <f t="shared" si="186"/>
        <v>#REF!</v>
      </c>
      <c r="T365" s="205" t="str">
        <f t="shared" si="186"/>
        <v>#REF!</v>
      </c>
      <c r="U365" s="205" t="str">
        <f t="shared" si="186"/>
        <v>#REF!</v>
      </c>
      <c r="V365" s="205" t="str">
        <f t="shared" si="186"/>
        <v>#REF!</v>
      </c>
      <c r="W365" s="205" t="str">
        <f t="shared" si="186"/>
        <v>#REF!</v>
      </c>
      <c r="X365" s="205" t="str">
        <f t="shared" si="186"/>
        <v>#REF!</v>
      </c>
      <c r="Y365" s="205" t="str">
        <f t="shared" si="186"/>
        <v>#REF!</v>
      </c>
      <c r="Z365" s="205" t="str">
        <f t="shared" si="186"/>
        <v>#REF!</v>
      </c>
      <c r="AA365" s="205" t="str">
        <f t="shared" si="186"/>
        <v>#REF!</v>
      </c>
      <c r="AB365" s="205" t="str">
        <f t="shared" si="186"/>
        <v>#REF!</v>
      </c>
      <c r="AC365" s="205" t="str">
        <f t="shared" si="186"/>
        <v>#REF!</v>
      </c>
      <c r="AD365" s="205" t="str">
        <f t="shared" si="186"/>
        <v>#REF!</v>
      </c>
      <c r="AE365" s="205" t="str">
        <f t="shared" si="186"/>
        <v>#REF!</v>
      </c>
      <c r="AF365" s="205" t="str">
        <f t="shared" si="186"/>
        <v>#REF!</v>
      </c>
      <c r="AG365" s="205" t="str">
        <f t="shared" si="186"/>
        <v>#REF!</v>
      </c>
      <c r="AH365" s="205" t="str">
        <f t="shared" si="186"/>
        <v>#REF!</v>
      </c>
      <c r="AI365" s="205" t="str">
        <f t="shared" si="186"/>
        <v>#REF!</v>
      </c>
      <c r="AJ365" s="205" t="str">
        <f t="shared" si="186"/>
        <v>#REF!</v>
      </c>
      <c r="AK365" s="205" t="str">
        <f t="shared" si="186"/>
        <v>#REF!</v>
      </c>
      <c r="AL365" s="205" t="str">
        <f t="shared" si="186"/>
        <v>#REF!</v>
      </c>
      <c r="AM365" s="205" t="str">
        <f t="shared" si="186"/>
        <v>#REF!</v>
      </c>
      <c r="AN365" s="205" t="str">
        <f t="shared" si="186"/>
        <v>#REF!</v>
      </c>
      <c r="AO365" s="205" t="str">
        <f t="shared" si="186"/>
        <v>#REF!</v>
      </c>
      <c r="AP365" s="205" t="str">
        <f t="shared" si="186"/>
        <v>#REF!</v>
      </c>
      <c r="AQ365" s="205" t="str">
        <f t="shared" si="186"/>
        <v>#REF!</v>
      </c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</row>
    <row r="366" ht="14.25" customHeight="1">
      <c r="A366" s="11"/>
      <c r="B366" s="11"/>
      <c r="C366" s="11"/>
      <c r="D366" s="11"/>
      <c r="E366" s="11"/>
      <c r="F366" s="11"/>
      <c r="G366" s="20"/>
      <c r="H366" s="27"/>
      <c r="I366" s="11"/>
      <c r="J366" s="164"/>
      <c r="K366" s="161" t="s">
        <v>116</v>
      </c>
      <c r="L366" s="205" t="str">
        <f t="shared" ref="L366:AQ366" si="187"> ((L90 * L397 * $N$45 * (L205 * 1 + L334) +L237) * 1000 / (L109 * 8750)) + L269 + 0</f>
        <v>#REF!</v>
      </c>
      <c r="M366" s="205" t="str">
        <f t="shared" si="187"/>
        <v>#REF!</v>
      </c>
      <c r="N366" s="205" t="str">
        <f t="shared" si="187"/>
        <v>#REF!</v>
      </c>
      <c r="O366" s="205" t="str">
        <f t="shared" si="187"/>
        <v>#REF!</v>
      </c>
      <c r="P366" s="205" t="str">
        <f t="shared" si="187"/>
        <v>#REF!</v>
      </c>
      <c r="Q366" s="205" t="str">
        <f t="shared" si="187"/>
        <v>#REF!</v>
      </c>
      <c r="R366" s="205" t="str">
        <f t="shared" si="187"/>
        <v>#REF!</v>
      </c>
      <c r="S366" s="205" t="str">
        <f t="shared" si="187"/>
        <v>#REF!</v>
      </c>
      <c r="T366" s="205" t="str">
        <f t="shared" si="187"/>
        <v>#REF!</v>
      </c>
      <c r="U366" s="205" t="str">
        <f t="shared" si="187"/>
        <v>#REF!</v>
      </c>
      <c r="V366" s="205" t="str">
        <f t="shared" si="187"/>
        <v>#REF!</v>
      </c>
      <c r="W366" s="205" t="str">
        <f t="shared" si="187"/>
        <v>#REF!</v>
      </c>
      <c r="X366" s="205" t="str">
        <f t="shared" si="187"/>
        <v>#REF!</v>
      </c>
      <c r="Y366" s="205" t="str">
        <f t="shared" si="187"/>
        <v>#REF!</v>
      </c>
      <c r="Z366" s="205" t="str">
        <f t="shared" si="187"/>
        <v>#REF!</v>
      </c>
      <c r="AA366" s="205" t="str">
        <f t="shared" si="187"/>
        <v>#REF!</v>
      </c>
      <c r="AB366" s="205" t="str">
        <f t="shared" si="187"/>
        <v>#REF!</v>
      </c>
      <c r="AC366" s="205" t="str">
        <f t="shared" si="187"/>
        <v>#REF!</v>
      </c>
      <c r="AD366" s="205" t="str">
        <f t="shared" si="187"/>
        <v>#REF!</v>
      </c>
      <c r="AE366" s="205" t="str">
        <f t="shared" si="187"/>
        <v>#REF!</v>
      </c>
      <c r="AF366" s="205" t="str">
        <f t="shared" si="187"/>
        <v>#REF!</v>
      </c>
      <c r="AG366" s="205" t="str">
        <f t="shared" si="187"/>
        <v>#REF!</v>
      </c>
      <c r="AH366" s="205" t="str">
        <f t="shared" si="187"/>
        <v>#REF!</v>
      </c>
      <c r="AI366" s="205" t="str">
        <f t="shared" si="187"/>
        <v>#REF!</v>
      </c>
      <c r="AJ366" s="205" t="str">
        <f t="shared" si="187"/>
        <v>#REF!</v>
      </c>
      <c r="AK366" s="205" t="str">
        <f t="shared" si="187"/>
        <v>#REF!</v>
      </c>
      <c r="AL366" s="205" t="str">
        <f t="shared" si="187"/>
        <v>#REF!</v>
      </c>
      <c r="AM366" s="205" t="str">
        <f t="shared" si="187"/>
        <v>#REF!</v>
      </c>
      <c r="AN366" s="205" t="str">
        <f t="shared" si="187"/>
        <v>#REF!</v>
      </c>
      <c r="AO366" s="205" t="str">
        <f t="shared" si="187"/>
        <v>#REF!</v>
      </c>
      <c r="AP366" s="205" t="str">
        <f t="shared" si="187"/>
        <v>#REF!</v>
      </c>
      <c r="AQ366" s="205" t="str">
        <f t="shared" si="187"/>
        <v>#REF!</v>
      </c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</row>
    <row r="367" ht="14.25" customHeight="1">
      <c r="A367" s="11"/>
      <c r="B367" s="11"/>
      <c r="C367" s="11"/>
      <c r="D367" s="11"/>
      <c r="E367" s="11"/>
      <c r="F367" s="11"/>
      <c r="G367" s="20"/>
      <c r="H367" s="27"/>
      <c r="I367" s="11"/>
      <c r="J367" s="164"/>
      <c r="K367" s="14" t="s">
        <v>117</v>
      </c>
      <c r="L367" s="205" t="str">
        <f t="shared" ref="L367:AQ367" si="188"> ((L91 * L398 * $N$45 * (L206 * 1 + L335) +L238) * 1000 / (L110 * 8750)) + L270 + 0</f>
        <v>#REF!</v>
      </c>
      <c r="M367" s="205" t="str">
        <f t="shared" si="188"/>
        <v>#REF!</v>
      </c>
      <c r="N367" s="205" t="str">
        <f t="shared" si="188"/>
        <v>#REF!</v>
      </c>
      <c r="O367" s="205" t="str">
        <f t="shared" si="188"/>
        <v>#REF!</v>
      </c>
      <c r="P367" s="205" t="str">
        <f t="shared" si="188"/>
        <v>#REF!</v>
      </c>
      <c r="Q367" s="205" t="str">
        <f t="shared" si="188"/>
        <v>#REF!</v>
      </c>
      <c r="R367" s="205" t="str">
        <f t="shared" si="188"/>
        <v>#REF!</v>
      </c>
      <c r="S367" s="205" t="str">
        <f t="shared" si="188"/>
        <v>#REF!</v>
      </c>
      <c r="T367" s="205" t="str">
        <f t="shared" si="188"/>
        <v>#REF!</v>
      </c>
      <c r="U367" s="205" t="str">
        <f t="shared" si="188"/>
        <v>#REF!</v>
      </c>
      <c r="V367" s="205" t="str">
        <f t="shared" si="188"/>
        <v>#REF!</v>
      </c>
      <c r="W367" s="205" t="str">
        <f t="shared" si="188"/>
        <v>#REF!</v>
      </c>
      <c r="X367" s="205" t="str">
        <f t="shared" si="188"/>
        <v>#REF!</v>
      </c>
      <c r="Y367" s="205" t="str">
        <f t="shared" si="188"/>
        <v>#REF!</v>
      </c>
      <c r="Z367" s="205" t="str">
        <f t="shared" si="188"/>
        <v>#REF!</v>
      </c>
      <c r="AA367" s="205" t="str">
        <f t="shared" si="188"/>
        <v>#REF!</v>
      </c>
      <c r="AB367" s="205" t="str">
        <f t="shared" si="188"/>
        <v>#REF!</v>
      </c>
      <c r="AC367" s="205" t="str">
        <f t="shared" si="188"/>
        <v>#REF!</v>
      </c>
      <c r="AD367" s="205" t="str">
        <f t="shared" si="188"/>
        <v>#REF!</v>
      </c>
      <c r="AE367" s="205" t="str">
        <f t="shared" si="188"/>
        <v>#REF!</v>
      </c>
      <c r="AF367" s="205" t="str">
        <f t="shared" si="188"/>
        <v>#REF!</v>
      </c>
      <c r="AG367" s="205" t="str">
        <f t="shared" si="188"/>
        <v>#REF!</v>
      </c>
      <c r="AH367" s="205" t="str">
        <f t="shared" si="188"/>
        <v>#REF!</v>
      </c>
      <c r="AI367" s="205" t="str">
        <f t="shared" si="188"/>
        <v>#REF!</v>
      </c>
      <c r="AJ367" s="205" t="str">
        <f t="shared" si="188"/>
        <v>#REF!</v>
      </c>
      <c r="AK367" s="205" t="str">
        <f t="shared" si="188"/>
        <v>#REF!</v>
      </c>
      <c r="AL367" s="205" t="str">
        <f t="shared" si="188"/>
        <v>#REF!</v>
      </c>
      <c r="AM367" s="205" t="str">
        <f t="shared" si="188"/>
        <v>#REF!</v>
      </c>
      <c r="AN367" s="205" t="str">
        <f t="shared" si="188"/>
        <v>#REF!</v>
      </c>
      <c r="AO367" s="205" t="str">
        <f t="shared" si="188"/>
        <v>#REF!</v>
      </c>
      <c r="AP367" s="205" t="str">
        <f t="shared" si="188"/>
        <v>#REF!</v>
      </c>
      <c r="AQ367" s="205" t="str">
        <f t="shared" si="188"/>
        <v>#REF!</v>
      </c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</row>
    <row r="368" ht="14.25" customHeight="1">
      <c r="A368" s="11"/>
      <c r="B368" s="11"/>
      <c r="C368" s="11"/>
      <c r="D368" s="11"/>
      <c r="E368" s="11"/>
      <c r="F368" s="11"/>
      <c r="G368" s="20"/>
      <c r="H368" s="27"/>
      <c r="I368" s="11"/>
      <c r="J368" s="164"/>
      <c r="K368" s="166" t="s">
        <v>118</v>
      </c>
      <c r="L368" s="205" t="str">
        <f t="shared" ref="L368:AQ368" si="189"> ((L92 * L399 * $N$45 * (L207 * 1 + L336) +L239) * 1000 / (L111 * 8750)) + L271 + 0</f>
        <v>#REF!</v>
      </c>
      <c r="M368" s="205" t="str">
        <f t="shared" si="189"/>
        <v>#REF!</v>
      </c>
      <c r="N368" s="205" t="str">
        <f t="shared" si="189"/>
        <v>#REF!</v>
      </c>
      <c r="O368" s="205" t="str">
        <f t="shared" si="189"/>
        <v>#REF!</v>
      </c>
      <c r="P368" s="205" t="str">
        <f t="shared" si="189"/>
        <v>#REF!</v>
      </c>
      <c r="Q368" s="205" t="str">
        <f t="shared" si="189"/>
        <v>#REF!</v>
      </c>
      <c r="R368" s="205" t="str">
        <f t="shared" si="189"/>
        <v>#REF!</v>
      </c>
      <c r="S368" s="205" t="str">
        <f t="shared" si="189"/>
        <v>#REF!</v>
      </c>
      <c r="T368" s="205" t="str">
        <f t="shared" si="189"/>
        <v>#REF!</v>
      </c>
      <c r="U368" s="205" t="str">
        <f t="shared" si="189"/>
        <v>#REF!</v>
      </c>
      <c r="V368" s="205" t="str">
        <f t="shared" si="189"/>
        <v>#REF!</v>
      </c>
      <c r="W368" s="205" t="str">
        <f t="shared" si="189"/>
        <v>#REF!</v>
      </c>
      <c r="X368" s="205" t="str">
        <f t="shared" si="189"/>
        <v>#REF!</v>
      </c>
      <c r="Y368" s="205" t="str">
        <f t="shared" si="189"/>
        <v>#REF!</v>
      </c>
      <c r="Z368" s="205" t="str">
        <f t="shared" si="189"/>
        <v>#REF!</v>
      </c>
      <c r="AA368" s="205" t="str">
        <f t="shared" si="189"/>
        <v>#REF!</v>
      </c>
      <c r="AB368" s="205" t="str">
        <f t="shared" si="189"/>
        <v>#REF!</v>
      </c>
      <c r="AC368" s="205" t="str">
        <f t="shared" si="189"/>
        <v>#REF!</v>
      </c>
      <c r="AD368" s="205" t="str">
        <f t="shared" si="189"/>
        <v>#REF!</v>
      </c>
      <c r="AE368" s="205" t="str">
        <f t="shared" si="189"/>
        <v>#REF!</v>
      </c>
      <c r="AF368" s="205" t="str">
        <f t="shared" si="189"/>
        <v>#REF!</v>
      </c>
      <c r="AG368" s="205" t="str">
        <f t="shared" si="189"/>
        <v>#REF!</v>
      </c>
      <c r="AH368" s="205" t="str">
        <f t="shared" si="189"/>
        <v>#REF!</v>
      </c>
      <c r="AI368" s="205" t="str">
        <f t="shared" si="189"/>
        <v>#REF!</v>
      </c>
      <c r="AJ368" s="205" t="str">
        <f t="shared" si="189"/>
        <v>#REF!</v>
      </c>
      <c r="AK368" s="205" t="str">
        <f t="shared" si="189"/>
        <v>#REF!</v>
      </c>
      <c r="AL368" s="205" t="str">
        <f t="shared" si="189"/>
        <v>#REF!</v>
      </c>
      <c r="AM368" s="205" t="str">
        <f t="shared" si="189"/>
        <v>#REF!</v>
      </c>
      <c r="AN368" s="205" t="str">
        <f t="shared" si="189"/>
        <v>#REF!</v>
      </c>
      <c r="AO368" s="205" t="str">
        <f t="shared" si="189"/>
        <v>#REF!</v>
      </c>
      <c r="AP368" s="205" t="str">
        <f t="shared" si="189"/>
        <v>#REF!</v>
      </c>
      <c r="AQ368" s="205" t="str">
        <f t="shared" si="189"/>
        <v>#REF!</v>
      </c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</row>
    <row r="369" ht="14.25" customHeight="1">
      <c r="A369" s="11"/>
      <c r="B369" s="11"/>
      <c r="C369" s="11"/>
      <c r="D369" s="11"/>
      <c r="E369" s="11"/>
      <c r="F369" s="11"/>
      <c r="G369" s="20"/>
      <c r="H369" s="27"/>
      <c r="I369" s="11"/>
      <c r="J369" s="164"/>
      <c r="K369" s="161" t="s">
        <v>119</v>
      </c>
      <c r="L369" s="205" t="str">
        <f t="shared" ref="L369:AQ369" si="190"> ((L90 * L397 * $N$45 * (L208 * 1 + L337) +L240) * 1000 / (L112 * 8750)) + L272 + 0</f>
        <v>#REF!</v>
      </c>
      <c r="M369" s="205" t="str">
        <f t="shared" si="190"/>
        <v>#REF!</v>
      </c>
      <c r="N369" s="205" t="str">
        <f t="shared" si="190"/>
        <v>#REF!</v>
      </c>
      <c r="O369" s="205" t="str">
        <f t="shared" si="190"/>
        <v>#REF!</v>
      </c>
      <c r="P369" s="205" t="str">
        <f t="shared" si="190"/>
        <v>#REF!</v>
      </c>
      <c r="Q369" s="205" t="str">
        <f t="shared" si="190"/>
        <v>#REF!</v>
      </c>
      <c r="R369" s="205" t="str">
        <f t="shared" si="190"/>
        <v>#REF!</v>
      </c>
      <c r="S369" s="205" t="str">
        <f t="shared" si="190"/>
        <v>#REF!</v>
      </c>
      <c r="T369" s="205" t="str">
        <f t="shared" si="190"/>
        <v>#REF!</v>
      </c>
      <c r="U369" s="205" t="str">
        <f t="shared" si="190"/>
        <v>#REF!</v>
      </c>
      <c r="V369" s="205" t="str">
        <f t="shared" si="190"/>
        <v>#REF!</v>
      </c>
      <c r="W369" s="205" t="str">
        <f t="shared" si="190"/>
        <v>#REF!</v>
      </c>
      <c r="X369" s="205" t="str">
        <f t="shared" si="190"/>
        <v>#REF!</v>
      </c>
      <c r="Y369" s="205" t="str">
        <f t="shared" si="190"/>
        <v>#REF!</v>
      </c>
      <c r="Z369" s="205" t="str">
        <f t="shared" si="190"/>
        <v>#REF!</v>
      </c>
      <c r="AA369" s="205" t="str">
        <f t="shared" si="190"/>
        <v>#REF!</v>
      </c>
      <c r="AB369" s="205" t="str">
        <f t="shared" si="190"/>
        <v>#REF!</v>
      </c>
      <c r="AC369" s="205" t="str">
        <f t="shared" si="190"/>
        <v>#REF!</v>
      </c>
      <c r="AD369" s="205" t="str">
        <f t="shared" si="190"/>
        <v>#REF!</v>
      </c>
      <c r="AE369" s="205" t="str">
        <f t="shared" si="190"/>
        <v>#REF!</v>
      </c>
      <c r="AF369" s="205" t="str">
        <f t="shared" si="190"/>
        <v>#REF!</v>
      </c>
      <c r="AG369" s="205" t="str">
        <f t="shared" si="190"/>
        <v>#REF!</v>
      </c>
      <c r="AH369" s="205" t="str">
        <f t="shared" si="190"/>
        <v>#REF!</v>
      </c>
      <c r="AI369" s="205" t="str">
        <f t="shared" si="190"/>
        <v>#REF!</v>
      </c>
      <c r="AJ369" s="205" t="str">
        <f t="shared" si="190"/>
        <v>#REF!</v>
      </c>
      <c r="AK369" s="205" t="str">
        <f t="shared" si="190"/>
        <v>#REF!</v>
      </c>
      <c r="AL369" s="205" t="str">
        <f t="shared" si="190"/>
        <v>#REF!</v>
      </c>
      <c r="AM369" s="205" t="str">
        <f t="shared" si="190"/>
        <v>#REF!</v>
      </c>
      <c r="AN369" s="205" t="str">
        <f t="shared" si="190"/>
        <v>#REF!</v>
      </c>
      <c r="AO369" s="205" t="str">
        <f t="shared" si="190"/>
        <v>#REF!</v>
      </c>
      <c r="AP369" s="205" t="str">
        <f t="shared" si="190"/>
        <v>#REF!</v>
      </c>
      <c r="AQ369" s="205" t="str">
        <f t="shared" si="190"/>
        <v>#REF!</v>
      </c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</row>
    <row r="370" ht="14.25" customHeight="1">
      <c r="A370" s="11"/>
      <c r="B370" s="11"/>
      <c r="C370" s="11"/>
      <c r="D370" s="11"/>
      <c r="E370" s="11"/>
      <c r="F370" s="11"/>
      <c r="G370" s="20"/>
      <c r="H370" s="27"/>
      <c r="I370" s="11"/>
      <c r="J370" s="164"/>
      <c r="K370" s="14" t="s">
        <v>120</v>
      </c>
      <c r="L370" s="205" t="str">
        <f t="shared" ref="L370:AQ370" si="191"> ((L91 * L398 * $N$45 * (L209 * 1 + L338) +L241) * 1000 / (L113 * 8750)) + L273 + 0</f>
        <v>#REF!</v>
      </c>
      <c r="M370" s="205" t="str">
        <f t="shared" si="191"/>
        <v>#REF!</v>
      </c>
      <c r="N370" s="205" t="str">
        <f t="shared" si="191"/>
        <v>#REF!</v>
      </c>
      <c r="O370" s="205" t="str">
        <f t="shared" si="191"/>
        <v>#REF!</v>
      </c>
      <c r="P370" s="205" t="str">
        <f t="shared" si="191"/>
        <v>#REF!</v>
      </c>
      <c r="Q370" s="205" t="str">
        <f t="shared" si="191"/>
        <v>#REF!</v>
      </c>
      <c r="R370" s="205" t="str">
        <f t="shared" si="191"/>
        <v>#REF!</v>
      </c>
      <c r="S370" s="205" t="str">
        <f t="shared" si="191"/>
        <v>#REF!</v>
      </c>
      <c r="T370" s="205" t="str">
        <f t="shared" si="191"/>
        <v>#REF!</v>
      </c>
      <c r="U370" s="205" t="str">
        <f t="shared" si="191"/>
        <v>#REF!</v>
      </c>
      <c r="V370" s="205" t="str">
        <f t="shared" si="191"/>
        <v>#REF!</v>
      </c>
      <c r="W370" s="205" t="str">
        <f t="shared" si="191"/>
        <v>#REF!</v>
      </c>
      <c r="X370" s="205" t="str">
        <f t="shared" si="191"/>
        <v>#REF!</v>
      </c>
      <c r="Y370" s="205" t="str">
        <f t="shared" si="191"/>
        <v>#REF!</v>
      </c>
      <c r="Z370" s="205" t="str">
        <f t="shared" si="191"/>
        <v>#REF!</v>
      </c>
      <c r="AA370" s="205" t="str">
        <f t="shared" si="191"/>
        <v>#REF!</v>
      </c>
      <c r="AB370" s="205" t="str">
        <f t="shared" si="191"/>
        <v>#REF!</v>
      </c>
      <c r="AC370" s="205" t="str">
        <f t="shared" si="191"/>
        <v>#REF!</v>
      </c>
      <c r="AD370" s="205" t="str">
        <f t="shared" si="191"/>
        <v>#REF!</v>
      </c>
      <c r="AE370" s="205" t="str">
        <f t="shared" si="191"/>
        <v>#REF!</v>
      </c>
      <c r="AF370" s="205" t="str">
        <f t="shared" si="191"/>
        <v>#REF!</v>
      </c>
      <c r="AG370" s="205" t="str">
        <f t="shared" si="191"/>
        <v>#REF!</v>
      </c>
      <c r="AH370" s="205" t="str">
        <f t="shared" si="191"/>
        <v>#REF!</v>
      </c>
      <c r="AI370" s="205" t="str">
        <f t="shared" si="191"/>
        <v>#REF!</v>
      </c>
      <c r="AJ370" s="205" t="str">
        <f t="shared" si="191"/>
        <v>#REF!</v>
      </c>
      <c r="AK370" s="205" t="str">
        <f t="shared" si="191"/>
        <v>#REF!</v>
      </c>
      <c r="AL370" s="205" t="str">
        <f t="shared" si="191"/>
        <v>#REF!</v>
      </c>
      <c r="AM370" s="205" t="str">
        <f t="shared" si="191"/>
        <v>#REF!</v>
      </c>
      <c r="AN370" s="205" t="str">
        <f t="shared" si="191"/>
        <v>#REF!</v>
      </c>
      <c r="AO370" s="205" t="str">
        <f t="shared" si="191"/>
        <v>#REF!</v>
      </c>
      <c r="AP370" s="205" t="str">
        <f t="shared" si="191"/>
        <v>#REF!</v>
      </c>
      <c r="AQ370" s="205" t="str">
        <f t="shared" si="191"/>
        <v>#REF!</v>
      </c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</row>
    <row r="371" ht="14.25" customHeight="1">
      <c r="A371" s="11"/>
      <c r="B371" s="11"/>
      <c r="C371" s="11"/>
      <c r="D371" s="11"/>
      <c r="E371" s="11"/>
      <c r="F371" s="11"/>
      <c r="G371" s="20"/>
      <c r="H371" s="27"/>
      <c r="I371" s="11"/>
      <c r="J371" s="164"/>
      <c r="K371" s="166" t="s">
        <v>121</v>
      </c>
      <c r="L371" s="205" t="str">
        <f t="shared" ref="L371:AQ371" si="192"> ((L92 * L399 * $N$45 * (L210 * 1 + L339) +L242) * 1000 / (L114 * 8750)) + L274 + 0</f>
        <v>#REF!</v>
      </c>
      <c r="M371" s="205" t="str">
        <f t="shared" si="192"/>
        <v>#REF!</v>
      </c>
      <c r="N371" s="205" t="str">
        <f t="shared" si="192"/>
        <v>#REF!</v>
      </c>
      <c r="O371" s="205" t="str">
        <f t="shared" si="192"/>
        <v>#REF!</v>
      </c>
      <c r="P371" s="205" t="str">
        <f t="shared" si="192"/>
        <v>#REF!</v>
      </c>
      <c r="Q371" s="205" t="str">
        <f t="shared" si="192"/>
        <v>#REF!</v>
      </c>
      <c r="R371" s="205" t="str">
        <f t="shared" si="192"/>
        <v>#REF!</v>
      </c>
      <c r="S371" s="205" t="str">
        <f t="shared" si="192"/>
        <v>#REF!</v>
      </c>
      <c r="T371" s="205" t="str">
        <f t="shared" si="192"/>
        <v>#REF!</v>
      </c>
      <c r="U371" s="205" t="str">
        <f t="shared" si="192"/>
        <v>#REF!</v>
      </c>
      <c r="V371" s="205" t="str">
        <f t="shared" si="192"/>
        <v>#REF!</v>
      </c>
      <c r="W371" s="205" t="str">
        <f t="shared" si="192"/>
        <v>#REF!</v>
      </c>
      <c r="X371" s="205" t="str">
        <f t="shared" si="192"/>
        <v>#REF!</v>
      </c>
      <c r="Y371" s="205" t="str">
        <f t="shared" si="192"/>
        <v>#REF!</v>
      </c>
      <c r="Z371" s="205" t="str">
        <f t="shared" si="192"/>
        <v>#REF!</v>
      </c>
      <c r="AA371" s="205" t="str">
        <f t="shared" si="192"/>
        <v>#REF!</v>
      </c>
      <c r="AB371" s="205" t="str">
        <f t="shared" si="192"/>
        <v>#REF!</v>
      </c>
      <c r="AC371" s="205" t="str">
        <f t="shared" si="192"/>
        <v>#REF!</v>
      </c>
      <c r="AD371" s="205" t="str">
        <f t="shared" si="192"/>
        <v>#REF!</v>
      </c>
      <c r="AE371" s="205" t="str">
        <f t="shared" si="192"/>
        <v>#REF!</v>
      </c>
      <c r="AF371" s="205" t="str">
        <f t="shared" si="192"/>
        <v>#REF!</v>
      </c>
      <c r="AG371" s="205" t="str">
        <f t="shared" si="192"/>
        <v>#REF!</v>
      </c>
      <c r="AH371" s="205" t="str">
        <f t="shared" si="192"/>
        <v>#REF!</v>
      </c>
      <c r="AI371" s="205" t="str">
        <f t="shared" si="192"/>
        <v>#REF!</v>
      </c>
      <c r="AJ371" s="205" t="str">
        <f t="shared" si="192"/>
        <v>#REF!</v>
      </c>
      <c r="AK371" s="205" t="str">
        <f t="shared" si="192"/>
        <v>#REF!</v>
      </c>
      <c r="AL371" s="205" t="str">
        <f t="shared" si="192"/>
        <v>#REF!</v>
      </c>
      <c r="AM371" s="205" t="str">
        <f t="shared" si="192"/>
        <v>#REF!</v>
      </c>
      <c r="AN371" s="205" t="str">
        <f t="shared" si="192"/>
        <v>#REF!</v>
      </c>
      <c r="AO371" s="205" t="str">
        <f t="shared" si="192"/>
        <v>#REF!</v>
      </c>
      <c r="AP371" s="205" t="str">
        <f t="shared" si="192"/>
        <v>#REF!</v>
      </c>
      <c r="AQ371" s="205" t="str">
        <f t="shared" si="192"/>
        <v>#REF!</v>
      </c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</row>
    <row r="372" ht="14.25" customHeight="1">
      <c r="A372" s="11"/>
      <c r="B372" s="11"/>
      <c r="C372" s="11"/>
      <c r="D372" s="11"/>
      <c r="E372" s="11"/>
      <c r="F372" s="11"/>
      <c r="G372" s="20"/>
      <c r="H372" s="27"/>
      <c r="I372" s="11"/>
      <c r="J372" s="164"/>
      <c r="K372" s="161" t="s">
        <v>122</v>
      </c>
      <c r="L372" s="205" t="str">
        <f t="shared" ref="L372:AQ372" si="193"> ((L90 * L397 * $N$45 * (L211 * 1 + L340) +L243) * 1000 / (L115 * 8760)) + L275 + 0</f>
        <v>#REF!</v>
      </c>
      <c r="M372" s="205" t="str">
        <f t="shared" si="193"/>
        <v>#REF!</v>
      </c>
      <c r="N372" s="205" t="str">
        <f t="shared" si="193"/>
        <v>#REF!</v>
      </c>
      <c r="O372" s="205" t="str">
        <f t="shared" si="193"/>
        <v>#REF!</v>
      </c>
      <c r="P372" s="205" t="str">
        <f t="shared" si="193"/>
        <v>#REF!</v>
      </c>
      <c r="Q372" s="205" t="str">
        <f t="shared" si="193"/>
        <v>#REF!</v>
      </c>
      <c r="R372" s="205" t="str">
        <f t="shared" si="193"/>
        <v>#REF!</v>
      </c>
      <c r="S372" s="205" t="str">
        <f t="shared" si="193"/>
        <v>#REF!</v>
      </c>
      <c r="T372" s="205" t="str">
        <f t="shared" si="193"/>
        <v>#REF!</v>
      </c>
      <c r="U372" s="205" t="str">
        <f t="shared" si="193"/>
        <v>#REF!</v>
      </c>
      <c r="V372" s="205" t="str">
        <f t="shared" si="193"/>
        <v>#REF!</v>
      </c>
      <c r="W372" s="205" t="str">
        <f t="shared" si="193"/>
        <v>#REF!</v>
      </c>
      <c r="X372" s="205" t="str">
        <f t="shared" si="193"/>
        <v>#REF!</v>
      </c>
      <c r="Y372" s="205" t="str">
        <f t="shared" si="193"/>
        <v>#REF!</v>
      </c>
      <c r="Z372" s="205" t="str">
        <f t="shared" si="193"/>
        <v>#REF!</v>
      </c>
      <c r="AA372" s="205" t="str">
        <f t="shared" si="193"/>
        <v>#REF!</v>
      </c>
      <c r="AB372" s="205" t="str">
        <f t="shared" si="193"/>
        <v>#REF!</v>
      </c>
      <c r="AC372" s="205" t="str">
        <f t="shared" si="193"/>
        <v>#REF!</v>
      </c>
      <c r="AD372" s="205" t="str">
        <f t="shared" si="193"/>
        <v>#REF!</v>
      </c>
      <c r="AE372" s="205" t="str">
        <f t="shared" si="193"/>
        <v>#REF!</v>
      </c>
      <c r="AF372" s="205" t="str">
        <f t="shared" si="193"/>
        <v>#REF!</v>
      </c>
      <c r="AG372" s="205" t="str">
        <f t="shared" si="193"/>
        <v>#REF!</v>
      </c>
      <c r="AH372" s="205" t="str">
        <f t="shared" si="193"/>
        <v>#REF!</v>
      </c>
      <c r="AI372" s="205" t="str">
        <f t="shared" si="193"/>
        <v>#REF!</v>
      </c>
      <c r="AJ372" s="205" t="str">
        <f t="shared" si="193"/>
        <v>#REF!</v>
      </c>
      <c r="AK372" s="205" t="str">
        <f t="shared" si="193"/>
        <v>#REF!</v>
      </c>
      <c r="AL372" s="205" t="str">
        <f t="shared" si="193"/>
        <v>#REF!</v>
      </c>
      <c r="AM372" s="205" t="str">
        <f t="shared" si="193"/>
        <v>#REF!</v>
      </c>
      <c r="AN372" s="205" t="str">
        <f t="shared" si="193"/>
        <v>#REF!</v>
      </c>
      <c r="AO372" s="205" t="str">
        <f t="shared" si="193"/>
        <v>#REF!</v>
      </c>
      <c r="AP372" s="205" t="str">
        <f t="shared" si="193"/>
        <v>#REF!</v>
      </c>
      <c r="AQ372" s="205" t="str">
        <f t="shared" si="193"/>
        <v>#REF!</v>
      </c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</row>
    <row r="373" ht="14.25" customHeight="1">
      <c r="A373" s="11"/>
      <c r="B373" s="11"/>
      <c r="C373" s="11"/>
      <c r="D373" s="11"/>
      <c r="E373" s="11"/>
      <c r="F373" s="11"/>
      <c r="G373" s="20"/>
      <c r="H373" s="27"/>
      <c r="I373" s="11"/>
      <c r="J373" s="164"/>
      <c r="K373" s="14" t="s">
        <v>123</v>
      </c>
      <c r="L373" s="206" t="str">
        <f t="shared" ref="L373:AQ373" si="194"> ((L91 * L398 * $N$45 * (L212 * 1 + L341) +L244) * 1000 / (L116 * 8760)) + L276 + 0</f>
        <v>#REF!</v>
      </c>
      <c r="M373" s="206" t="str">
        <f t="shared" si="194"/>
        <v>#REF!</v>
      </c>
      <c r="N373" s="206" t="str">
        <f t="shared" si="194"/>
        <v>#REF!</v>
      </c>
      <c r="O373" s="206" t="str">
        <f t="shared" si="194"/>
        <v>#REF!</v>
      </c>
      <c r="P373" s="206" t="str">
        <f t="shared" si="194"/>
        <v>#REF!</v>
      </c>
      <c r="Q373" s="206" t="str">
        <f t="shared" si="194"/>
        <v>#REF!</v>
      </c>
      <c r="R373" s="206" t="str">
        <f t="shared" si="194"/>
        <v>#REF!</v>
      </c>
      <c r="S373" s="206" t="str">
        <f t="shared" si="194"/>
        <v>#REF!</v>
      </c>
      <c r="T373" s="206" t="str">
        <f t="shared" si="194"/>
        <v>#REF!</v>
      </c>
      <c r="U373" s="206" t="str">
        <f t="shared" si="194"/>
        <v>#REF!</v>
      </c>
      <c r="V373" s="206" t="str">
        <f t="shared" si="194"/>
        <v>#REF!</v>
      </c>
      <c r="W373" s="206" t="str">
        <f t="shared" si="194"/>
        <v>#REF!</v>
      </c>
      <c r="X373" s="206" t="str">
        <f t="shared" si="194"/>
        <v>#REF!</v>
      </c>
      <c r="Y373" s="206" t="str">
        <f t="shared" si="194"/>
        <v>#REF!</v>
      </c>
      <c r="Z373" s="206" t="str">
        <f t="shared" si="194"/>
        <v>#REF!</v>
      </c>
      <c r="AA373" s="206" t="str">
        <f t="shared" si="194"/>
        <v>#REF!</v>
      </c>
      <c r="AB373" s="206" t="str">
        <f t="shared" si="194"/>
        <v>#REF!</v>
      </c>
      <c r="AC373" s="206" t="str">
        <f t="shared" si="194"/>
        <v>#REF!</v>
      </c>
      <c r="AD373" s="206" t="str">
        <f t="shared" si="194"/>
        <v>#REF!</v>
      </c>
      <c r="AE373" s="206" t="str">
        <f t="shared" si="194"/>
        <v>#REF!</v>
      </c>
      <c r="AF373" s="206" t="str">
        <f t="shared" si="194"/>
        <v>#REF!</v>
      </c>
      <c r="AG373" s="206" t="str">
        <f t="shared" si="194"/>
        <v>#REF!</v>
      </c>
      <c r="AH373" s="206" t="str">
        <f t="shared" si="194"/>
        <v>#REF!</v>
      </c>
      <c r="AI373" s="206" t="str">
        <f t="shared" si="194"/>
        <v>#REF!</v>
      </c>
      <c r="AJ373" s="206" t="str">
        <f t="shared" si="194"/>
        <v>#REF!</v>
      </c>
      <c r="AK373" s="206" t="str">
        <f t="shared" si="194"/>
        <v>#REF!</v>
      </c>
      <c r="AL373" s="206" t="str">
        <f t="shared" si="194"/>
        <v>#REF!</v>
      </c>
      <c r="AM373" s="206" t="str">
        <f t="shared" si="194"/>
        <v>#REF!</v>
      </c>
      <c r="AN373" s="206" t="str">
        <f t="shared" si="194"/>
        <v>#REF!</v>
      </c>
      <c r="AO373" s="206" t="str">
        <f t="shared" si="194"/>
        <v>#REF!</v>
      </c>
      <c r="AP373" s="206" t="str">
        <f t="shared" si="194"/>
        <v>#REF!</v>
      </c>
      <c r="AQ373" s="206" t="str">
        <f t="shared" si="194"/>
        <v>#REF!</v>
      </c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</row>
    <row r="374" ht="14.25" customHeight="1">
      <c r="A374" s="11"/>
      <c r="B374" s="11"/>
      <c r="C374" s="11"/>
      <c r="D374" s="11"/>
      <c r="E374" s="11"/>
      <c r="F374" s="11"/>
      <c r="G374" s="20"/>
      <c r="H374" s="27"/>
      <c r="I374" s="11"/>
      <c r="J374" s="164"/>
      <c r="K374" s="166" t="s">
        <v>124</v>
      </c>
      <c r="L374" s="207" t="str">
        <f t="shared" ref="L374:AQ374" si="195"> ((L92 * L399 * $N$45 * (L213 * 1 + L342) +L245) * 1000 / (L117 * 8760)) + L277 + 0</f>
        <v>#REF!</v>
      </c>
      <c r="M374" s="207" t="str">
        <f t="shared" si="195"/>
        <v>#REF!</v>
      </c>
      <c r="N374" s="207" t="str">
        <f t="shared" si="195"/>
        <v>#REF!</v>
      </c>
      <c r="O374" s="207" t="str">
        <f t="shared" si="195"/>
        <v>#REF!</v>
      </c>
      <c r="P374" s="207" t="str">
        <f t="shared" si="195"/>
        <v>#REF!</v>
      </c>
      <c r="Q374" s="207" t="str">
        <f t="shared" si="195"/>
        <v>#REF!</v>
      </c>
      <c r="R374" s="207" t="str">
        <f t="shared" si="195"/>
        <v>#REF!</v>
      </c>
      <c r="S374" s="207" t="str">
        <f t="shared" si="195"/>
        <v>#REF!</v>
      </c>
      <c r="T374" s="207" t="str">
        <f t="shared" si="195"/>
        <v>#REF!</v>
      </c>
      <c r="U374" s="207" t="str">
        <f t="shared" si="195"/>
        <v>#REF!</v>
      </c>
      <c r="V374" s="207" t="str">
        <f t="shared" si="195"/>
        <v>#REF!</v>
      </c>
      <c r="W374" s="207" t="str">
        <f t="shared" si="195"/>
        <v>#REF!</v>
      </c>
      <c r="X374" s="207" t="str">
        <f t="shared" si="195"/>
        <v>#REF!</v>
      </c>
      <c r="Y374" s="207" t="str">
        <f t="shared" si="195"/>
        <v>#REF!</v>
      </c>
      <c r="Z374" s="207" t="str">
        <f t="shared" si="195"/>
        <v>#REF!</v>
      </c>
      <c r="AA374" s="207" t="str">
        <f t="shared" si="195"/>
        <v>#REF!</v>
      </c>
      <c r="AB374" s="207" t="str">
        <f t="shared" si="195"/>
        <v>#REF!</v>
      </c>
      <c r="AC374" s="207" t="str">
        <f t="shared" si="195"/>
        <v>#REF!</v>
      </c>
      <c r="AD374" s="207" t="str">
        <f t="shared" si="195"/>
        <v>#REF!</v>
      </c>
      <c r="AE374" s="207" t="str">
        <f t="shared" si="195"/>
        <v>#REF!</v>
      </c>
      <c r="AF374" s="207" t="str">
        <f t="shared" si="195"/>
        <v>#REF!</v>
      </c>
      <c r="AG374" s="207" t="str">
        <f t="shared" si="195"/>
        <v>#REF!</v>
      </c>
      <c r="AH374" s="207" t="str">
        <f t="shared" si="195"/>
        <v>#REF!</v>
      </c>
      <c r="AI374" s="207" t="str">
        <f t="shared" si="195"/>
        <v>#REF!</v>
      </c>
      <c r="AJ374" s="207" t="str">
        <f t="shared" si="195"/>
        <v>#REF!</v>
      </c>
      <c r="AK374" s="207" t="str">
        <f t="shared" si="195"/>
        <v>#REF!</v>
      </c>
      <c r="AL374" s="207" t="str">
        <f t="shared" si="195"/>
        <v>#REF!</v>
      </c>
      <c r="AM374" s="207" t="str">
        <f t="shared" si="195"/>
        <v>#REF!</v>
      </c>
      <c r="AN374" s="207" t="str">
        <f t="shared" si="195"/>
        <v>#REF!</v>
      </c>
      <c r="AO374" s="207" t="str">
        <f t="shared" si="195"/>
        <v>#REF!</v>
      </c>
      <c r="AP374" s="207" t="str">
        <f t="shared" si="195"/>
        <v>#REF!</v>
      </c>
      <c r="AQ374" s="207" t="str">
        <f t="shared" si="195"/>
        <v>#REF!</v>
      </c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</row>
    <row r="375" ht="14.25" customHeight="1">
      <c r="A375" s="11"/>
      <c r="B375" s="11"/>
      <c r="C375" s="11"/>
      <c r="D375" s="11"/>
      <c r="E375" s="11"/>
      <c r="F375" s="11"/>
      <c r="G375" s="20"/>
      <c r="H375" s="27"/>
      <c r="I375" s="11"/>
      <c r="J375" s="164"/>
      <c r="K375" s="161" t="s">
        <v>125</v>
      </c>
      <c r="L375" s="205" t="str">
        <f t="shared" ref="L375:AQ375" si="196"> ((L90 * L397 * $N$45 * (L214 * 1 + L343) +L246) * 1000 / (L118 * 8760)) + L278 + 0</f>
        <v>#REF!</v>
      </c>
      <c r="M375" s="205" t="str">
        <f t="shared" si="196"/>
        <v>#REF!</v>
      </c>
      <c r="N375" s="205" t="str">
        <f t="shared" si="196"/>
        <v>#REF!</v>
      </c>
      <c r="O375" s="205" t="str">
        <f t="shared" si="196"/>
        <v>#REF!</v>
      </c>
      <c r="P375" s="205" t="str">
        <f t="shared" si="196"/>
        <v>#REF!</v>
      </c>
      <c r="Q375" s="205" t="str">
        <f t="shared" si="196"/>
        <v>#REF!</v>
      </c>
      <c r="R375" s="205" t="str">
        <f t="shared" si="196"/>
        <v>#REF!</v>
      </c>
      <c r="S375" s="205" t="str">
        <f t="shared" si="196"/>
        <v>#REF!</v>
      </c>
      <c r="T375" s="205" t="str">
        <f t="shared" si="196"/>
        <v>#REF!</v>
      </c>
      <c r="U375" s="205" t="str">
        <f t="shared" si="196"/>
        <v>#REF!</v>
      </c>
      <c r="V375" s="205" t="str">
        <f t="shared" si="196"/>
        <v>#REF!</v>
      </c>
      <c r="W375" s="205" t="str">
        <f t="shared" si="196"/>
        <v>#REF!</v>
      </c>
      <c r="X375" s="205" t="str">
        <f t="shared" si="196"/>
        <v>#REF!</v>
      </c>
      <c r="Y375" s="205" t="str">
        <f t="shared" si="196"/>
        <v>#REF!</v>
      </c>
      <c r="Z375" s="205" t="str">
        <f t="shared" si="196"/>
        <v>#REF!</v>
      </c>
      <c r="AA375" s="205" t="str">
        <f t="shared" si="196"/>
        <v>#REF!</v>
      </c>
      <c r="AB375" s="205" t="str">
        <f t="shared" si="196"/>
        <v>#REF!</v>
      </c>
      <c r="AC375" s="205" t="str">
        <f t="shared" si="196"/>
        <v>#REF!</v>
      </c>
      <c r="AD375" s="205" t="str">
        <f t="shared" si="196"/>
        <v>#REF!</v>
      </c>
      <c r="AE375" s="205" t="str">
        <f t="shared" si="196"/>
        <v>#REF!</v>
      </c>
      <c r="AF375" s="205" t="str">
        <f t="shared" si="196"/>
        <v>#REF!</v>
      </c>
      <c r="AG375" s="205" t="str">
        <f t="shared" si="196"/>
        <v>#REF!</v>
      </c>
      <c r="AH375" s="205" t="str">
        <f t="shared" si="196"/>
        <v>#REF!</v>
      </c>
      <c r="AI375" s="205" t="str">
        <f t="shared" si="196"/>
        <v>#REF!</v>
      </c>
      <c r="AJ375" s="205" t="str">
        <f t="shared" si="196"/>
        <v>#REF!</v>
      </c>
      <c r="AK375" s="205" t="str">
        <f t="shared" si="196"/>
        <v>#REF!</v>
      </c>
      <c r="AL375" s="205" t="str">
        <f t="shared" si="196"/>
        <v>#REF!</v>
      </c>
      <c r="AM375" s="205" t="str">
        <f t="shared" si="196"/>
        <v>#REF!</v>
      </c>
      <c r="AN375" s="205" t="str">
        <f t="shared" si="196"/>
        <v>#REF!</v>
      </c>
      <c r="AO375" s="205" t="str">
        <f t="shared" si="196"/>
        <v>#REF!</v>
      </c>
      <c r="AP375" s="205" t="str">
        <f t="shared" si="196"/>
        <v>#REF!</v>
      </c>
      <c r="AQ375" s="205" t="str">
        <f t="shared" si="196"/>
        <v>#REF!</v>
      </c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</row>
    <row r="376" ht="14.25" customHeight="1">
      <c r="A376" s="11"/>
      <c r="B376" s="11"/>
      <c r="C376" s="11"/>
      <c r="D376" s="11"/>
      <c r="E376" s="11"/>
      <c r="F376" s="11"/>
      <c r="G376" s="20"/>
      <c r="H376" s="27"/>
      <c r="I376" s="11"/>
      <c r="J376" s="164"/>
      <c r="K376" s="14" t="s">
        <v>126</v>
      </c>
      <c r="L376" s="206" t="str">
        <f t="shared" ref="L376:AQ376" si="197"> ((L91 * L398 * $N$45 * (L215 * 1 + L344) +L247) * 1000 / (L119 * 8760)) + L279 + 0</f>
        <v>#REF!</v>
      </c>
      <c r="M376" s="206" t="str">
        <f t="shared" si="197"/>
        <v>#REF!</v>
      </c>
      <c r="N376" s="206" t="str">
        <f t="shared" si="197"/>
        <v>#REF!</v>
      </c>
      <c r="O376" s="206" t="str">
        <f t="shared" si="197"/>
        <v>#REF!</v>
      </c>
      <c r="P376" s="206" t="str">
        <f t="shared" si="197"/>
        <v>#REF!</v>
      </c>
      <c r="Q376" s="206" t="str">
        <f t="shared" si="197"/>
        <v>#REF!</v>
      </c>
      <c r="R376" s="206" t="str">
        <f t="shared" si="197"/>
        <v>#REF!</v>
      </c>
      <c r="S376" s="206" t="str">
        <f t="shared" si="197"/>
        <v>#REF!</v>
      </c>
      <c r="T376" s="206" t="str">
        <f t="shared" si="197"/>
        <v>#REF!</v>
      </c>
      <c r="U376" s="206" t="str">
        <f t="shared" si="197"/>
        <v>#REF!</v>
      </c>
      <c r="V376" s="206" t="str">
        <f t="shared" si="197"/>
        <v>#REF!</v>
      </c>
      <c r="W376" s="206" t="str">
        <f t="shared" si="197"/>
        <v>#REF!</v>
      </c>
      <c r="X376" s="206" t="str">
        <f t="shared" si="197"/>
        <v>#REF!</v>
      </c>
      <c r="Y376" s="206" t="str">
        <f t="shared" si="197"/>
        <v>#REF!</v>
      </c>
      <c r="Z376" s="206" t="str">
        <f t="shared" si="197"/>
        <v>#REF!</v>
      </c>
      <c r="AA376" s="206" t="str">
        <f t="shared" si="197"/>
        <v>#REF!</v>
      </c>
      <c r="AB376" s="206" t="str">
        <f t="shared" si="197"/>
        <v>#REF!</v>
      </c>
      <c r="AC376" s="206" t="str">
        <f t="shared" si="197"/>
        <v>#REF!</v>
      </c>
      <c r="AD376" s="206" t="str">
        <f t="shared" si="197"/>
        <v>#REF!</v>
      </c>
      <c r="AE376" s="206" t="str">
        <f t="shared" si="197"/>
        <v>#REF!</v>
      </c>
      <c r="AF376" s="206" t="str">
        <f t="shared" si="197"/>
        <v>#REF!</v>
      </c>
      <c r="AG376" s="206" t="str">
        <f t="shared" si="197"/>
        <v>#REF!</v>
      </c>
      <c r="AH376" s="206" t="str">
        <f t="shared" si="197"/>
        <v>#REF!</v>
      </c>
      <c r="AI376" s="206" t="str">
        <f t="shared" si="197"/>
        <v>#REF!</v>
      </c>
      <c r="AJ376" s="206" t="str">
        <f t="shared" si="197"/>
        <v>#REF!</v>
      </c>
      <c r="AK376" s="206" t="str">
        <f t="shared" si="197"/>
        <v>#REF!</v>
      </c>
      <c r="AL376" s="206" t="str">
        <f t="shared" si="197"/>
        <v>#REF!</v>
      </c>
      <c r="AM376" s="206" t="str">
        <f t="shared" si="197"/>
        <v>#REF!</v>
      </c>
      <c r="AN376" s="206" t="str">
        <f t="shared" si="197"/>
        <v>#REF!</v>
      </c>
      <c r="AO376" s="206" t="str">
        <f t="shared" si="197"/>
        <v>#REF!</v>
      </c>
      <c r="AP376" s="206" t="str">
        <f t="shared" si="197"/>
        <v>#REF!</v>
      </c>
      <c r="AQ376" s="206" t="str">
        <f t="shared" si="197"/>
        <v>#REF!</v>
      </c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</row>
    <row r="377" ht="14.25" customHeight="1">
      <c r="A377" s="11"/>
      <c r="B377" s="11"/>
      <c r="C377" s="11"/>
      <c r="D377" s="11"/>
      <c r="E377" s="11"/>
      <c r="F377" s="11"/>
      <c r="G377" s="20"/>
      <c r="H377" s="27"/>
      <c r="I377" s="11"/>
      <c r="J377" s="164"/>
      <c r="K377" s="166" t="s">
        <v>127</v>
      </c>
      <c r="L377" s="207" t="str">
        <f t="shared" ref="L377:AQ377" si="198"> ((L92 * L399 * $N$45 * (L216 * 1 + L345) +L248) * 1000 / (L120 * 8760)) + L280 + 0</f>
        <v>#REF!</v>
      </c>
      <c r="M377" s="207" t="str">
        <f t="shared" si="198"/>
        <v>#REF!</v>
      </c>
      <c r="N377" s="207" t="str">
        <f t="shared" si="198"/>
        <v>#REF!</v>
      </c>
      <c r="O377" s="207" t="str">
        <f t="shared" si="198"/>
        <v>#REF!</v>
      </c>
      <c r="P377" s="207" t="str">
        <f t="shared" si="198"/>
        <v>#REF!</v>
      </c>
      <c r="Q377" s="207" t="str">
        <f t="shared" si="198"/>
        <v>#REF!</v>
      </c>
      <c r="R377" s="207" t="str">
        <f t="shared" si="198"/>
        <v>#REF!</v>
      </c>
      <c r="S377" s="207" t="str">
        <f t="shared" si="198"/>
        <v>#REF!</v>
      </c>
      <c r="T377" s="207" t="str">
        <f t="shared" si="198"/>
        <v>#REF!</v>
      </c>
      <c r="U377" s="207" t="str">
        <f t="shared" si="198"/>
        <v>#REF!</v>
      </c>
      <c r="V377" s="207" t="str">
        <f t="shared" si="198"/>
        <v>#REF!</v>
      </c>
      <c r="W377" s="207" t="str">
        <f t="shared" si="198"/>
        <v>#REF!</v>
      </c>
      <c r="X377" s="207" t="str">
        <f t="shared" si="198"/>
        <v>#REF!</v>
      </c>
      <c r="Y377" s="207" t="str">
        <f t="shared" si="198"/>
        <v>#REF!</v>
      </c>
      <c r="Z377" s="207" t="str">
        <f t="shared" si="198"/>
        <v>#REF!</v>
      </c>
      <c r="AA377" s="207" t="str">
        <f t="shared" si="198"/>
        <v>#REF!</v>
      </c>
      <c r="AB377" s="207" t="str">
        <f t="shared" si="198"/>
        <v>#REF!</v>
      </c>
      <c r="AC377" s="207" t="str">
        <f t="shared" si="198"/>
        <v>#REF!</v>
      </c>
      <c r="AD377" s="207" t="str">
        <f t="shared" si="198"/>
        <v>#REF!</v>
      </c>
      <c r="AE377" s="207" t="str">
        <f t="shared" si="198"/>
        <v>#REF!</v>
      </c>
      <c r="AF377" s="207" t="str">
        <f t="shared" si="198"/>
        <v>#REF!</v>
      </c>
      <c r="AG377" s="207" t="str">
        <f t="shared" si="198"/>
        <v>#REF!</v>
      </c>
      <c r="AH377" s="207" t="str">
        <f t="shared" si="198"/>
        <v>#REF!</v>
      </c>
      <c r="AI377" s="207" t="str">
        <f t="shared" si="198"/>
        <v>#REF!</v>
      </c>
      <c r="AJ377" s="207" t="str">
        <f t="shared" si="198"/>
        <v>#REF!</v>
      </c>
      <c r="AK377" s="207" t="str">
        <f t="shared" si="198"/>
        <v>#REF!</v>
      </c>
      <c r="AL377" s="207" t="str">
        <f t="shared" si="198"/>
        <v>#REF!</v>
      </c>
      <c r="AM377" s="207" t="str">
        <f t="shared" si="198"/>
        <v>#REF!</v>
      </c>
      <c r="AN377" s="207" t="str">
        <f t="shared" si="198"/>
        <v>#REF!</v>
      </c>
      <c r="AO377" s="207" t="str">
        <f t="shared" si="198"/>
        <v>#REF!</v>
      </c>
      <c r="AP377" s="207" t="str">
        <f t="shared" si="198"/>
        <v>#REF!</v>
      </c>
      <c r="AQ377" s="207" t="str">
        <f t="shared" si="198"/>
        <v>#REF!</v>
      </c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</row>
    <row r="378" ht="14.25" customHeight="1">
      <c r="A378" s="11"/>
      <c r="B378" s="11"/>
      <c r="C378" s="11"/>
      <c r="D378" s="11"/>
      <c r="E378" s="11"/>
      <c r="F378" s="11"/>
      <c r="G378" s="20"/>
      <c r="H378" s="27"/>
      <c r="I378" s="11"/>
      <c r="J378" s="164"/>
      <c r="K378" s="161" t="s">
        <v>128</v>
      </c>
      <c r="L378" s="205" t="str">
        <f t="shared" ref="L378:AQ378" si="199"> ((L90 * L397 * $N$45 * (L217 * 1 + L346) +L249) * 1000 / (L121 * 8760)) + L281 + 0</f>
        <v>#REF!</v>
      </c>
      <c r="M378" s="205" t="str">
        <f t="shared" si="199"/>
        <v>#REF!</v>
      </c>
      <c r="N378" s="205" t="str">
        <f t="shared" si="199"/>
        <v>#REF!</v>
      </c>
      <c r="O378" s="205" t="str">
        <f t="shared" si="199"/>
        <v>#REF!</v>
      </c>
      <c r="P378" s="205" t="str">
        <f t="shared" si="199"/>
        <v>#REF!</v>
      </c>
      <c r="Q378" s="205" t="str">
        <f t="shared" si="199"/>
        <v>#REF!</v>
      </c>
      <c r="R378" s="205" t="str">
        <f t="shared" si="199"/>
        <v>#REF!</v>
      </c>
      <c r="S378" s="205" t="str">
        <f t="shared" si="199"/>
        <v>#REF!</v>
      </c>
      <c r="T378" s="205" t="str">
        <f t="shared" si="199"/>
        <v>#REF!</v>
      </c>
      <c r="U378" s="205" t="str">
        <f t="shared" si="199"/>
        <v>#REF!</v>
      </c>
      <c r="V378" s="205" t="str">
        <f t="shared" si="199"/>
        <v>#REF!</v>
      </c>
      <c r="W378" s="205" t="str">
        <f t="shared" si="199"/>
        <v>#REF!</v>
      </c>
      <c r="X378" s="205" t="str">
        <f t="shared" si="199"/>
        <v>#REF!</v>
      </c>
      <c r="Y378" s="205" t="str">
        <f t="shared" si="199"/>
        <v>#REF!</v>
      </c>
      <c r="Z378" s="205" t="str">
        <f t="shared" si="199"/>
        <v>#REF!</v>
      </c>
      <c r="AA378" s="205" t="str">
        <f t="shared" si="199"/>
        <v>#REF!</v>
      </c>
      <c r="AB378" s="205" t="str">
        <f t="shared" si="199"/>
        <v>#REF!</v>
      </c>
      <c r="AC378" s="205" t="str">
        <f t="shared" si="199"/>
        <v>#REF!</v>
      </c>
      <c r="AD378" s="205" t="str">
        <f t="shared" si="199"/>
        <v>#REF!</v>
      </c>
      <c r="AE378" s="205" t="str">
        <f t="shared" si="199"/>
        <v>#REF!</v>
      </c>
      <c r="AF378" s="205" t="str">
        <f t="shared" si="199"/>
        <v>#REF!</v>
      </c>
      <c r="AG378" s="205" t="str">
        <f t="shared" si="199"/>
        <v>#REF!</v>
      </c>
      <c r="AH378" s="205" t="str">
        <f t="shared" si="199"/>
        <v>#REF!</v>
      </c>
      <c r="AI378" s="205" t="str">
        <f t="shared" si="199"/>
        <v>#REF!</v>
      </c>
      <c r="AJ378" s="205" t="str">
        <f t="shared" si="199"/>
        <v>#REF!</v>
      </c>
      <c r="AK378" s="205" t="str">
        <f t="shared" si="199"/>
        <v>#REF!</v>
      </c>
      <c r="AL378" s="205" t="str">
        <f t="shared" si="199"/>
        <v>#REF!</v>
      </c>
      <c r="AM378" s="205" t="str">
        <f t="shared" si="199"/>
        <v>#REF!</v>
      </c>
      <c r="AN378" s="205" t="str">
        <f t="shared" si="199"/>
        <v>#REF!</v>
      </c>
      <c r="AO378" s="205" t="str">
        <f t="shared" si="199"/>
        <v>#REF!</v>
      </c>
      <c r="AP378" s="205" t="str">
        <f t="shared" si="199"/>
        <v>#REF!</v>
      </c>
      <c r="AQ378" s="205" t="str">
        <f t="shared" si="199"/>
        <v>#REF!</v>
      </c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</row>
    <row r="379" ht="14.25" customHeight="1">
      <c r="A379" s="11"/>
      <c r="B379" s="11"/>
      <c r="C379" s="11"/>
      <c r="D379" s="11"/>
      <c r="E379" s="11"/>
      <c r="F379" s="11"/>
      <c r="G379" s="20"/>
      <c r="H379" s="27"/>
      <c r="I379" s="11"/>
      <c r="J379" s="164"/>
      <c r="K379" s="14" t="s">
        <v>129</v>
      </c>
      <c r="L379" s="206" t="str">
        <f t="shared" ref="L379:AQ379" si="200"> ((L91 * L398 * $N$45 * (L218 * 1 + L347) +L250) * 1000 / (L122 * 8760)) + L282 + 0</f>
        <v>#REF!</v>
      </c>
      <c r="M379" s="206" t="str">
        <f t="shared" si="200"/>
        <v>#REF!</v>
      </c>
      <c r="N379" s="206" t="str">
        <f t="shared" si="200"/>
        <v>#REF!</v>
      </c>
      <c r="O379" s="206" t="str">
        <f t="shared" si="200"/>
        <v>#REF!</v>
      </c>
      <c r="P379" s="206" t="str">
        <f t="shared" si="200"/>
        <v>#REF!</v>
      </c>
      <c r="Q379" s="206" t="str">
        <f t="shared" si="200"/>
        <v>#REF!</v>
      </c>
      <c r="R379" s="206" t="str">
        <f t="shared" si="200"/>
        <v>#REF!</v>
      </c>
      <c r="S379" s="206" t="str">
        <f t="shared" si="200"/>
        <v>#REF!</v>
      </c>
      <c r="T379" s="206" t="str">
        <f t="shared" si="200"/>
        <v>#REF!</v>
      </c>
      <c r="U379" s="206" t="str">
        <f t="shared" si="200"/>
        <v>#REF!</v>
      </c>
      <c r="V379" s="206" t="str">
        <f t="shared" si="200"/>
        <v>#REF!</v>
      </c>
      <c r="W379" s="206" t="str">
        <f t="shared" si="200"/>
        <v>#REF!</v>
      </c>
      <c r="X379" s="206" t="str">
        <f t="shared" si="200"/>
        <v>#REF!</v>
      </c>
      <c r="Y379" s="206" t="str">
        <f t="shared" si="200"/>
        <v>#REF!</v>
      </c>
      <c r="Z379" s="206" t="str">
        <f t="shared" si="200"/>
        <v>#REF!</v>
      </c>
      <c r="AA379" s="206" t="str">
        <f t="shared" si="200"/>
        <v>#REF!</v>
      </c>
      <c r="AB379" s="206" t="str">
        <f t="shared" si="200"/>
        <v>#REF!</v>
      </c>
      <c r="AC379" s="206" t="str">
        <f t="shared" si="200"/>
        <v>#REF!</v>
      </c>
      <c r="AD379" s="206" t="str">
        <f t="shared" si="200"/>
        <v>#REF!</v>
      </c>
      <c r="AE379" s="206" t="str">
        <f t="shared" si="200"/>
        <v>#REF!</v>
      </c>
      <c r="AF379" s="206" t="str">
        <f t="shared" si="200"/>
        <v>#REF!</v>
      </c>
      <c r="AG379" s="206" t="str">
        <f t="shared" si="200"/>
        <v>#REF!</v>
      </c>
      <c r="AH379" s="206" t="str">
        <f t="shared" si="200"/>
        <v>#REF!</v>
      </c>
      <c r="AI379" s="206" t="str">
        <f t="shared" si="200"/>
        <v>#REF!</v>
      </c>
      <c r="AJ379" s="206" t="str">
        <f t="shared" si="200"/>
        <v>#REF!</v>
      </c>
      <c r="AK379" s="206" t="str">
        <f t="shared" si="200"/>
        <v>#REF!</v>
      </c>
      <c r="AL379" s="206" t="str">
        <f t="shared" si="200"/>
        <v>#REF!</v>
      </c>
      <c r="AM379" s="206" t="str">
        <f t="shared" si="200"/>
        <v>#REF!</v>
      </c>
      <c r="AN379" s="206" t="str">
        <f t="shared" si="200"/>
        <v>#REF!</v>
      </c>
      <c r="AO379" s="206" t="str">
        <f t="shared" si="200"/>
        <v>#REF!</v>
      </c>
      <c r="AP379" s="206" t="str">
        <f t="shared" si="200"/>
        <v>#REF!</v>
      </c>
      <c r="AQ379" s="206" t="str">
        <f t="shared" si="200"/>
        <v>#REF!</v>
      </c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</row>
    <row r="380" ht="14.25" customHeight="1">
      <c r="A380" s="11"/>
      <c r="B380" s="11"/>
      <c r="C380" s="11"/>
      <c r="D380" s="11"/>
      <c r="E380" s="11"/>
      <c r="F380" s="11"/>
      <c r="G380" s="20"/>
      <c r="H380" s="27"/>
      <c r="I380" s="11"/>
      <c r="J380" s="164"/>
      <c r="K380" s="166" t="s">
        <v>130</v>
      </c>
      <c r="L380" s="207" t="str">
        <f t="shared" ref="L380:AQ380" si="201"> ((L92 * L399 * $N$45 * (L219 * 1 + L348) +L251) * 1000 / (L123 * 8760)) + L283 + 0</f>
        <v>#REF!</v>
      </c>
      <c r="M380" s="207" t="str">
        <f t="shared" si="201"/>
        <v>#REF!</v>
      </c>
      <c r="N380" s="207" t="str">
        <f t="shared" si="201"/>
        <v>#REF!</v>
      </c>
      <c r="O380" s="207" t="str">
        <f t="shared" si="201"/>
        <v>#REF!</v>
      </c>
      <c r="P380" s="207" t="str">
        <f t="shared" si="201"/>
        <v>#REF!</v>
      </c>
      <c r="Q380" s="207" t="str">
        <f t="shared" si="201"/>
        <v>#REF!</v>
      </c>
      <c r="R380" s="207" t="str">
        <f t="shared" si="201"/>
        <v>#REF!</v>
      </c>
      <c r="S380" s="207" t="str">
        <f t="shared" si="201"/>
        <v>#REF!</v>
      </c>
      <c r="T380" s="207" t="str">
        <f t="shared" si="201"/>
        <v>#REF!</v>
      </c>
      <c r="U380" s="207" t="str">
        <f t="shared" si="201"/>
        <v>#REF!</v>
      </c>
      <c r="V380" s="207" t="str">
        <f t="shared" si="201"/>
        <v>#REF!</v>
      </c>
      <c r="W380" s="207" t="str">
        <f t="shared" si="201"/>
        <v>#REF!</v>
      </c>
      <c r="X380" s="207" t="str">
        <f t="shared" si="201"/>
        <v>#REF!</v>
      </c>
      <c r="Y380" s="207" t="str">
        <f t="shared" si="201"/>
        <v>#REF!</v>
      </c>
      <c r="Z380" s="207" t="str">
        <f t="shared" si="201"/>
        <v>#REF!</v>
      </c>
      <c r="AA380" s="207" t="str">
        <f t="shared" si="201"/>
        <v>#REF!</v>
      </c>
      <c r="AB380" s="207" t="str">
        <f t="shared" si="201"/>
        <v>#REF!</v>
      </c>
      <c r="AC380" s="207" t="str">
        <f t="shared" si="201"/>
        <v>#REF!</v>
      </c>
      <c r="AD380" s="207" t="str">
        <f t="shared" si="201"/>
        <v>#REF!</v>
      </c>
      <c r="AE380" s="207" t="str">
        <f t="shared" si="201"/>
        <v>#REF!</v>
      </c>
      <c r="AF380" s="207" t="str">
        <f t="shared" si="201"/>
        <v>#REF!</v>
      </c>
      <c r="AG380" s="207" t="str">
        <f t="shared" si="201"/>
        <v>#REF!</v>
      </c>
      <c r="AH380" s="207" t="str">
        <f t="shared" si="201"/>
        <v>#REF!</v>
      </c>
      <c r="AI380" s="207" t="str">
        <f t="shared" si="201"/>
        <v>#REF!</v>
      </c>
      <c r="AJ380" s="207" t="str">
        <f t="shared" si="201"/>
        <v>#REF!</v>
      </c>
      <c r="AK380" s="207" t="str">
        <f t="shared" si="201"/>
        <v>#REF!</v>
      </c>
      <c r="AL380" s="207" t="str">
        <f t="shared" si="201"/>
        <v>#REF!</v>
      </c>
      <c r="AM380" s="207" t="str">
        <f t="shared" si="201"/>
        <v>#REF!</v>
      </c>
      <c r="AN380" s="207" t="str">
        <f t="shared" si="201"/>
        <v>#REF!</v>
      </c>
      <c r="AO380" s="207" t="str">
        <f t="shared" si="201"/>
        <v>#REF!</v>
      </c>
      <c r="AP380" s="207" t="str">
        <f t="shared" si="201"/>
        <v>#REF!</v>
      </c>
      <c r="AQ380" s="207" t="str">
        <f t="shared" si="201"/>
        <v>#REF!</v>
      </c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</row>
    <row r="381" ht="14.25" customHeight="1">
      <c r="A381" s="11"/>
      <c r="B381" s="11"/>
      <c r="C381" s="11"/>
      <c r="D381" s="11"/>
      <c r="E381" s="11"/>
      <c r="F381" s="11"/>
      <c r="G381" s="20"/>
      <c r="H381" s="27"/>
      <c r="I381" s="11"/>
      <c r="J381" s="164"/>
      <c r="K381" s="161" t="s">
        <v>131</v>
      </c>
      <c r="L381" s="205" t="str">
        <f t="shared" ref="L381:AQ381" si="202"> ((L90 * L397 * $N$45 * (L220 * 1 + L349) +L252) * 1000 / (L124 * 8760)) + L284 + 0</f>
        <v>#REF!</v>
      </c>
      <c r="M381" s="205" t="str">
        <f t="shared" si="202"/>
        <v>#REF!</v>
      </c>
      <c r="N381" s="205" t="str">
        <f t="shared" si="202"/>
        <v>#REF!</v>
      </c>
      <c r="O381" s="205" t="str">
        <f t="shared" si="202"/>
        <v>#REF!</v>
      </c>
      <c r="P381" s="205" t="str">
        <f t="shared" si="202"/>
        <v>#REF!</v>
      </c>
      <c r="Q381" s="205" t="str">
        <f t="shared" si="202"/>
        <v>#REF!</v>
      </c>
      <c r="R381" s="205" t="str">
        <f t="shared" si="202"/>
        <v>#REF!</v>
      </c>
      <c r="S381" s="205" t="str">
        <f t="shared" si="202"/>
        <v>#REF!</v>
      </c>
      <c r="T381" s="205" t="str">
        <f t="shared" si="202"/>
        <v>#REF!</v>
      </c>
      <c r="U381" s="205" t="str">
        <f t="shared" si="202"/>
        <v>#REF!</v>
      </c>
      <c r="V381" s="205" t="str">
        <f t="shared" si="202"/>
        <v>#REF!</v>
      </c>
      <c r="W381" s="205" t="str">
        <f t="shared" si="202"/>
        <v>#REF!</v>
      </c>
      <c r="X381" s="205" t="str">
        <f t="shared" si="202"/>
        <v>#REF!</v>
      </c>
      <c r="Y381" s="205" t="str">
        <f t="shared" si="202"/>
        <v>#REF!</v>
      </c>
      <c r="Z381" s="205" t="str">
        <f t="shared" si="202"/>
        <v>#REF!</v>
      </c>
      <c r="AA381" s="205" t="str">
        <f t="shared" si="202"/>
        <v>#REF!</v>
      </c>
      <c r="AB381" s="205" t="str">
        <f t="shared" si="202"/>
        <v>#REF!</v>
      </c>
      <c r="AC381" s="205" t="str">
        <f t="shared" si="202"/>
        <v>#REF!</v>
      </c>
      <c r="AD381" s="205" t="str">
        <f t="shared" si="202"/>
        <v>#REF!</v>
      </c>
      <c r="AE381" s="205" t="str">
        <f t="shared" si="202"/>
        <v>#REF!</v>
      </c>
      <c r="AF381" s="205" t="str">
        <f t="shared" si="202"/>
        <v>#REF!</v>
      </c>
      <c r="AG381" s="205" t="str">
        <f t="shared" si="202"/>
        <v>#REF!</v>
      </c>
      <c r="AH381" s="205" t="str">
        <f t="shared" si="202"/>
        <v>#REF!</v>
      </c>
      <c r="AI381" s="205" t="str">
        <f t="shared" si="202"/>
        <v>#REF!</v>
      </c>
      <c r="AJ381" s="205" t="str">
        <f t="shared" si="202"/>
        <v>#REF!</v>
      </c>
      <c r="AK381" s="205" t="str">
        <f t="shared" si="202"/>
        <v>#REF!</v>
      </c>
      <c r="AL381" s="205" t="str">
        <f t="shared" si="202"/>
        <v>#REF!</v>
      </c>
      <c r="AM381" s="205" t="str">
        <f t="shared" si="202"/>
        <v>#REF!</v>
      </c>
      <c r="AN381" s="205" t="str">
        <f t="shared" si="202"/>
        <v>#REF!</v>
      </c>
      <c r="AO381" s="205" t="str">
        <f t="shared" si="202"/>
        <v>#REF!</v>
      </c>
      <c r="AP381" s="205" t="str">
        <f t="shared" si="202"/>
        <v>#REF!</v>
      </c>
      <c r="AQ381" s="205" t="str">
        <f t="shared" si="202"/>
        <v>#REF!</v>
      </c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</row>
    <row r="382" ht="14.25" customHeight="1">
      <c r="A382" s="11"/>
      <c r="B382" s="11"/>
      <c r="C382" s="11"/>
      <c r="D382" s="11"/>
      <c r="E382" s="11"/>
      <c r="F382" s="11"/>
      <c r="G382" s="20"/>
      <c r="H382" s="27"/>
      <c r="I382" s="11"/>
      <c r="J382" s="164"/>
      <c r="K382" s="14" t="s">
        <v>132</v>
      </c>
      <c r="L382" s="206" t="str">
        <f t="shared" ref="L382:AQ382" si="203"> ((L91 * L398 * $N$45 * (L221 * 1 + L350) +L253) * 1000 / (L125 * 8760)) + L285 + 0</f>
        <v>#REF!</v>
      </c>
      <c r="M382" s="206" t="str">
        <f t="shared" si="203"/>
        <v>#REF!</v>
      </c>
      <c r="N382" s="206" t="str">
        <f t="shared" si="203"/>
        <v>#REF!</v>
      </c>
      <c r="O382" s="206" t="str">
        <f t="shared" si="203"/>
        <v>#REF!</v>
      </c>
      <c r="P382" s="206" t="str">
        <f t="shared" si="203"/>
        <v>#REF!</v>
      </c>
      <c r="Q382" s="206" t="str">
        <f t="shared" si="203"/>
        <v>#REF!</v>
      </c>
      <c r="R382" s="206" t="str">
        <f t="shared" si="203"/>
        <v>#REF!</v>
      </c>
      <c r="S382" s="206" t="str">
        <f t="shared" si="203"/>
        <v>#REF!</v>
      </c>
      <c r="T382" s="206" t="str">
        <f t="shared" si="203"/>
        <v>#REF!</v>
      </c>
      <c r="U382" s="206" t="str">
        <f t="shared" si="203"/>
        <v>#REF!</v>
      </c>
      <c r="V382" s="206" t="str">
        <f t="shared" si="203"/>
        <v>#REF!</v>
      </c>
      <c r="W382" s="206" t="str">
        <f t="shared" si="203"/>
        <v>#REF!</v>
      </c>
      <c r="X382" s="206" t="str">
        <f t="shared" si="203"/>
        <v>#REF!</v>
      </c>
      <c r="Y382" s="206" t="str">
        <f t="shared" si="203"/>
        <v>#REF!</v>
      </c>
      <c r="Z382" s="206" t="str">
        <f t="shared" si="203"/>
        <v>#REF!</v>
      </c>
      <c r="AA382" s="206" t="str">
        <f t="shared" si="203"/>
        <v>#REF!</v>
      </c>
      <c r="AB382" s="206" t="str">
        <f t="shared" si="203"/>
        <v>#REF!</v>
      </c>
      <c r="AC382" s="206" t="str">
        <f t="shared" si="203"/>
        <v>#REF!</v>
      </c>
      <c r="AD382" s="206" t="str">
        <f t="shared" si="203"/>
        <v>#REF!</v>
      </c>
      <c r="AE382" s="206" t="str">
        <f t="shared" si="203"/>
        <v>#REF!</v>
      </c>
      <c r="AF382" s="206" t="str">
        <f t="shared" si="203"/>
        <v>#REF!</v>
      </c>
      <c r="AG382" s="206" t="str">
        <f t="shared" si="203"/>
        <v>#REF!</v>
      </c>
      <c r="AH382" s="206" t="str">
        <f t="shared" si="203"/>
        <v>#REF!</v>
      </c>
      <c r="AI382" s="206" t="str">
        <f t="shared" si="203"/>
        <v>#REF!</v>
      </c>
      <c r="AJ382" s="206" t="str">
        <f t="shared" si="203"/>
        <v>#REF!</v>
      </c>
      <c r="AK382" s="206" t="str">
        <f t="shared" si="203"/>
        <v>#REF!</v>
      </c>
      <c r="AL382" s="206" t="str">
        <f t="shared" si="203"/>
        <v>#REF!</v>
      </c>
      <c r="AM382" s="206" t="str">
        <f t="shared" si="203"/>
        <v>#REF!</v>
      </c>
      <c r="AN382" s="206" t="str">
        <f t="shared" si="203"/>
        <v>#REF!</v>
      </c>
      <c r="AO382" s="206" t="str">
        <f t="shared" si="203"/>
        <v>#REF!</v>
      </c>
      <c r="AP382" s="206" t="str">
        <f t="shared" si="203"/>
        <v>#REF!</v>
      </c>
      <c r="AQ382" s="206" t="str">
        <f t="shared" si="203"/>
        <v>#REF!</v>
      </c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</row>
    <row r="383" ht="14.25" customHeight="1">
      <c r="A383" s="11"/>
      <c r="B383" s="11"/>
      <c r="C383" s="11"/>
      <c r="D383" s="11"/>
      <c r="E383" s="11"/>
      <c r="F383" s="11"/>
      <c r="G383" s="20"/>
      <c r="H383" s="27"/>
      <c r="I383" s="11"/>
      <c r="J383" s="164"/>
      <c r="K383" s="166" t="s">
        <v>133</v>
      </c>
      <c r="L383" s="207" t="str">
        <f t="shared" ref="L383:AQ383" si="204"> ((L92 * L399 * $N$45 * (L222 * 1 + L351) +L254) * 1000 / (L126 * 8760)) + L286 + 0</f>
        <v>#REF!</v>
      </c>
      <c r="M383" s="207" t="str">
        <f t="shared" si="204"/>
        <v>#REF!</v>
      </c>
      <c r="N383" s="207" t="str">
        <f t="shared" si="204"/>
        <v>#REF!</v>
      </c>
      <c r="O383" s="207" t="str">
        <f t="shared" si="204"/>
        <v>#REF!</v>
      </c>
      <c r="P383" s="207" t="str">
        <f t="shared" si="204"/>
        <v>#REF!</v>
      </c>
      <c r="Q383" s="207" t="str">
        <f t="shared" si="204"/>
        <v>#REF!</v>
      </c>
      <c r="R383" s="207" t="str">
        <f t="shared" si="204"/>
        <v>#REF!</v>
      </c>
      <c r="S383" s="207" t="str">
        <f t="shared" si="204"/>
        <v>#REF!</v>
      </c>
      <c r="T383" s="207" t="str">
        <f t="shared" si="204"/>
        <v>#REF!</v>
      </c>
      <c r="U383" s="207" t="str">
        <f t="shared" si="204"/>
        <v>#REF!</v>
      </c>
      <c r="V383" s="207" t="str">
        <f t="shared" si="204"/>
        <v>#REF!</v>
      </c>
      <c r="W383" s="207" t="str">
        <f t="shared" si="204"/>
        <v>#REF!</v>
      </c>
      <c r="X383" s="207" t="str">
        <f t="shared" si="204"/>
        <v>#REF!</v>
      </c>
      <c r="Y383" s="207" t="str">
        <f t="shared" si="204"/>
        <v>#REF!</v>
      </c>
      <c r="Z383" s="207" t="str">
        <f t="shared" si="204"/>
        <v>#REF!</v>
      </c>
      <c r="AA383" s="207" t="str">
        <f t="shared" si="204"/>
        <v>#REF!</v>
      </c>
      <c r="AB383" s="207" t="str">
        <f t="shared" si="204"/>
        <v>#REF!</v>
      </c>
      <c r="AC383" s="207" t="str">
        <f t="shared" si="204"/>
        <v>#REF!</v>
      </c>
      <c r="AD383" s="207" t="str">
        <f t="shared" si="204"/>
        <v>#REF!</v>
      </c>
      <c r="AE383" s="207" t="str">
        <f t="shared" si="204"/>
        <v>#REF!</v>
      </c>
      <c r="AF383" s="207" t="str">
        <f t="shared" si="204"/>
        <v>#REF!</v>
      </c>
      <c r="AG383" s="207" t="str">
        <f t="shared" si="204"/>
        <v>#REF!</v>
      </c>
      <c r="AH383" s="207" t="str">
        <f t="shared" si="204"/>
        <v>#REF!</v>
      </c>
      <c r="AI383" s="207" t="str">
        <f t="shared" si="204"/>
        <v>#REF!</v>
      </c>
      <c r="AJ383" s="207" t="str">
        <f t="shared" si="204"/>
        <v>#REF!</v>
      </c>
      <c r="AK383" s="207" t="str">
        <f t="shared" si="204"/>
        <v>#REF!</v>
      </c>
      <c r="AL383" s="207" t="str">
        <f t="shared" si="204"/>
        <v>#REF!</v>
      </c>
      <c r="AM383" s="207" t="str">
        <f t="shared" si="204"/>
        <v>#REF!</v>
      </c>
      <c r="AN383" s="207" t="str">
        <f t="shared" si="204"/>
        <v>#REF!</v>
      </c>
      <c r="AO383" s="207" t="str">
        <f t="shared" si="204"/>
        <v>#REF!</v>
      </c>
      <c r="AP383" s="207" t="str">
        <f t="shared" si="204"/>
        <v>#REF!</v>
      </c>
      <c r="AQ383" s="207" t="str">
        <f t="shared" si="204"/>
        <v>#REF!</v>
      </c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</row>
    <row r="384" ht="14.25" customHeight="1">
      <c r="A384" s="11"/>
      <c r="B384" s="11"/>
      <c r="C384" s="11"/>
      <c r="D384" s="11"/>
      <c r="E384" s="11"/>
      <c r="F384" s="11"/>
      <c r="G384" s="20"/>
      <c r="H384" s="27"/>
      <c r="I384" s="11"/>
      <c r="J384" s="164"/>
      <c r="K384" s="161" t="s">
        <v>134</v>
      </c>
      <c r="L384" s="205" t="str">
        <f t="shared" ref="L384:AQ384" si="205"> ((L90 * L397 * $N$45 * (L223 * 1 + L352) +L255) * 1000 / (L127 * 8760)) + L287 + 0</f>
        <v>#REF!</v>
      </c>
      <c r="M384" s="205" t="str">
        <f t="shared" si="205"/>
        <v>#REF!</v>
      </c>
      <c r="N384" s="205" t="str">
        <f t="shared" si="205"/>
        <v>#REF!</v>
      </c>
      <c r="O384" s="205" t="str">
        <f t="shared" si="205"/>
        <v>#REF!</v>
      </c>
      <c r="P384" s="205" t="str">
        <f t="shared" si="205"/>
        <v>#REF!</v>
      </c>
      <c r="Q384" s="205" t="str">
        <f t="shared" si="205"/>
        <v>#REF!</v>
      </c>
      <c r="R384" s="205" t="str">
        <f t="shared" si="205"/>
        <v>#REF!</v>
      </c>
      <c r="S384" s="205" t="str">
        <f t="shared" si="205"/>
        <v>#REF!</v>
      </c>
      <c r="T384" s="205" t="str">
        <f t="shared" si="205"/>
        <v>#REF!</v>
      </c>
      <c r="U384" s="205" t="str">
        <f t="shared" si="205"/>
        <v>#REF!</v>
      </c>
      <c r="V384" s="205" t="str">
        <f t="shared" si="205"/>
        <v>#REF!</v>
      </c>
      <c r="W384" s="205" t="str">
        <f t="shared" si="205"/>
        <v>#REF!</v>
      </c>
      <c r="X384" s="205" t="str">
        <f t="shared" si="205"/>
        <v>#REF!</v>
      </c>
      <c r="Y384" s="205" t="str">
        <f t="shared" si="205"/>
        <v>#REF!</v>
      </c>
      <c r="Z384" s="205" t="str">
        <f t="shared" si="205"/>
        <v>#REF!</v>
      </c>
      <c r="AA384" s="205" t="str">
        <f t="shared" si="205"/>
        <v>#REF!</v>
      </c>
      <c r="AB384" s="205" t="str">
        <f t="shared" si="205"/>
        <v>#REF!</v>
      </c>
      <c r="AC384" s="205" t="str">
        <f t="shared" si="205"/>
        <v>#REF!</v>
      </c>
      <c r="AD384" s="205" t="str">
        <f t="shared" si="205"/>
        <v>#REF!</v>
      </c>
      <c r="AE384" s="205" t="str">
        <f t="shared" si="205"/>
        <v>#REF!</v>
      </c>
      <c r="AF384" s="205" t="str">
        <f t="shared" si="205"/>
        <v>#REF!</v>
      </c>
      <c r="AG384" s="205" t="str">
        <f t="shared" si="205"/>
        <v>#REF!</v>
      </c>
      <c r="AH384" s="205" t="str">
        <f t="shared" si="205"/>
        <v>#REF!</v>
      </c>
      <c r="AI384" s="205" t="str">
        <f t="shared" si="205"/>
        <v>#REF!</v>
      </c>
      <c r="AJ384" s="205" t="str">
        <f t="shared" si="205"/>
        <v>#REF!</v>
      </c>
      <c r="AK384" s="205" t="str">
        <f t="shared" si="205"/>
        <v>#REF!</v>
      </c>
      <c r="AL384" s="205" t="str">
        <f t="shared" si="205"/>
        <v>#REF!</v>
      </c>
      <c r="AM384" s="205" t="str">
        <f t="shared" si="205"/>
        <v>#REF!</v>
      </c>
      <c r="AN384" s="205" t="str">
        <f t="shared" si="205"/>
        <v>#REF!</v>
      </c>
      <c r="AO384" s="205" t="str">
        <f t="shared" si="205"/>
        <v>#REF!</v>
      </c>
      <c r="AP384" s="205" t="str">
        <f t="shared" si="205"/>
        <v>#REF!</v>
      </c>
      <c r="AQ384" s="205" t="str">
        <f t="shared" si="205"/>
        <v>#REF!</v>
      </c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</row>
    <row r="385" ht="14.25" customHeight="1">
      <c r="A385" s="11"/>
      <c r="B385" s="11"/>
      <c r="C385" s="11"/>
      <c r="D385" s="11"/>
      <c r="E385" s="11"/>
      <c r="F385" s="11"/>
      <c r="G385" s="20"/>
      <c r="H385" s="27"/>
      <c r="I385" s="11"/>
      <c r="J385" s="164"/>
      <c r="K385" s="14" t="s">
        <v>135</v>
      </c>
      <c r="L385" s="206" t="str">
        <f t="shared" ref="L385:AQ385" si="206"> ((L91 * L398 * $N$45 * (L224 * 1 + L353) +L256) * 1000 / (L128 * 8760)) + L288 + 0</f>
        <v>#REF!</v>
      </c>
      <c r="M385" s="206" t="str">
        <f t="shared" si="206"/>
        <v>#REF!</v>
      </c>
      <c r="N385" s="206" t="str">
        <f t="shared" si="206"/>
        <v>#REF!</v>
      </c>
      <c r="O385" s="206" t="str">
        <f t="shared" si="206"/>
        <v>#REF!</v>
      </c>
      <c r="P385" s="206" t="str">
        <f t="shared" si="206"/>
        <v>#REF!</v>
      </c>
      <c r="Q385" s="206" t="str">
        <f t="shared" si="206"/>
        <v>#REF!</v>
      </c>
      <c r="R385" s="206" t="str">
        <f t="shared" si="206"/>
        <v>#REF!</v>
      </c>
      <c r="S385" s="206" t="str">
        <f t="shared" si="206"/>
        <v>#REF!</v>
      </c>
      <c r="T385" s="206" t="str">
        <f t="shared" si="206"/>
        <v>#REF!</v>
      </c>
      <c r="U385" s="206" t="str">
        <f t="shared" si="206"/>
        <v>#REF!</v>
      </c>
      <c r="V385" s="206" t="str">
        <f t="shared" si="206"/>
        <v>#REF!</v>
      </c>
      <c r="W385" s="206" t="str">
        <f t="shared" si="206"/>
        <v>#REF!</v>
      </c>
      <c r="X385" s="206" t="str">
        <f t="shared" si="206"/>
        <v>#REF!</v>
      </c>
      <c r="Y385" s="206" t="str">
        <f t="shared" si="206"/>
        <v>#REF!</v>
      </c>
      <c r="Z385" s="206" t="str">
        <f t="shared" si="206"/>
        <v>#REF!</v>
      </c>
      <c r="AA385" s="206" t="str">
        <f t="shared" si="206"/>
        <v>#REF!</v>
      </c>
      <c r="AB385" s="206" t="str">
        <f t="shared" si="206"/>
        <v>#REF!</v>
      </c>
      <c r="AC385" s="206" t="str">
        <f t="shared" si="206"/>
        <v>#REF!</v>
      </c>
      <c r="AD385" s="206" t="str">
        <f t="shared" si="206"/>
        <v>#REF!</v>
      </c>
      <c r="AE385" s="206" t="str">
        <f t="shared" si="206"/>
        <v>#REF!</v>
      </c>
      <c r="AF385" s="206" t="str">
        <f t="shared" si="206"/>
        <v>#REF!</v>
      </c>
      <c r="AG385" s="206" t="str">
        <f t="shared" si="206"/>
        <v>#REF!</v>
      </c>
      <c r="AH385" s="206" t="str">
        <f t="shared" si="206"/>
        <v>#REF!</v>
      </c>
      <c r="AI385" s="206" t="str">
        <f t="shared" si="206"/>
        <v>#REF!</v>
      </c>
      <c r="AJ385" s="206" t="str">
        <f t="shared" si="206"/>
        <v>#REF!</v>
      </c>
      <c r="AK385" s="206" t="str">
        <f t="shared" si="206"/>
        <v>#REF!</v>
      </c>
      <c r="AL385" s="206" t="str">
        <f t="shared" si="206"/>
        <v>#REF!</v>
      </c>
      <c r="AM385" s="206" t="str">
        <f t="shared" si="206"/>
        <v>#REF!</v>
      </c>
      <c r="AN385" s="206" t="str">
        <f t="shared" si="206"/>
        <v>#REF!</v>
      </c>
      <c r="AO385" s="206" t="str">
        <f t="shared" si="206"/>
        <v>#REF!</v>
      </c>
      <c r="AP385" s="206" t="str">
        <f t="shared" si="206"/>
        <v>#REF!</v>
      </c>
      <c r="AQ385" s="206" t="str">
        <f t="shared" si="206"/>
        <v>#REF!</v>
      </c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</row>
    <row r="386" ht="14.25" customHeight="1">
      <c r="A386" s="11"/>
      <c r="B386" s="11"/>
      <c r="C386" s="11"/>
      <c r="D386" s="11"/>
      <c r="E386" s="11"/>
      <c r="F386" s="11"/>
      <c r="G386" s="20"/>
      <c r="H386" s="70"/>
      <c r="I386" s="11"/>
      <c r="J386" s="169"/>
      <c r="K386" s="166" t="s">
        <v>136</v>
      </c>
      <c r="L386" s="207" t="str">
        <f t="shared" ref="L386:AQ386" si="207"> ((L92 * L399 * $N$45 * (L225 * 1 + L354) +L257) * 1000 / (L129 * 8760)) + L289 + 0</f>
        <v>#REF!</v>
      </c>
      <c r="M386" s="207" t="str">
        <f t="shared" si="207"/>
        <v>#REF!</v>
      </c>
      <c r="N386" s="207" t="str">
        <f t="shared" si="207"/>
        <v>#REF!</v>
      </c>
      <c r="O386" s="207" t="str">
        <f t="shared" si="207"/>
        <v>#REF!</v>
      </c>
      <c r="P386" s="207" t="str">
        <f t="shared" si="207"/>
        <v>#REF!</v>
      </c>
      <c r="Q386" s="207" t="str">
        <f t="shared" si="207"/>
        <v>#REF!</v>
      </c>
      <c r="R386" s="207" t="str">
        <f t="shared" si="207"/>
        <v>#REF!</v>
      </c>
      <c r="S386" s="207" t="str">
        <f t="shared" si="207"/>
        <v>#REF!</v>
      </c>
      <c r="T386" s="207" t="str">
        <f t="shared" si="207"/>
        <v>#REF!</v>
      </c>
      <c r="U386" s="207" t="str">
        <f t="shared" si="207"/>
        <v>#REF!</v>
      </c>
      <c r="V386" s="207" t="str">
        <f t="shared" si="207"/>
        <v>#REF!</v>
      </c>
      <c r="W386" s="207" t="str">
        <f t="shared" si="207"/>
        <v>#REF!</v>
      </c>
      <c r="X386" s="207" t="str">
        <f t="shared" si="207"/>
        <v>#REF!</v>
      </c>
      <c r="Y386" s="207" t="str">
        <f t="shared" si="207"/>
        <v>#REF!</v>
      </c>
      <c r="Z386" s="207" t="str">
        <f t="shared" si="207"/>
        <v>#REF!</v>
      </c>
      <c r="AA386" s="207" t="str">
        <f t="shared" si="207"/>
        <v>#REF!</v>
      </c>
      <c r="AB386" s="207" t="str">
        <f t="shared" si="207"/>
        <v>#REF!</v>
      </c>
      <c r="AC386" s="207" t="str">
        <f t="shared" si="207"/>
        <v>#REF!</v>
      </c>
      <c r="AD386" s="207" t="str">
        <f t="shared" si="207"/>
        <v>#REF!</v>
      </c>
      <c r="AE386" s="207" t="str">
        <f t="shared" si="207"/>
        <v>#REF!</v>
      </c>
      <c r="AF386" s="207" t="str">
        <f t="shared" si="207"/>
        <v>#REF!</v>
      </c>
      <c r="AG386" s="207" t="str">
        <f t="shared" si="207"/>
        <v>#REF!</v>
      </c>
      <c r="AH386" s="207" t="str">
        <f t="shared" si="207"/>
        <v>#REF!</v>
      </c>
      <c r="AI386" s="207" t="str">
        <f t="shared" si="207"/>
        <v>#REF!</v>
      </c>
      <c r="AJ386" s="207" t="str">
        <f t="shared" si="207"/>
        <v>#REF!</v>
      </c>
      <c r="AK386" s="207" t="str">
        <f t="shared" si="207"/>
        <v>#REF!</v>
      </c>
      <c r="AL386" s="207" t="str">
        <f t="shared" si="207"/>
        <v>#REF!</v>
      </c>
      <c r="AM386" s="207" t="str">
        <f t="shared" si="207"/>
        <v>#REF!</v>
      </c>
      <c r="AN386" s="207" t="str">
        <f t="shared" si="207"/>
        <v>#REF!</v>
      </c>
      <c r="AO386" s="207" t="str">
        <f t="shared" si="207"/>
        <v>#REF!</v>
      </c>
      <c r="AP386" s="207" t="str">
        <f t="shared" si="207"/>
        <v>#REF!</v>
      </c>
      <c r="AQ386" s="207" t="str">
        <f t="shared" si="207"/>
        <v>#REF!</v>
      </c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</row>
    <row r="387" ht="14.25" customHeight="1">
      <c r="A387" s="11"/>
      <c r="B387" s="11"/>
      <c r="C387" s="11"/>
      <c r="D387" s="11"/>
      <c r="E387" s="11"/>
      <c r="F387" s="11"/>
      <c r="G387" s="20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</row>
    <row r="388" ht="14.25" customHeight="1">
      <c r="A388" s="11"/>
      <c r="B388" s="11"/>
      <c r="C388" s="11"/>
      <c r="D388" s="11"/>
      <c r="E388" s="11"/>
      <c r="F388" s="11"/>
      <c r="G388" s="20"/>
      <c r="H388" s="198"/>
      <c r="I388" s="198"/>
      <c r="J388" s="198"/>
      <c r="K388" s="198"/>
      <c r="L388" s="198"/>
      <c r="M388" s="198"/>
      <c r="N388" s="198"/>
      <c r="O388" s="198"/>
      <c r="P388" s="198"/>
      <c r="Q388" s="198"/>
      <c r="R388" s="198"/>
      <c r="S388" s="198"/>
      <c r="T388" s="198"/>
      <c r="U388" s="198"/>
      <c r="V388" s="198"/>
      <c r="W388" s="198"/>
      <c r="X388" s="198"/>
      <c r="Y388" s="198"/>
      <c r="Z388" s="198"/>
      <c r="AA388" s="198"/>
      <c r="AB388" s="198"/>
      <c r="AC388" s="198"/>
      <c r="AD388" s="198"/>
      <c r="AE388" s="198"/>
      <c r="AF388" s="198"/>
      <c r="AG388" s="198"/>
      <c r="AH388" s="198"/>
      <c r="AI388" s="198"/>
      <c r="AJ388" s="198"/>
      <c r="AK388" s="198"/>
      <c r="AL388" s="198"/>
      <c r="AM388" s="198"/>
      <c r="AN388" s="198"/>
      <c r="AO388" s="198"/>
      <c r="AP388" s="198"/>
      <c r="AQ388" s="198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</row>
    <row r="389" ht="14.25" customHeight="1">
      <c r="A389" s="11"/>
      <c r="B389" s="11"/>
      <c r="C389" s="11"/>
      <c r="D389" s="11"/>
      <c r="E389" s="11"/>
      <c r="F389" s="11"/>
      <c r="G389" s="20"/>
      <c r="H389" s="11"/>
      <c r="I389" s="11"/>
      <c r="J389" s="11"/>
      <c r="K389" s="11"/>
      <c r="L389" s="145">
        <v>2019.0</v>
      </c>
      <c r="M389" s="145">
        <v>2020.0</v>
      </c>
      <c r="N389" s="145">
        <v>2021.0</v>
      </c>
      <c r="O389" s="145">
        <v>2022.0</v>
      </c>
      <c r="P389" s="145">
        <v>2023.0</v>
      </c>
      <c r="Q389" s="145">
        <v>2024.0</v>
      </c>
      <c r="R389" s="145">
        <v>2025.0</v>
      </c>
      <c r="S389" s="145">
        <v>2026.0</v>
      </c>
      <c r="T389" s="145">
        <v>2027.0</v>
      </c>
      <c r="U389" s="145">
        <v>2028.0</v>
      </c>
      <c r="V389" s="145">
        <v>2029.0</v>
      </c>
      <c r="W389" s="145">
        <v>2030.0</v>
      </c>
      <c r="X389" s="145">
        <v>2031.0</v>
      </c>
      <c r="Y389" s="145">
        <v>2032.0</v>
      </c>
      <c r="Z389" s="145">
        <v>2033.0</v>
      </c>
      <c r="AA389" s="145">
        <v>2034.0</v>
      </c>
      <c r="AB389" s="145">
        <v>2035.0</v>
      </c>
      <c r="AC389" s="145">
        <v>2036.0</v>
      </c>
      <c r="AD389" s="145">
        <v>2037.0</v>
      </c>
      <c r="AE389" s="145">
        <v>2038.0</v>
      </c>
      <c r="AF389" s="145">
        <v>2039.0</v>
      </c>
      <c r="AG389" s="145">
        <v>2040.0</v>
      </c>
      <c r="AH389" s="145">
        <v>2041.0</v>
      </c>
      <c r="AI389" s="145">
        <v>2042.0</v>
      </c>
      <c r="AJ389" s="145">
        <v>2043.0</v>
      </c>
      <c r="AK389" s="145">
        <v>2044.0</v>
      </c>
      <c r="AL389" s="145">
        <v>2045.0</v>
      </c>
      <c r="AM389" s="145">
        <v>2046.0</v>
      </c>
      <c r="AN389" s="145">
        <v>2047.0</v>
      </c>
      <c r="AO389" s="145">
        <v>2048.0</v>
      </c>
      <c r="AP389" s="145">
        <v>2049.0</v>
      </c>
      <c r="AQ389" s="145">
        <v>2050.0</v>
      </c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</row>
    <row r="390" ht="14.25" customHeight="1">
      <c r="A390" s="11"/>
      <c r="B390" s="11"/>
      <c r="C390" s="11"/>
      <c r="D390" s="11"/>
      <c r="E390" s="11"/>
      <c r="F390" s="11"/>
      <c r="G390" s="20"/>
      <c r="H390" s="208" t="s">
        <v>147</v>
      </c>
      <c r="I390" s="11"/>
      <c r="J390" s="160" t="s">
        <v>148</v>
      </c>
      <c r="K390" s="14" t="s">
        <v>149</v>
      </c>
      <c r="L390" s="209">
        <v>0.116085097876559</v>
      </c>
      <c r="M390" s="209">
        <v>0.116085097876559</v>
      </c>
      <c r="N390" s="209">
        <v>0.116085097876559</v>
      </c>
      <c r="O390" s="209">
        <v>0.116085097876559</v>
      </c>
      <c r="P390" s="209">
        <v>0.116085097876559</v>
      </c>
      <c r="Q390" s="209">
        <v>0.116085097876559</v>
      </c>
      <c r="R390" s="209">
        <v>0.116085097876559</v>
      </c>
      <c r="S390" s="209">
        <v>0.116085097876559</v>
      </c>
      <c r="T390" s="209">
        <v>0.116085097876559</v>
      </c>
      <c r="U390" s="209">
        <v>0.116085097876559</v>
      </c>
      <c r="V390" s="209">
        <v>0.116085097876559</v>
      </c>
      <c r="W390" s="209">
        <v>0.116085097876559</v>
      </c>
      <c r="X390" s="209">
        <v>0.116085097876559</v>
      </c>
      <c r="Y390" s="209">
        <v>0.116085097876559</v>
      </c>
      <c r="Z390" s="209">
        <v>0.116085097876559</v>
      </c>
      <c r="AA390" s="209">
        <v>0.116085097876559</v>
      </c>
      <c r="AB390" s="209">
        <v>0.116085097876559</v>
      </c>
      <c r="AC390" s="209">
        <v>0.116085097876559</v>
      </c>
      <c r="AD390" s="209">
        <v>0.116085097876559</v>
      </c>
      <c r="AE390" s="209">
        <v>0.116085097876559</v>
      </c>
      <c r="AF390" s="209">
        <v>0.116085097876559</v>
      </c>
      <c r="AG390" s="209">
        <v>0.116085097876559</v>
      </c>
      <c r="AH390" s="209">
        <v>0.116085097876559</v>
      </c>
      <c r="AI390" s="209">
        <v>0.116085097876559</v>
      </c>
      <c r="AJ390" s="209">
        <v>0.116085097876559</v>
      </c>
      <c r="AK390" s="209">
        <v>0.116085097876559</v>
      </c>
      <c r="AL390" s="209">
        <v>0.116085097876559</v>
      </c>
      <c r="AM390" s="209">
        <v>0.116085097876559</v>
      </c>
      <c r="AN390" s="209">
        <v>0.116085097876559</v>
      </c>
      <c r="AO390" s="209">
        <v>0.116085097876559</v>
      </c>
      <c r="AP390" s="209">
        <v>0.116085097876559</v>
      </c>
      <c r="AQ390" s="209">
        <v>0.116085097876559</v>
      </c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</row>
    <row r="391" ht="14.25" customHeight="1">
      <c r="A391" s="11"/>
      <c r="B391" s="11"/>
      <c r="C391" s="11"/>
      <c r="D391" s="11"/>
      <c r="E391" s="11"/>
      <c r="F391" s="11"/>
      <c r="G391" s="20"/>
      <c r="H391" s="27"/>
      <c r="I391" s="11"/>
      <c r="J391" s="164"/>
      <c r="K391" s="14" t="s">
        <v>150</v>
      </c>
      <c r="L391" s="209">
        <v>0.116085097876559</v>
      </c>
      <c r="M391" s="209">
        <v>0.116085097876559</v>
      </c>
      <c r="N391" s="209">
        <v>0.116085097876559</v>
      </c>
      <c r="O391" s="209">
        <v>0.116085097876559</v>
      </c>
      <c r="P391" s="209">
        <v>0.116085097876559</v>
      </c>
      <c r="Q391" s="209">
        <v>0.116085097876559</v>
      </c>
      <c r="R391" s="209">
        <v>0.116085097876559</v>
      </c>
      <c r="S391" s="209">
        <v>0.116085097876559</v>
      </c>
      <c r="T391" s="209">
        <v>0.116085097876559</v>
      </c>
      <c r="U391" s="209">
        <v>0.116085097876559</v>
      </c>
      <c r="V391" s="209">
        <v>0.116085097876559</v>
      </c>
      <c r="W391" s="209">
        <v>0.116085097876559</v>
      </c>
      <c r="X391" s="209">
        <v>0.116085097876559</v>
      </c>
      <c r="Y391" s="209">
        <v>0.116085097876559</v>
      </c>
      <c r="Z391" s="209">
        <v>0.116085097876559</v>
      </c>
      <c r="AA391" s="209">
        <v>0.116085097876559</v>
      </c>
      <c r="AB391" s="209">
        <v>0.116085097876559</v>
      </c>
      <c r="AC391" s="209">
        <v>0.116085097876559</v>
      </c>
      <c r="AD391" s="209">
        <v>0.116085097876559</v>
      </c>
      <c r="AE391" s="209">
        <v>0.116085097876559</v>
      </c>
      <c r="AF391" s="209">
        <v>0.116085097876559</v>
      </c>
      <c r="AG391" s="209">
        <v>0.116085097876559</v>
      </c>
      <c r="AH391" s="209">
        <v>0.116085097876559</v>
      </c>
      <c r="AI391" s="209">
        <v>0.116085097876559</v>
      </c>
      <c r="AJ391" s="209">
        <v>0.116085097876559</v>
      </c>
      <c r="AK391" s="209">
        <v>0.116085097876559</v>
      </c>
      <c r="AL391" s="209">
        <v>0.116085097876559</v>
      </c>
      <c r="AM391" s="209">
        <v>0.116085097876559</v>
      </c>
      <c r="AN391" s="209">
        <v>0.116085097876559</v>
      </c>
      <c r="AO391" s="209">
        <v>0.116085097876559</v>
      </c>
      <c r="AP391" s="209">
        <v>0.116085097876559</v>
      </c>
      <c r="AQ391" s="209">
        <v>0.116085097876559</v>
      </c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</row>
    <row r="392" ht="14.25" customHeight="1">
      <c r="A392" s="11"/>
      <c r="B392" s="11"/>
      <c r="C392" s="11"/>
      <c r="D392" s="11"/>
      <c r="E392" s="11"/>
      <c r="F392" s="11"/>
      <c r="G392" s="20"/>
      <c r="H392" s="27"/>
      <c r="I392" s="11"/>
      <c r="J392" s="164"/>
      <c r="K392" s="14" t="s">
        <v>151</v>
      </c>
      <c r="L392" s="209">
        <v>0.116085097876559</v>
      </c>
      <c r="M392" s="209">
        <v>0.116085097876559</v>
      </c>
      <c r="N392" s="209">
        <v>0.116085097876559</v>
      </c>
      <c r="O392" s="209">
        <v>0.116085097876559</v>
      </c>
      <c r="P392" s="209">
        <v>0.116085097876559</v>
      </c>
      <c r="Q392" s="209">
        <v>0.116085097876559</v>
      </c>
      <c r="R392" s="209">
        <v>0.116085097876559</v>
      </c>
      <c r="S392" s="209">
        <v>0.116085097876559</v>
      </c>
      <c r="T392" s="209">
        <v>0.116085097876559</v>
      </c>
      <c r="U392" s="209">
        <v>0.116085097876559</v>
      </c>
      <c r="V392" s="209">
        <v>0.116085097876559</v>
      </c>
      <c r="W392" s="209">
        <v>0.116085097876559</v>
      </c>
      <c r="X392" s="209">
        <v>0.116085097876559</v>
      </c>
      <c r="Y392" s="209">
        <v>0.116085097876559</v>
      </c>
      <c r="Z392" s="209">
        <v>0.116085097876559</v>
      </c>
      <c r="AA392" s="209">
        <v>0.116085097876559</v>
      </c>
      <c r="AB392" s="209">
        <v>0.116085097876559</v>
      </c>
      <c r="AC392" s="209">
        <v>0.116085097876559</v>
      </c>
      <c r="AD392" s="209">
        <v>0.116085097876559</v>
      </c>
      <c r="AE392" s="209">
        <v>0.116085097876559</v>
      </c>
      <c r="AF392" s="209">
        <v>0.116085097876559</v>
      </c>
      <c r="AG392" s="209">
        <v>0.116085097876559</v>
      </c>
      <c r="AH392" s="209">
        <v>0.116085097876559</v>
      </c>
      <c r="AI392" s="209">
        <v>0.116085097876559</v>
      </c>
      <c r="AJ392" s="209">
        <v>0.116085097876559</v>
      </c>
      <c r="AK392" s="209">
        <v>0.116085097876559</v>
      </c>
      <c r="AL392" s="209">
        <v>0.116085097876559</v>
      </c>
      <c r="AM392" s="209">
        <v>0.116085097876559</v>
      </c>
      <c r="AN392" s="209">
        <v>0.116085097876559</v>
      </c>
      <c r="AO392" s="209">
        <v>0.116085097876559</v>
      </c>
      <c r="AP392" s="209">
        <v>0.116085097876559</v>
      </c>
      <c r="AQ392" s="209">
        <v>0.116085097876559</v>
      </c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</row>
    <row r="393" ht="14.25" customHeight="1">
      <c r="A393" s="11"/>
      <c r="B393" s="11"/>
      <c r="C393" s="11"/>
      <c r="D393" s="11"/>
      <c r="E393" s="11"/>
      <c r="F393" s="11"/>
      <c r="G393" s="20"/>
      <c r="H393" s="27"/>
      <c r="I393" s="11"/>
      <c r="J393" s="164"/>
      <c r="K393" s="14" t="s">
        <v>152</v>
      </c>
      <c r="L393" s="209">
        <v>0.0</v>
      </c>
      <c r="M393" s="209">
        <v>0.0</v>
      </c>
      <c r="N393" s="209">
        <v>0.0</v>
      </c>
      <c r="O393" s="209">
        <v>0.0</v>
      </c>
      <c r="P393" s="209">
        <v>0.0</v>
      </c>
      <c r="Q393" s="209">
        <v>0.0</v>
      </c>
      <c r="R393" s="209">
        <v>0.0</v>
      </c>
      <c r="S393" s="209">
        <v>0.0</v>
      </c>
      <c r="T393" s="209">
        <v>0.0</v>
      </c>
      <c r="U393" s="209">
        <v>0.0</v>
      </c>
      <c r="V393" s="209">
        <v>0.0</v>
      </c>
      <c r="W393" s="209">
        <v>0.0</v>
      </c>
      <c r="X393" s="209">
        <v>0.0</v>
      </c>
      <c r="Y393" s="209">
        <v>0.0</v>
      </c>
      <c r="Z393" s="209">
        <v>0.0</v>
      </c>
      <c r="AA393" s="209">
        <v>0.0</v>
      </c>
      <c r="AB393" s="209">
        <v>0.0</v>
      </c>
      <c r="AC393" s="209">
        <v>0.0</v>
      </c>
      <c r="AD393" s="209">
        <v>0.0</v>
      </c>
      <c r="AE393" s="209">
        <v>0.0</v>
      </c>
      <c r="AF393" s="209">
        <v>0.0</v>
      </c>
      <c r="AG393" s="209">
        <v>0.0</v>
      </c>
      <c r="AH393" s="209">
        <v>0.0</v>
      </c>
      <c r="AI393" s="209">
        <v>0.0</v>
      </c>
      <c r="AJ393" s="209">
        <v>0.0</v>
      </c>
      <c r="AK393" s="209">
        <v>0.0</v>
      </c>
      <c r="AL393" s="209">
        <v>0.0</v>
      </c>
      <c r="AM393" s="209">
        <v>0.0</v>
      </c>
      <c r="AN393" s="209">
        <v>0.0</v>
      </c>
      <c r="AO393" s="209">
        <v>0.0</v>
      </c>
      <c r="AP393" s="209">
        <v>0.0</v>
      </c>
      <c r="AQ393" s="209">
        <v>0.0</v>
      </c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</row>
    <row r="394" ht="14.25" customHeight="1">
      <c r="A394" s="11"/>
      <c r="B394" s="11"/>
      <c r="C394" s="11"/>
      <c r="D394" s="11"/>
      <c r="E394" s="11"/>
      <c r="F394" s="11"/>
      <c r="G394" s="20"/>
      <c r="H394" s="27"/>
      <c r="I394" s="11"/>
      <c r="J394" s="164"/>
      <c r="K394" s="14" t="s">
        <v>153</v>
      </c>
      <c r="L394" s="210" t="str">
        <f t="shared" ref="L394:AQ394" si="208">SUMPRODUCT($I$401:$I$406,L401:L406)</f>
        <v>#REF!</v>
      </c>
      <c r="M394" s="210" t="str">
        <f t="shared" si="208"/>
        <v>#REF!</v>
      </c>
      <c r="N394" s="210" t="str">
        <f t="shared" si="208"/>
        <v>#REF!</v>
      </c>
      <c r="O394" s="210" t="str">
        <f t="shared" si="208"/>
        <v>#REF!</v>
      </c>
      <c r="P394" s="210" t="str">
        <f t="shared" si="208"/>
        <v>#REF!</v>
      </c>
      <c r="Q394" s="210" t="str">
        <f t="shared" si="208"/>
        <v>#REF!</v>
      </c>
      <c r="R394" s="210" t="str">
        <f t="shared" si="208"/>
        <v>#REF!</v>
      </c>
      <c r="S394" s="210" t="str">
        <f t="shared" si="208"/>
        <v>#REF!</v>
      </c>
      <c r="T394" s="210" t="str">
        <f t="shared" si="208"/>
        <v>#REF!</v>
      </c>
      <c r="U394" s="210" t="str">
        <f t="shared" si="208"/>
        <v>#REF!</v>
      </c>
      <c r="V394" s="210" t="str">
        <f t="shared" si="208"/>
        <v>#REF!</v>
      </c>
      <c r="W394" s="210" t="str">
        <f t="shared" si="208"/>
        <v>#REF!</v>
      </c>
      <c r="X394" s="210" t="str">
        <f t="shared" si="208"/>
        <v>#REF!</v>
      </c>
      <c r="Y394" s="210" t="str">
        <f t="shared" si="208"/>
        <v>#REF!</v>
      </c>
      <c r="Z394" s="210" t="str">
        <f t="shared" si="208"/>
        <v>#REF!</v>
      </c>
      <c r="AA394" s="210" t="str">
        <f t="shared" si="208"/>
        <v>#REF!</v>
      </c>
      <c r="AB394" s="210" t="str">
        <f t="shared" si="208"/>
        <v>#REF!</v>
      </c>
      <c r="AC394" s="210" t="str">
        <f t="shared" si="208"/>
        <v>#REF!</v>
      </c>
      <c r="AD394" s="210" t="str">
        <f t="shared" si="208"/>
        <v>#REF!</v>
      </c>
      <c r="AE394" s="210" t="str">
        <f t="shared" si="208"/>
        <v>#REF!</v>
      </c>
      <c r="AF394" s="210" t="str">
        <f t="shared" si="208"/>
        <v>#REF!</v>
      </c>
      <c r="AG394" s="210" t="str">
        <f t="shared" si="208"/>
        <v>#REF!</v>
      </c>
      <c r="AH394" s="210" t="str">
        <f t="shared" si="208"/>
        <v>#REF!</v>
      </c>
      <c r="AI394" s="210" t="str">
        <f t="shared" si="208"/>
        <v>#REF!</v>
      </c>
      <c r="AJ394" s="210" t="str">
        <f t="shared" si="208"/>
        <v>#REF!</v>
      </c>
      <c r="AK394" s="210" t="str">
        <f t="shared" si="208"/>
        <v>#REF!</v>
      </c>
      <c r="AL394" s="210" t="str">
        <f t="shared" si="208"/>
        <v>#REF!</v>
      </c>
      <c r="AM394" s="210" t="str">
        <f t="shared" si="208"/>
        <v>#REF!</v>
      </c>
      <c r="AN394" s="210" t="str">
        <f t="shared" si="208"/>
        <v>#REF!</v>
      </c>
      <c r="AO394" s="210" t="str">
        <f t="shared" si="208"/>
        <v>#REF!</v>
      </c>
      <c r="AP394" s="210" t="str">
        <f t="shared" si="208"/>
        <v>#REF!</v>
      </c>
      <c r="AQ394" s="210" t="str">
        <f t="shared" si="208"/>
        <v>#REF!</v>
      </c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</row>
    <row r="395" ht="14.25" customHeight="1">
      <c r="A395" s="11"/>
      <c r="B395" s="11"/>
      <c r="C395" s="11"/>
      <c r="D395" s="11"/>
      <c r="E395" s="11"/>
      <c r="F395" s="11"/>
      <c r="G395" s="20"/>
      <c r="H395" s="27"/>
      <c r="I395" s="11"/>
      <c r="J395" s="164"/>
      <c r="K395" s="14" t="s">
        <v>154</v>
      </c>
      <c r="L395" s="210" t="str">
        <f t="shared" ref="L395:AQ395" si="209">SUMPRODUCT($I$401:$I$406,L408:L413)</f>
        <v>#REF!</v>
      </c>
      <c r="M395" s="210" t="str">
        <f t="shared" si="209"/>
        <v>#REF!</v>
      </c>
      <c r="N395" s="210" t="str">
        <f t="shared" si="209"/>
        <v>#REF!</v>
      </c>
      <c r="O395" s="210" t="str">
        <f t="shared" si="209"/>
        <v>#REF!</v>
      </c>
      <c r="P395" s="210" t="str">
        <f t="shared" si="209"/>
        <v>#REF!</v>
      </c>
      <c r="Q395" s="210" t="str">
        <f t="shared" si="209"/>
        <v>#REF!</v>
      </c>
      <c r="R395" s="210" t="str">
        <f t="shared" si="209"/>
        <v>#REF!</v>
      </c>
      <c r="S395" s="210" t="str">
        <f t="shared" si="209"/>
        <v>#REF!</v>
      </c>
      <c r="T395" s="210" t="str">
        <f t="shared" si="209"/>
        <v>#REF!</v>
      </c>
      <c r="U395" s="210" t="str">
        <f t="shared" si="209"/>
        <v>#REF!</v>
      </c>
      <c r="V395" s="210" t="str">
        <f t="shared" si="209"/>
        <v>#REF!</v>
      </c>
      <c r="W395" s="210" t="str">
        <f t="shared" si="209"/>
        <v>#REF!</v>
      </c>
      <c r="X395" s="210" t="str">
        <f t="shared" si="209"/>
        <v>#REF!</v>
      </c>
      <c r="Y395" s="210" t="str">
        <f t="shared" si="209"/>
        <v>#REF!</v>
      </c>
      <c r="Z395" s="210" t="str">
        <f t="shared" si="209"/>
        <v>#REF!</v>
      </c>
      <c r="AA395" s="210" t="str">
        <f t="shared" si="209"/>
        <v>#REF!</v>
      </c>
      <c r="AB395" s="210" t="str">
        <f t="shared" si="209"/>
        <v>#REF!</v>
      </c>
      <c r="AC395" s="210" t="str">
        <f t="shared" si="209"/>
        <v>#REF!</v>
      </c>
      <c r="AD395" s="210" t="str">
        <f t="shared" si="209"/>
        <v>#REF!</v>
      </c>
      <c r="AE395" s="210" t="str">
        <f t="shared" si="209"/>
        <v>#REF!</v>
      </c>
      <c r="AF395" s="210" t="str">
        <f t="shared" si="209"/>
        <v>#REF!</v>
      </c>
      <c r="AG395" s="210" t="str">
        <f t="shared" si="209"/>
        <v>#REF!</v>
      </c>
      <c r="AH395" s="210" t="str">
        <f t="shared" si="209"/>
        <v>#REF!</v>
      </c>
      <c r="AI395" s="210" t="str">
        <f t="shared" si="209"/>
        <v>#REF!</v>
      </c>
      <c r="AJ395" s="210" t="str">
        <f t="shared" si="209"/>
        <v>#REF!</v>
      </c>
      <c r="AK395" s="210" t="str">
        <f t="shared" si="209"/>
        <v>#REF!</v>
      </c>
      <c r="AL395" s="210" t="str">
        <f t="shared" si="209"/>
        <v>#REF!</v>
      </c>
      <c r="AM395" s="210" t="str">
        <f t="shared" si="209"/>
        <v>#REF!</v>
      </c>
      <c r="AN395" s="210" t="str">
        <f t="shared" si="209"/>
        <v>#REF!</v>
      </c>
      <c r="AO395" s="210" t="str">
        <f t="shared" si="209"/>
        <v>#REF!</v>
      </c>
      <c r="AP395" s="210" t="str">
        <f t="shared" si="209"/>
        <v>#REF!</v>
      </c>
      <c r="AQ395" s="210" t="str">
        <f t="shared" si="209"/>
        <v>#REF!</v>
      </c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</row>
    <row r="396" ht="14.25" customHeight="1">
      <c r="A396" s="11"/>
      <c r="B396" s="11"/>
      <c r="C396" s="11"/>
      <c r="D396" s="11"/>
      <c r="E396" s="11"/>
      <c r="F396" s="11"/>
      <c r="G396" s="20"/>
      <c r="H396" s="27"/>
      <c r="I396" s="11"/>
      <c r="J396" s="164"/>
      <c r="K396" s="14" t="s">
        <v>155</v>
      </c>
      <c r="L396" s="210" t="str">
        <f t="shared" ref="L396:AQ396" si="210">SUMPRODUCT($I$401:$I$406,L415:L420)</f>
        <v>#REF!</v>
      </c>
      <c r="M396" s="210" t="str">
        <f t="shared" si="210"/>
        <v>#REF!</v>
      </c>
      <c r="N396" s="210" t="str">
        <f t="shared" si="210"/>
        <v>#REF!</v>
      </c>
      <c r="O396" s="210" t="str">
        <f t="shared" si="210"/>
        <v>#REF!</v>
      </c>
      <c r="P396" s="210" t="str">
        <f t="shared" si="210"/>
        <v>#REF!</v>
      </c>
      <c r="Q396" s="210" t="str">
        <f t="shared" si="210"/>
        <v>#REF!</v>
      </c>
      <c r="R396" s="210" t="str">
        <f t="shared" si="210"/>
        <v>#REF!</v>
      </c>
      <c r="S396" s="210" t="str">
        <f t="shared" si="210"/>
        <v>#REF!</v>
      </c>
      <c r="T396" s="210" t="str">
        <f t="shared" si="210"/>
        <v>#REF!</v>
      </c>
      <c r="U396" s="210" t="str">
        <f t="shared" si="210"/>
        <v>#REF!</v>
      </c>
      <c r="V396" s="210" t="str">
        <f t="shared" si="210"/>
        <v>#REF!</v>
      </c>
      <c r="W396" s="210" t="str">
        <f t="shared" si="210"/>
        <v>#REF!</v>
      </c>
      <c r="X396" s="210" t="str">
        <f t="shared" si="210"/>
        <v>#REF!</v>
      </c>
      <c r="Y396" s="210" t="str">
        <f t="shared" si="210"/>
        <v>#REF!</v>
      </c>
      <c r="Z396" s="210" t="str">
        <f t="shared" si="210"/>
        <v>#REF!</v>
      </c>
      <c r="AA396" s="210" t="str">
        <f t="shared" si="210"/>
        <v>#REF!</v>
      </c>
      <c r="AB396" s="210" t="str">
        <f t="shared" si="210"/>
        <v>#REF!</v>
      </c>
      <c r="AC396" s="210" t="str">
        <f t="shared" si="210"/>
        <v>#REF!</v>
      </c>
      <c r="AD396" s="210" t="str">
        <f t="shared" si="210"/>
        <v>#REF!</v>
      </c>
      <c r="AE396" s="210" t="str">
        <f t="shared" si="210"/>
        <v>#REF!</v>
      </c>
      <c r="AF396" s="210" t="str">
        <f t="shared" si="210"/>
        <v>#REF!</v>
      </c>
      <c r="AG396" s="210" t="str">
        <f t="shared" si="210"/>
        <v>#REF!</v>
      </c>
      <c r="AH396" s="210" t="str">
        <f t="shared" si="210"/>
        <v>#REF!</v>
      </c>
      <c r="AI396" s="210" t="str">
        <f t="shared" si="210"/>
        <v>#REF!</v>
      </c>
      <c r="AJ396" s="210" t="str">
        <f t="shared" si="210"/>
        <v>#REF!</v>
      </c>
      <c r="AK396" s="210" t="str">
        <f t="shared" si="210"/>
        <v>#REF!</v>
      </c>
      <c r="AL396" s="210" t="str">
        <f t="shared" si="210"/>
        <v>#REF!</v>
      </c>
      <c r="AM396" s="210" t="str">
        <f t="shared" si="210"/>
        <v>#REF!</v>
      </c>
      <c r="AN396" s="210" t="str">
        <f t="shared" si="210"/>
        <v>#REF!</v>
      </c>
      <c r="AO396" s="210" t="str">
        <f t="shared" si="210"/>
        <v>#REF!</v>
      </c>
      <c r="AP396" s="210" t="str">
        <f t="shared" si="210"/>
        <v>#REF!</v>
      </c>
      <c r="AQ396" s="210" t="str">
        <f t="shared" si="210"/>
        <v>#REF!</v>
      </c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</row>
    <row r="397" ht="14.25" customHeight="1">
      <c r="A397" s="11"/>
      <c r="B397" s="11"/>
      <c r="C397" s="11"/>
      <c r="D397" s="11"/>
      <c r="E397" s="11"/>
      <c r="F397" s="11"/>
      <c r="G397" s="20"/>
      <c r="H397" s="27"/>
      <c r="I397" s="11"/>
      <c r="J397" s="164"/>
      <c r="K397" s="14" t="s">
        <v>156</v>
      </c>
      <c r="L397" s="210" t="str">
        <f t="shared" ref="L397:AQ397" si="211">(1-L$80*L394*(1-L$393/2)-L$393)/(1-L$80)</f>
        <v>#REF!</v>
      </c>
      <c r="M397" s="210" t="str">
        <f t="shared" si="211"/>
        <v>#REF!</v>
      </c>
      <c r="N397" s="210" t="str">
        <f t="shared" si="211"/>
        <v>#REF!</v>
      </c>
      <c r="O397" s="210" t="str">
        <f t="shared" si="211"/>
        <v>#REF!</v>
      </c>
      <c r="P397" s="210" t="str">
        <f t="shared" si="211"/>
        <v>#REF!</v>
      </c>
      <c r="Q397" s="210" t="str">
        <f t="shared" si="211"/>
        <v>#REF!</v>
      </c>
      <c r="R397" s="210" t="str">
        <f t="shared" si="211"/>
        <v>#REF!</v>
      </c>
      <c r="S397" s="210" t="str">
        <f t="shared" si="211"/>
        <v>#REF!</v>
      </c>
      <c r="T397" s="210" t="str">
        <f t="shared" si="211"/>
        <v>#REF!</v>
      </c>
      <c r="U397" s="210" t="str">
        <f t="shared" si="211"/>
        <v>#REF!</v>
      </c>
      <c r="V397" s="210" t="str">
        <f t="shared" si="211"/>
        <v>#REF!</v>
      </c>
      <c r="W397" s="210" t="str">
        <f t="shared" si="211"/>
        <v>#REF!</v>
      </c>
      <c r="X397" s="210" t="str">
        <f t="shared" si="211"/>
        <v>#REF!</v>
      </c>
      <c r="Y397" s="210" t="str">
        <f t="shared" si="211"/>
        <v>#REF!</v>
      </c>
      <c r="Z397" s="210" t="str">
        <f t="shared" si="211"/>
        <v>#REF!</v>
      </c>
      <c r="AA397" s="210" t="str">
        <f t="shared" si="211"/>
        <v>#REF!</v>
      </c>
      <c r="AB397" s="210" t="str">
        <f t="shared" si="211"/>
        <v>#REF!</v>
      </c>
      <c r="AC397" s="210" t="str">
        <f t="shared" si="211"/>
        <v>#REF!</v>
      </c>
      <c r="AD397" s="210" t="str">
        <f t="shared" si="211"/>
        <v>#REF!</v>
      </c>
      <c r="AE397" s="210" t="str">
        <f t="shared" si="211"/>
        <v>#REF!</v>
      </c>
      <c r="AF397" s="210" t="str">
        <f t="shared" si="211"/>
        <v>#REF!</v>
      </c>
      <c r="AG397" s="210" t="str">
        <f t="shared" si="211"/>
        <v>#REF!</v>
      </c>
      <c r="AH397" s="210" t="str">
        <f t="shared" si="211"/>
        <v>#REF!</v>
      </c>
      <c r="AI397" s="210" t="str">
        <f t="shared" si="211"/>
        <v>#REF!</v>
      </c>
      <c r="AJ397" s="210" t="str">
        <f t="shared" si="211"/>
        <v>#REF!</v>
      </c>
      <c r="AK397" s="210" t="str">
        <f t="shared" si="211"/>
        <v>#REF!</v>
      </c>
      <c r="AL397" s="210" t="str">
        <f t="shared" si="211"/>
        <v>#REF!</v>
      </c>
      <c r="AM397" s="210" t="str">
        <f t="shared" si="211"/>
        <v>#REF!</v>
      </c>
      <c r="AN397" s="210" t="str">
        <f t="shared" si="211"/>
        <v>#REF!</v>
      </c>
      <c r="AO397" s="210" t="str">
        <f t="shared" si="211"/>
        <v>#REF!</v>
      </c>
      <c r="AP397" s="210" t="str">
        <f t="shared" si="211"/>
        <v>#REF!</v>
      </c>
      <c r="AQ397" s="210" t="str">
        <f t="shared" si="211"/>
        <v>#REF!</v>
      </c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</row>
    <row r="398" ht="14.25" customHeight="1">
      <c r="A398" s="11"/>
      <c r="B398" s="11"/>
      <c r="C398" s="11"/>
      <c r="D398" s="11"/>
      <c r="E398" s="11"/>
      <c r="F398" s="11"/>
      <c r="G398" s="20"/>
      <c r="H398" s="27"/>
      <c r="I398" s="11"/>
      <c r="J398" s="164"/>
      <c r="K398" s="14" t="s">
        <v>157</v>
      </c>
      <c r="L398" s="210" t="str">
        <f t="shared" ref="L398:AQ398" si="212">(1-L$80*L395*(1-L$393/2)-L$393)/(1-L$80)</f>
        <v>#REF!</v>
      </c>
      <c r="M398" s="210" t="str">
        <f t="shared" si="212"/>
        <v>#REF!</v>
      </c>
      <c r="N398" s="210" t="str">
        <f t="shared" si="212"/>
        <v>#REF!</v>
      </c>
      <c r="O398" s="210" t="str">
        <f t="shared" si="212"/>
        <v>#REF!</v>
      </c>
      <c r="P398" s="210" t="str">
        <f t="shared" si="212"/>
        <v>#REF!</v>
      </c>
      <c r="Q398" s="210" t="str">
        <f t="shared" si="212"/>
        <v>#REF!</v>
      </c>
      <c r="R398" s="210" t="str">
        <f t="shared" si="212"/>
        <v>#REF!</v>
      </c>
      <c r="S398" s="210" t="str">
        <f t="shared" si="212"/>
        <v>#REF!</v>
      </c>
      <c r="T398" s="210" t="str">
        <f t="shared" si="212"/>
        <v>#REF!</v>
      </c>
      <c r="U398" s="210" t="str">
        <f t="shared" si="212"/>
        <v>#REF!</v>
      </c>
      <c r="V398" s="210" t="str">
        <f t="shared" si="212"/>
        <v>#REF!</v>
      </c>
      <c r="W398" s="210" t="str">
        <f t="shared" si="212"/>
        <v>#REF!</v>
      </c>
      <c r="X398" s="210" t="str">
        <f t="shared" si="212"/>
        <v>#REF!</v>
      </c>
      <c r="Y398" s="210" t="str">
        <f t="shared" si="212"/>
        <v>#REF!</v>
      </c>
      <c r="Z398" s="210" t="str">
        <f t="shared" si="212"/>
        <v>#REF!</v>
      </c>
      <c r="AA398" s="210" t="str">
        <f t="shared" si="212"/>
        <v>#REF!</v>
      </c>
      <c r="AB398" s="210" t="str">
        <f t="shared" si="212"/>
        <v>#REF!</v>
      </c>
      <c r="AC398" s="210" t="str">
        <f t="shared" si="212"/>
        <v>#REF!</v>
      </c>
      <c r="AD398" s="210" t="str">
        <f t="shared" si="212"/>
        <v>#REF!</v>
      </c>
      <c r="AE398" s="210" t="str">
        <f t="shared" si="212"/>
        <v>#REF!</v>
      </c>
      <c r="AF398" s="210" t="str">
        <f t="shared" si="212"/>
        <v>#REF!</v>
      </c>
      <c r="AG398" s="210" t="str">
        <f t="shared" si="212"/>
        <v>#REF!</v>
      </c>
      <c r="AH398" s="210" t="str">
        <f t="shared" si="212"/>
        <v>#REF!</v>
      </c>
      <c r="AI398" s="210" t="str">
        <f t="shared" si="212"/>
        <v>#REF!</v>
      </c>
      <c r="AJ398" s="210" t="str">
        <f t="shared" si="212"/>
        <v>#REF!</v>
      </c>
      <c r="AK398" s="210" t="str">
        <f t="shared" si="212"/>
        <v>#REF!</v>
      </c>
      <c r="AL398" s="210" t="str">
        <f t="shared" si="212"/>
        <v>#REF!</v>
      </c>
      <c r="AM398" s="210" t="str">
        <f t="shared" si="212"/>
        <v>#REF!</v>
      </c>
      <c r="AN398" s="210" t="str">
        <f t="shared" si="212"/>
        <v>#REF!</v>
      </c>
      <c r="AO398" s="210" t="str">
        <f t="shared" si="212"/>
        <v>#REF!</v>
      </c>
      <c r="AP398" s="210" t="str">
        <f t="shared" si="212"/>
        <v>#REF!</v>
      </c>
      <c r="AQ398" s="210" t="str">
        <f t="shared" si="212"/>
        <v>#REF!</v>
      </c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</row>
    <row r="399" ht="14.25" customHeight="1">
      <c r="A399" s="11"/>
      <c r="B399" s="11"/>
      <c r="C399" s="11"/>
      <c r="D399" s="11"/>
      <c r="E399" s="11"/>
      <c r="F399" s="11"/>
      <c r="G399" s="20"/>
      <c r="H399" s="70"/>
      <c r="I399" s="11"/>
      <c r="J399" s="211"/>
      <c r="K399" s="14" t="s">
        <v>158</v>
      </c>
      <c r="L399" s="210" t="str">
        <f t="shared" ref="L399:AQ399" si="213">(1-L$80*L396*(1-L$393/2)-L$393)/(1-L$80)</f>
        <v>#REF!</v>
      </c>
      <c r="M399" s="210" t="str">
        <f t="shared" si="213"/>
        <v>#REF!</v>
      </c>
      <c r="N399" s="210" t="str">
        <f t="shared" si="213"/>
        <v>#REF!</v>
      </c>
      <c r="O399" s="210" t="str">
        <f t="shared" si="213"/>
        <v>#REF!</v>
      </c>
      <c r="P399" s="210" t="str">
        <f t="shared" si="213"/>
        <v>#REF!</v>
      </c>
      <c r="Q399" s="210" t="str">
        <f t="shared" si="213"/>
        <v>#REF!</v>
      </c>
      <c r="R399" s="210" t="str">
        <f t="shared" si="213"/>
        <v>#REF!</v>
      </c>
      <c r="S399" s="210" t="str">
        <f t="shared" si="213"/>
        <v>#REF!</v>
      </c>
      <c r="T399" s="210" t="str">
        <f t="shared" si="213"/>
        <v>#REF!</v>
      </c>
      <c r="U399" s="210" t="str">
        <f t="shared" si="213"/>
        <v>#REF!</v>
      </c>
      <c r="V399" s="210" t="str">
        <f t="shared" si="213"/>
        <v>#REF!</v>
      </c>
      <c r="W399" s="210" t="str">
        <f t="shared" si="213"/>
        <v>#REF!</v>
      </c>
      <c r="X399" s="210" t="str">
        <f t="shared" si="213"/>
        <v>#REF!</v>
      </c>
      <c r="Y399" s="210" t="str">
        <f t="shared" si="213"/>
        <v>#REF!</v>
      </c>
      <c r="Z399" s="210" t="str">
        <f t="shared" si="213"/>
        <v>#REF!</v>
      </c>
      <c r="AA399" s="210" t="str">
        <f t="shared" si="213"/>
        <v>#REF!</v>
      </c>
      <c r="AB399" s="210" t="str">
        <f t="shared" si="213"/>
        <v>#REF!</v>
      </c>
      <c r="AC399" s="210" t="str">
        <f t="shared" si="213"/>
        <v>#REF!</v>
      </c>
      <c r="AD399" s="210" t="str">
        <f t="shared" si="213"/>
        <v>#REF!</v>
      </c>
      <c r="AE399" s="210" t="str">
        <f t="shared" si="213"/>
        <v>#REF!</v>
      </c>
      <c r="AF399" s="210" t="str">
        <f t="shared" si="213"/>
        <v>#REF!</v>
      </c>
      <c r="AG399" s="210" t="str">
        <f t="shared" si="213"/>
        <v>#REF!</v>
      </c>
      <c r="AH399" s="210" t="str">
        <f t="shared" si="213"/>
        <v>#REF!</v>
      </c>
      <c r="AI399" s="210" t="str">
        <f t="shared" si="213"/>
        <v>#REF!</v>
      </c>
      <c r="AJ399" s="210" t="str">
        <f t="shared" si="213"/>
        <v>#REF!</v>
      </c>
      <c r="AK399" s="210" t="str">
        <f t="shared" si="213"/>
        <v>#REF!</v>
      </c>
      <c r="AL399" s="210" t="str">
        <f t="shared" si="213"/>
        <v>#REF!</v>
      </c>
      <c r="AM399" s="210" t="str">
        <f t="shared" si="213"/>
        <v>#REF!</v>
      </c>
      <c r="AN399" s="210" t="str">
        <f t="shared" si="213"/>
        <v>#REF!</v>
      </c>
      <c r="AO399" s="210" t="str">
        <f t="shared" si="213"/>
        <v>#REF!</v>
      </c>
      <c r="AP399" s="210" t="str">
        <f t="shared" si="213"/>
        <v>#REF!</v>
      </c>
      <c r="AQ399" s="210" t="str">
        <f t="shared" si="213"/>
        <v>#REF!</v>
      </c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</row>
    <row r="400" ht="14.25" customHeight="1">
      <c r="A400" s="11"/>
      <c r="B400" s="11"/>
      <c r="C400" s="11"/>
      <c r="D400" s="11"/>
      <c r="E400" s="11"/>
      <c r="F400" s="11"/>
      <c r="G400" s="20"/>
      <c r="H400" s="212"/>
      <c r="I400" s="213" t="s">
        <v>159</v>
      </c>
      <c r="J400" s="214"/>
      <c r="K400" s="215" t="s">
        <v>160</v>
      </c>
      <c r="L400" s="145">
        <v>2019.0</v>
      </c>
      <c r="M400" s="145">
        <v>2020.0</v>
      </c>
      <c r="N400" s="145">
        <v>2021.0</v>
      </c>
      <c r="O400" s="145">
        <v>2022.0</v>
      </c>
      <c r="P400" s="145">
        <v>2023.0</v>
      </c>
      <c r="Q400" s="145">
        <v>2024.0</v>
      </c>
      <c r="R400" s="145">
        <v>2025.0</v>
      </c>
      <c r="S400" s="145">
        <v>2026.0</v>
      </c>
      <c r="T400" s="145">
        <v>2027.0</v>
      </c>
      <c r="U400" s="145">
        <v>2028.0</v>
      </c>
      <c r="V400" s="145">
        <v>2029.0</v>
      </c>
      <c r="W400" s="145">
        <v>2030.0</v>
      </c>
      <c r="X400" s="145">
        <v>2031.0</v>
      </c>
      <c r="Y400" s="145">
        <v>2032.0</v>
      </c>
      <c r="Z400" s="145">
        <v>2033.0</v>
      </c>
      <c r="AA400" s="145">
        <v>2034.0</v>
      </c>
      <c r="AB400" s="145">
        <v>2035.0</v>
      </c>
      <c r="AC400" s="145">
        <v>2036.0</v>
      </c>
      <c r="AD400" s="145">
        <v>2037.0</v>
      </c>
      <c r="AE400" s="145">
        <v>2038.0</v>
      </c>
      <c r="AF400" s="145">
        <v>2039.0</v>
      </c>
      <c r="AG400" s="145">
        <v>2040.0</v>
      </c>
      <c r="AH400" s="145">
        <v>2041.0</v>
      </c>
      <c r="AI400" s="145">
        <v>2042.0</v>
      </c>
      <c r="AJ400" s="145">
        <v>2043.0</v>
      </c>
      <c r="AK400" s="145">
        <v>2044.0</v>
      </c>
      <c r="AL400" s="145">
        <v>2045.0</v>
      </c>
      <c r="AM400" s="145">
        <v>2046.0</v>
      </c>
      <c r="AN400" s="145">
        <v>2047.0</v>
      </c>
      <c r="AO400" s="145">
        <v>2048.0</v>
      </c>
      <c r="AP400" s="145">
        <v>2049.0</v>
      </c>
      <c r="AQ400" s="145">
        <v>2050.0</v>
      </c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</row>
    <row r="401" ht="14.25" customHeight="1">
      <c r="A401" s="11"/>
      <c r="B401" s="11"/>
      <c r="C401" s="11"/>
      <c r="D401" s="11"/>
      <c r="E401" s="11"/>
      <c r="F401" s="11"/>
      <c r="G401" s="20"/>
      <c r="H401" s="212"/>
      <c r="I401" s="213">
        <v>0.2</v>
      </c>
      <c r="J401" s="216" t="s">
        <v>161</v>
      </c>
      <c r="K401" s="217">
        <v>1.0</v>
      </c>
      <c r="L401" s="218" t="str">
        <f t="shared" ref="L401:AQ401" si="214">1/((1+L$84)*(1+L$63))^$K401</f>
        <v>#REF!</v>
      </c>
      <c r="M401" s="218" t="str">
        <f t="shared" si="214"/>
        <v>#REF!</v>
      </c>
      <c r="N401" s="218" t="str">
        <f t="shared" si="214"/>
        <v>#REF!</v>
      </c>
      <c r="O401" s="218" t="str">
        <f t="shared" si="214"/>
        <v>#REF!</v>
      </c>
      <c r="P401" s="218" t="str">
        <f t="shared" si="214"/>
        <v>#REF!</v>
      </c>
      <c r="Q401" s="218" t="str">
        <f t="shared" si="214"/>
        <v>#REF!</v>
      </c>
      <c r="R401" s="218" t="str">
        <f t="shared" si="214"/>
        <v>#REF!</v>
      </c>
      <c r="S401" s="218" t="str">
        <f t="shared" si="214"/>
        <v>#REF!</v>
      </c>
      <c r="T401" s="218" t="str">
        <f t="shared" si="214"/>
        <v>#REF!</v>
      </c>
      <c r="U401" s="218" t="str">
        <f t="shared" si="214"/>
        <v>#REF!</v>
      </c>
      <c r="V401" s="218" t="str">
        <f t="shared" si="214"/>
        <v>#REF!</v>
      </c>
      <c r="W401" s="218" t="str">
        <f t="shared" si="214"/>
        <v>#REF!</v>
      </c>
      <c r="X401" s="218" t="str">
        <f t="shared" si="214"/>
        <v>#REF!</v>
      </c>
      <c r="Y401" s="218" t="str">
        <f t="shared" si="214"/>
        <v>#REF!</v>
      </c>
      <c r="Z401" s="218" t="str">
        <f t="shared" si="214"/>
        <v>#REF!</v>
      </c>
      <c r="AA401" s="218" t="str">
        <f t="shared" si="214"/>
        <v>#REF!</v>
      </c>
      <c r="AB401" s="218" t="str">
        <f t="shared" si="214"/>
        <v>#REF!</v>
      </c>
      <c r="AC401" s="218" t="str">
        <f t="shared" si="214"/>
        <v>#REF!</v>
      </c>
      <c r="AD401" s="218" t="str">
        <f t="shared" si="214"/>
        <v>#REF!</v>
      </c>
      <c r="AE401" s="218" t="str">
        <f t="shared" si="214"/>
        <v>#REF!</v>
      </c>
      <c r="AF401" s="218" t="str">
        <f t="shared" si="214"/>
        <v>#REF!</v>
      </c>
      <c r="AG401" s="218" t="str">
        <f t="shared" si="214"/>
        <v>#REF!</v>
      </c>
      <c r="AH401" s="218" t="str">
        <f t="shared" si="214"/>
        <v>#REF!</v>
      </c>
      <c r="AI401" s="218" t="str">
        <f t="shared" si="214"/>
        <v>#REF!</v>
      </c>
      <c r="AJ401" s="218" t="str">
        <f t="shared" si="214"/>
        <v>#REF!</v>
      </c>
      <c r="AK401" s="218" t="str">
        <f t="shared" si="214"/>
        <v>#REF!</v>
      </c>
      <c r="AL401" s="218" t="str">
        <f t="shared" si="214"/>
        <v>#REF!</v>
      </c>
      <c r="AM401" s="218" t="str">
        <f t="shared" si="214"/>
        <v>#REF!</v>
      </c>
      <c r="AN401" s="218" t="str">
        <f t="shared" si="214"/>
        <v>#REF!</v>
      </c>
      <c r="AO401" s="218" t="str">
        <f t="shared" si="214"/>
        <v>#REF!</v>
      </c>
      <c r="AP401" s="218" t="str">
        <f t="shared" si="214"/>
        <v>#REF!</v>
      </c>
      <c r="AQ401" s="218" t="str">
        <f t="shared" si="214"/>
        <v>#REF!</v>
      </c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</row>
    <row r="402" ht="14.25" customHeight="1">
      <c r="A402" s="11"/>
      <c r="B402" s="11"/>
      <c r="C402" s="11"/>
      <c r="D402" s="11"/>
      <c r="E402" s="11"/>
      <c r="F402" s="11"/>
      <c r="G402" s="20"/>
      <c r="H402" s="212"/>
      <c r="I402" s="213">
        <v>0.32</v>
      </c>
      <c r="J402" s="27"/>
      <c r="K402" s="217">
        <v>2.0</v>
      </c>
      <c r="L402" s="218" t="str">
        <f t="shared" ref="L402:AQ402" si="215">1/((1+L$84)*(1+L$63))^$K402</f>
        <v>#REF!</v>
      </c>
      <c r="M402" s="218" t="str">
        <f t="shared" si="215"/>
        <v>#REF!</v>
      </c>
      <c r="N402" s="218" t="str">
        <f t="shared" si="215"/>
        <v>#REF!</v>
      </c>
      <c r="O402" s="218" t="str">
        <f t="shared" si="215"/>
        <v>#REF!</v>
      </c>
      <c r="P402" s="218" t="str">
        <f t="shared" si="215"/>
        <v>#REF!</v>
      </c>
      <c r="Q402" s="218" t="str">
        <f t="shared" si="215"/>
        <v>#REF!</v>
      </c>
      <c r="R402" s="218" t="str">
        <f t="shared" si="215"/>
        <v>#REF!</v>
      </c>
      <c r="S402" s="218" t="str">
        <f t="shared" si="215"/>
        <v>#REF!</v>
      </c>
      <c r="T402" s="218" t="str">
        <f t="shared" si="215"/>
        <v>#REF!</v>
      </c>
      <c r="U402" s="218" t="str">
        <f t="shared" si="215"/>
        <v>#REF!</v>
      </c>
      <c r="V402" s="218" t="str">
        <f t="shared" si="215"/>
        <v>#REF!</v>
      </c>
      <c r="W402" s="218" t="str">
        <f t="shared" si="215"/>
        <v>#REF!</v>
      </c>
      <c r="X402" s="218" t="str">
        <f t="shared" si="215"/>
        <v>#REF!</v>
      </c>
      <c r="Y402" s="218" t="str">
        <f t="shared" si="215"/>
        <v>#REF!</v>
      </c>
      <c r="Z402" s="218" t="str">
        <f t="shared" si="215"/>
        <v>#REF!</v>
      </c>
      <c r="AA402" s="218" t="str">
        <f t="shared" si="215"/>
        <v>#REF!</v>
      </c>
      <c r="AB402" s="218" t="str">
        <f t="shared" si="215"/>
        <v>#REF!</v>
      </c>
      <c r="AC402" s="218" t="str">
        <f t="shared" si="215"/>
        <v>#REF!</v>
      </c>
      <c r="AD402" s="218" t="str">
        <f t="shared" si="215"/>
        <v>#REF!</v>
      </c>
      <c r="AE402" s="218" t="str">
        <f t="shared" si="215"/>
        <v>#REF!</v>
      </c>
      <c r="AF402" s="218" t="str">
        <f t="shared" si="215"/>
        <v>#REF!</v>
      </c>
      <c r="AG402" s="218" t="str">
        <f t="shared" si="215"/>
        <v>#REF!</v>
      </c>
      <c r="AH402" s="218" t="str">
        <f t="shared" si="215"/>
        <v>#REF!</v>
      </c>
      <c r="AI402" s="218" t="str">
        <f t="shared" si="215"/>
        <v>#REF!</v>
      </c>
      <c r="AJ402" s="218" t="str">
        <f t="shared" si="215"/>
        <v>#REF!</v>
      </c>
      <c r="AK402" s="218" t="str">
        <f t="shared" si="215"/>
        <v>#REF!</v>
      </c>
      <c r="AL402" s="218" t="str">
        <f t="shared" si="215"/>
        <v>#REF!</v>
      </c>
      <c r="AM402" s="218" t="str">
        <f t="shared" si="215"/>
        <v>#REF!</v>
      </c>
      <c r="AN402" s="218" t="str">
        <f t="shared" si="215"/>
        <v>#REF!</v>
      </c>
      <c r="AO402" s="218" t="str">
        <f t="shared" si="215"/>
        <v>#REF!</v>
      </c>
      <c r="AP402" s="218" t="str">
        <f t="shared" si="215"/>
        <v>#REF!</v>
      </c>
      <c r="AQ402" s="218" t="str">
        <f t="shared" si="215"/>
        <v>#REF!</v>
      </c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</row>
    <row r="403" ht="14.25" customHeight="1">
      <c r="A403" s="11"/>
      <c r="B403" s="11"/>
      <c r="C403" s="11"/>
      <c r="D403" s="11"/>
      <c r="E403" s="11"/>
      <c r="F403" s="11"/>
      <c r="G403" s="20"/>
      <c r="H403" s="212"/>
      <c r="I403" s="213">
        <v>0.192</v>
      </c>
      <c r="J403" s="27"/>
      <c r="K403" s="217">
        <v>3.0</v>
      </c>
      <c r="L403" s="218" t="str">
        <f t="shared" ref="L403:AQ403" si="216">1/((1+L$84)*(1+L$63))^$K403</f>
        <v>#REF!</v>
      </c>
      <c r="M403" s="218" t="str">
        <f t="shared" si="216"/>
        <v>#REF!</v>
      </c>
      <c r="N403" s="218" t="str">
        <f t="shared" si="216"/>
        <v>#REF!</v>
      </c>
      <c r="O403" s="218" t="str">
        <f t="shared" si="216"/>
        <v>#REF!</v>
      </c>
      <c r="P403" s="218" t="str">
        <f t="shared" si="216"/>
        <v>#REF!</v>
      </c>
      <c r="Q403" s="218" t="str">
        <f t="shared" si="216"/>
        <v>#REF!</v>
      </c>
      <c r="R403" s="218" t="str">
        <f t="shared" si="216"/>
        <v>#REF!</v>
      </c>
      <c r="S403" s="218" t="str">
        <f t="shared" si="216"/>
        <v>#REF!</v>
      </c>
      <c r="T403" s="218" t="str">
        <f t="shared" si="216"/>
        <v>#REF!</v>
      </c>
      <c r="U403" s="218" t="str">
        <f t="shared" si="216"/>
        <v>#REF!</v>
      </c>
      <c r="V403" s="218" t="str">
        <f t="shared" si="216"/>
        <v>#REF!</v>
      </c>
      <c r="W403" s="218" t="str">
        <f t="shared" si="216"/>
        <v>#REF!</v>
      </c>
      <c r="X403" s="218" t="str">
        <f t="shared" si="216"/>
        <v>#REF!</v>
      </c>
      <c r="Y403" s="218" t="str">
        <f t="shared" si="216"/>
        <v>#REF!</v>
      </c>
      <c r="Z403" s="218" t="str">
        <f t="shared" si="216"/>
        <v>#REF!</v>
      </c>
      <c r="AA403" s="218" t="str">
        <f t="shared" si="216"/>
        <v>#REF!</v>
      </c>
      <c r="AB403" s="218" t="str">
        <f t="shared" si="216"/>
        <v>#REF!</v>
      </c>
      <c r="AC403" s="218" t="str">
        <f t="shared" si="216"/>
        <v>#REF!</v>
      </c>
      <c r="AD403" s="218" t="str">
        <f t="shared" si="216"/>
        <v>#REF!</v>
      </c>
      <c r="AE403" s="218" t="str">
        <f t="shared" si="216"/>
        <v>#REF!</v>
      </c>
      <c r="AF403" s="218" t="str">
        <f t="shared" si="216"/>
        <v>#REF!</v>
      </c>
      <c r="AG403" s="218" t="str">
        <f t="shared" si="216"/>
        <v>#REF!</v>
      </c>
      <c r="AH403" s="218" t="str">
        <f t="shared" si="216"/>
        <v>#REF!</v>
      </c>
      <c r="AI403" s="218" t="str">
        <f t="shared" si="216"/>
        <v>#REF!</v>
      </c>
      <c r="AJ403" s="218" t="str">
        <f t="shared" si="216"/>
        <v>#REF!</v>
      </c>
      <c r="AK403" s="218" t="str">
        <f t="shared" si="216"/>
        <v>#REF!</v>
      </c>
      <c r="AL403" s="218" t="str">
        <f t="shared" si="216"/>
        <v>#REF!</v>
      </c>
      <c r="AM403" s="218" t="str">
        <f t="shared" si="216"/>
        <v>#REF!</v>
      </c>
      <c r="AN403" s="218" t="str">
        <f t="shared" si="216"/>
        <v>#REF!</v>
      </c>
      <c r="AO403" s="218" t="str">
        <f t="shared" si="216"/>
        <v>#REF!</v>
      </c>
      <c r="AP403" s="218" t="str">
        <f t="shared" si="216"/>
        <v>#REF!</v>
      </c>
      <c r="AQ403" s="218" t="str">
        <f t="shared" si="216"/>
        <v>#REF!</v>
      </c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</row>
    <row r="404" ht="14.25" customHeight="1">
      <c r="A404" s="11"/>
      <c r="B404" s="11"/>
      <c r="C404" s="11"/>
      <c r="D404" s="11"/>
      <c r="E404" s="11"/>
      <c r="F404" s="11"/>
      <c r="G404" s="20"/>
      <c r="H404" s="212"/>
      <c r="I404" s="213">
        <v>0.1152</v>
      </c>
      <c r="J404" s="27"/>
      <c r="K404" s="217">
        <v>4.0</v>
      </c>
      <c r="L404" s="218" t="str">
        <f t="shared" ref="L404:AQ404" si="217">1/((1+L$84)*(1+L$63))^$K404</f>
        <v>#REF!</v>
      </c>
      <c r="M404" s="218" t="str">
        <f t="shared" si="217"/>
        <v>#REF!</v>
      </c>
      <c r="N404" s="218" t="str">
        <f t="shared" si="217"/>
        <v>#REF!</v>
      </c>
      <c r="O404" s="218" t="str">
        <f t="shared" si="217"/>
        <v>#REF!</v>
      </c>
      <c r="P404" s="218" t="str">
        <f t="shared" si="217"/>
        <v>#REF!</v>
      </c>
      <c r="Q404" s="218" t="str">
        <f t="shared" si="217"/>
        <v>#REF!</v>
      </c>
      <c r="R404" s="218" t="str">
        <f t="shared" si="217"/>
        <v>#REF!</v>
      </c>
      <c r="S404" s="218" t="str">
        <f t="shared" si="217"/>
        <v>#REF!</v>
      </c>
      <c r="T404" s="218" t="str">
        <f t="shared" si="217"/>
        <v>#REF!</v>
      </c>
      <c r="U404" s="218" t="str">
        <f t="shared" si="217"/>
        <v>#REF!</v>
      </c>
      <c r="V404" s="218" t="str">
        <f t="shared" si="217"/>
        <v>#REF!</v>
      </c>
      <c r="W404" s="218" t="str">
        <f t="shared" si="217"/>
        <v>#REF!</v>
      </c>
      <c r="X404" s="218" t="str">
        <f t="shared" si="217"/>
        <v>#REF!</v>
      </c>
      <c r="Y404" s="218" t="str">
        <f t="shared" si="217"/>
        <v>#REF!</v>
      </c>
      <c r="Z404" s="218" t="str">
        <f t="shared" si="217"/>
        <v>#REF!</v>
      </c>
      <c r="AA404" s="218" t="str">
        <f t="shared" si="217"/>
        <v>#REF!</v>
      </c>
      <c r="AB404" s="218" t="str">
        <f t="shared" si="217"/>
        <v>#REF!</v>
      </c>
      <c r="AC404" s="218" t="str">
        <f t="shared" si="217"/>
        <v>#REF!</v>
      </c>
      <c r="AD404" s="218" t="str">
        <f t="shared" si="217"/>
        <v>#REF!</v>
      </c>
      <c r="AE404" s="218" t="str">
        <f t="shared" si="217"/>
        <v>#REF!</v>
      </c>
      <c r="AF404" s="218" t="str">
        <f t="shared" si="217"/>
        <v>#REF!</v>
      </c>
      <c r="AG404" s="218" t="str">
        <f t="shared" si="217"/>
        <v>#REF!</v>
      </c>
      <c r="AH404" s="218" t="str">
        <f t="shared" si="217"/>
        <v>#REF!</v>
      </c>
      <c r="AI404" s="218" t="str">
        <f t="shared" si="217"/>
        <v>#REF!</v>
      </c>
      <c r="AJ404" s="218" t="str">
        <f t="shared" si="217"/>
        <v>#REF!</v>
      </c>
      <c r="AK404" s="218" t="str">
        <f t="shared" si="217"/>
        <v>#REF!</v>
      </c>
      <c r="AL404" s="218" t="str">
        <f t="shared" si="217"/>
        <v>#REF!</v>
      </c>
      <c r="AM404" s="218" t="str">
        <f t="shared" si="217"/>
        <v>#REF!</v>
      </c>
      <c r="AN404" s="218" t="str">
        <f t="shared" si="217"/>
        <v>#REF!</v>
      </c>
      <c r="AO404" s="218" t="str">
        <f t="shared" si="217"/>
        <v>#REF!</v>
      </c>
      <c r="AP404" s="218" t="str">
        <f t="shared" si="217"/>
        <v>#REF!</v>
      </c>
      <c r="AQ404" s="218" t="str">
        <f t="shared" si="217"/>
        <v>#REF!</v>
      </c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</row>
    <row r="405" ht="14.25" customHeight="1">
      <c r="A405" s="11"/>
      <c r="B405" s="11"/>
      <c r="C405" s="11"/>
      <c r="D405" s="11"/>
      <c r="E405" s="11"/>
      <c r="F405" s="11"/>
      <c r="G405" s="20"/>
      <c r="H405" s="212"/>
      <c r="I405" s="213">
        <v>0.1152</v>
      </c>
      <c r="J405" s="27"/>
      <c r="K405" s="217">
        <v>5.0</v>
      </c>
      <c r="L405" s="218" t="str">
        <f t="shared" ref="L405:AQ405" si="218">1/((1+L$84)*(1+L$63))^$K405</f>
        <v>#REF!</v>
      </c>
      <c r="M405" s="218" t="str">
        <f t="shared" si="218"/>
        <v>#REF!</v>
      </c>
      <c r="N405" s="218" t="str">
        <f t="shared" si="218"/>
        <v>#REF!</v>
      </c>
      <c r="O405" s="218" t="str">
        <f t="shared" si="218"/>
        <v>#REF!</v>
      </c>
      <c r="P405" s="218" t="str">
        <f t="shared" si="218"/>
        <v>#REF!</v>
      </c>
      <c r="Q405" s="218" t="str">
        <f t="shared" si="218"/>
        <v>#REF!</v>
      </c>
      <c r="R405" s="218" t="str">
        <f t="shared" si="218"/>
        <v>#REF!</v>
      </c>
      <c r="S405" s="218" t="str">
        <f t="shared" si="218"/>
        <v>#REF!</v>
      </c>
      <c r="T405" s="218" t="str">
        <f t="shared" si="218"/>
        <v>#REF!</v>
      </c>
      <c r="U405" s="218" t="str">
        <f t="shared" si="218"/>
        <v>#REF!</v>
      </c>
      <c r="V405" s="218" t="str">
        <f t="shared" si="218"/>
        <v>#REF!</v>
      </c>
      <c r="W405" s="218" t="str">
        <f t="shared" si="218"/>
        <v>#REF!</v>
      </c>
      <c r="X405" s="218" t="str">
        <f t="shared" si="218"/>
        <v>#REF!</v>
      </c>
      <c r="Y405" s="218" t="str">
        <f t="shared" si="218"/>
        <v>#REF!</v>
      </c>
      <c r="Z405" s="218" t="str">
        <f t="shared" si="218"/>
        <v>#REF!</v>
      </c>
      <c r="AA405" s="218" t="str">
        <f t="shared" si="218"/>
        <v>#REF!</v>
      </c>
      <c r="AB405" s="218" t="str">
        <f t="shared" si="218"/>
        <v>#REF!</v>
      </c>
      <c r="AC405" s="218" t="str">
        <f t="shared" si="218"/>
        <v>#REF!</v>
      </c>
      <c r="AD405" s="218" t="str">
        <f t="shared" si="218"/>
        <v>#REF!</v>
      </c>
      <c r="AE405" s="218" t="str">
        <f t="shared" si="218"/>
        <v>#REF!</v>
      </c>
      <c r="AF405" s="218" t="str">
        <f t="shared" si="218"/>
        <v>#REF!</v>
      </c>
      <c r="AG405" s="218" t="str">
        <f t="shared" si="218"/>
        <v>#REF!</v>
      </c>
      <c r="AH405" s="218" t="str">
        <f t="shared" si="218"/>
        <v>#REF!</v>
      </c>
      <c r="AI405" s="218" t="str">
        <f t="shared" si="218"/>
        <v>#REF!</v>
      </c>
      <c r="AJ405" s="218" t="str">
        <f t="shared" si="218"/>
        <v>#REF!</v>
      </c>
      <c r="AK405" s="218" t="str">
        <f t="shared" si="218"/>
        <v>#REF!</v>
      </c>
      <c r="AL405" s="218" t="str">
        <f t="shared" si="218"/>
        <v>#REF!</v>
      </c>
      <c r="AM405" s="218" t="str">
        <f t="shared" si="218"/>
        <v>#REF!</v>
      </c>
      <c r="AN405" s="218" t="str">
        <f t="shared" si="218"/>
        <v>#REF!</v>
      </c>
      <c r="AO405" s="218" t="str">
        <f t="shared" si="218"/>
        <v>#REF!</v>
      </c>
      <c r="AP405" s="218" t="str">
        <f t="shared" si="218"/>
        <v>#REF!</v>
      </c>
      <c r="AQ405" s="218" t="str">
        <f t="shared" si="218"/>
        <v>#REF!</v>
      </c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</row>
    <row r="406" ht="14.25" customHeight="1">
      <c r="A406" s="11"/>
      <c r="B406" s="11"/>
      <c r="C406" s="11"/>
      <c r="D406" s="11"/>
      <c r="E406" s="11"/>
      <c r="F406" s="11"/>
      <c r="G406" s="20"/>
      <c r="H406" s="212"/>
      <c r="I406" s="213">
        <v>0.0576</v>
      </c>
      <c r="J406" s="27"/>
      <c r="K406" s="217">
        <v>6.0</v>
      </c>
      <c r="L406" s="218" t="str">
        <f t="shared" ref="L406:AQ406" si="219">1/((1+L$84)*(1+L$63))^$K406</f>
        <v>#REF!</v>
      </c>
      <c r="M406" s="218" t="str">
        <f t="shared" si="219"/>
        <v>#REF!</v>
      </c>
      <c r="N406" s="218" t="str">
        <f t="shared" si="219"/>
        <v>#REF!</v>
      </c>
      <c r="O406" s="218" t="str">
        <f t="shared" si="219"/>
        <v>#REF!</v>
      </c>
      <c r="P406" s="218" t="str">
        <f t="shared" si="219"/>
        <v>#REF!</v>
      </c>
      <c r="Q406" s="218" t="str">
        <f t="shared" si="219"/>
        <v>#REF!</v>
      </c>
      <c r="R406" s="218" t="str">
        <f t="shared" si="219"/>
        <v>#REF!</v>
      </c>
      <c r="S406" s="218" t="str">
        <f t="shared" si="219"/>
        <v>#REF!</v>
      </c>
      <c r="T406" s="218" t="str">
        <f t="shared" si="219"/>
        <v>#REF!</v>
      </c>
      <c r="U406" s="218" t="str">
        <f t="shared" si="219"/>
        <v>#REF!</v>
      </c>
      <c r="V406" s="218" t="str">
        <f t="shared" si="219"/>
        <v>#REF!</v>
      </c>
      <c r="W406" s="218" t="str">
        <f t="shared" si="219"/>
        <v>#REF!</v>
      </c>
      <c r="X406" s="218" t="str">
        <f t="shared" si="219"/>
        <v>#REF!</v>
      </c>
      <c r="Y406" s="218" t="str">
        <f t="shared" si="219"/>
        <v>#REF!</v>
      </c>
      <c r="Z406" s="218" t="str">
        <f t="shared" si="219"/>
        <v>#REF!</v>
      </c>
      <c r="AA406" s="218" t="str">
        <f t="shared" si="219"/>
        <v>#REF!</v>
      </c>
      <c r="AB406" s="218" t="str">
        <f t="shared" si="219"/>
        <v>#REF!</v>
      </c>
      <c r="AC406" s="218" t="str">
        <f t="shared" si="219"/>
        <v>#REF!</v>
      </c>
      <c r="AD406" s="218" t="str">
        <f t="shared" si="219"/>
        <v>#REF!</v>
      </c>
      <c r="AE406" s="218" t="str">
        <f t="shared" si="219"/>
        <v>#REF!</v>
      </c>
      <c r="AF406" s="218" t="str">
        <f t="shared" si="219"/>
        <v>#REF!</v>
      </c>
      <c r="AG406" s="218" t="str">
        <f t="shared" si="219"/>
        <v>#REF!</v>
      </c>
      <c r="AH406" s="218" t="str">
        <f t="shared" si="219"/>
        <v>#REF!</v>
      </c>
      <c r="AI406" s="218" t="str">
        <f t="shared" si="219"/>
        <v>#REF!</v>
      </c>
      <c r="AJ406" s="218" t="str">
        <f t="shared" si="219"/>
        <v>#REF!</v>
      </c>
      <c r="AK406" s="218" t="str">
        <f t="shared" si="219"/>
        <v>#REF!</v>
      </c>
      <c r="AL406" s="218" t="str">
        <f t="shared" si="219"/>
        <v>#REF!</v>
      </c>
      <c r="AM406" s="218" t="str">
        <f t="shared" si="219"/>
        <v>#REF!</v>
      </c>
      <c r="AN406" s="218" t="str">
        <f t="shared" si="219"/>
        <v>#REF!</v>
      </c>
      <c r="AO406" s="218" t="str">
        <f t="shared" si="219"/>
        <v>#REF!</v>
      </c>
      <c r="AP406" s="218" t="str">
        <f t="shared" si="219"/>
        <v>#REF!</v>
      </c>
      <c r="AQ406" s="218" t="str">
        <f t="shared" si="219"/>
        <v>#REF!</v>
      </c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</row>
    <row r="407" ht="14.25" customHeight="1">
      <c r="A407" s="11"/>
      <c r="B407" s="11"/>
      <c r="C407" s="11"/>
      <c r="D407" s="11"/>
      <c r="E407" s="11"/>
      <c r="F407" s="11"/>
      <c r="G407" s="20"/>
      <c r="H407" s="212"/>
      <c r="I407" s="213"/>
      <c r="J407" s="27"/>
      <c r="K407" s="215" t="s">
        <v>162</v>
      </c>
      <c r="L407" s="145">
        <v>2019.0</v>
      </c>
      <c r="M407" s="145">
        <v>2020.0</v>
      </c>
      <c r="N407" s="145">
        <v>2021.0</v>
      </c>
      <c r="O407" s="145">
        <v>2022.0</v>
      </c>
      <c r="P407" s="145">
        <v>2023.0</v>
      </c>
      <c r="Q407" s="145">
        <v>2024.0</v>
      </c>
      <c r="R407" s="145">
        <v>2025.0</v>
      </c>
      <c r="S407" s="145">
        <v>2026.0</v>
      </c>
      <c r="T407" s="145">
        <v>2027.0</v>
      </c>
      <c r="U407" s="145">
        <v>2028.0</v>
      </c>
      <c r="V407" s="145">
        <v>2029.0</v>
      </c>
      <c r="W407" s="145">
        <v>2030.0</v>
      </c>
      <c r="X407" s="145">
        <v>2031.0</v>
      </c>
      <c r="Y407" s="145">
        <v>2032.0</v>
      </c>
      <c r="Z407" s="145">
        <v>2033.0</v>
      </c>
      <c r="AA407" s="145">
        <v>2034.0</v>
      </c>
      <c r="AB407" s="145">
        <v>2035.0</v>
      </c>
      <c r="AC407" s="145">
        <v>2036.0</v>
      </c>
      <c r="AD407" s="145">
        <v>2037.0</v>
      </c>
      <c r="AE407" s="145">
        <v>2038.0</v>
      </c>
      <c r="AF407" s="145">
        <v>2039.0</v>
      </c>
      <c r="AG407" s="145">
        <v>2040.0</v>
      </c>
      <c r="AH407" s="145">
        <v>2041.0</v>
      </c>
      <c r="AI407" s="145">
        <v>2042.0</v>
      </c>
      <c r="AJ407" s="145">
        <v>2043.0</v>
      </c>
      <c r="AK407" s="145">
        <v>2044.0</v>
      </c>
      <c r="AL407" s="145">
        <v>2045.0</v>
      </c>
      <c r="AM407" s="145">
        <v>2046.0</v>
      </c>
      <c r="AN407" s="145">
        <v>2047.0</v>
      </c>
      <c r="AO407" s="145">
        <v>2048.0</v>
      </c>
      <c r="AP407" s="145">
        <v>2049.0</v>
      </c>
      <c r="AQ407" s="145">
        <v>2050.0</v>
      </c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</row>
    <row r="408" ht="14.25" customHeight="1">
      <c r="A408" s="11"/>
      <c r="B408" s="11"/>
      <c r="C408" s="11"/>
      <c r="D408" s="11"/>
      <c r="E408" s="11"/>
      <c r="F408" s="11"/>
      <c r="G408" s="20"/>
      <c r="H408" s="212"/>
      <c r="I408" s="11"/>
      <c r="J408" s="27"/>
      <c r="K408" s="217">
        <v>1.0</v>
      </c>
      <c r="L408" s="218" t="str">
        <f t="shared" ref="L408:AQ408" si="220">1/((1+L$85)*(1+L$63))^$K408</f>
        <v>#REF!</v>
      </c>
      <c r="M408" s="218" t="str">
        <f t="shared" si="220"/>
        <v>#REF!</v>
      </c>
      <c r="N408" s="218" t="str">
        <f t="shared" si="220"/>
        <v>#REF!</v>
      </c>
      <c r="O408" s="218" t="str">
        <f t="shared" si="220"/>
        <v>#REF!</v>
      </c>
      <c r="P408" s="218" t="str">
        <f t="shared" si="220"/>
        <v>#REF!</v>
      </c>
      <c r="Q408" s="218" t="str">
        <f t="shared" si="220"/>
        <v>#REF!</v>
      </c>
      <c r="R408" s="218" t="str">
        <f t="shared" si="220"/>
        <v>#REF!</v>
      </c>
      <c r="S408" s="218" t="str">
        <f t="shared" si="220"/>
        <v>#REF!</v>
      </c>
      <c r="T408" s="218" t="str">
        <f t="shared" si="220"/>
        <v>#REF!</v>
      </c>
      <c r="U408" s="218" t="str">
        <f t="shared" si="220"/>
        <v>#REF!</v>
      </c>
      <c r="V408" s="218" t="str">
        <f t="shared" si="220"/>
        <v>#REF!</v>
      </c>
      <c r="W408" s="218" t="str">
        <f t="shared" si="220"/>
        <v>#REF!</v>
      </c>
      <c r="X408" s="218" t="str">
        <f t="shared" si="220"/>
        <v>#REF!</v>
      </c>
      <c r="Y408" s="218" t="str">
        <f t="shared" si="220"/>
        <v>#REF!</v>
      </c>
      <c r="Z408" s="218" t="str">
        <f t="shared" si="220"/>
        <v>#REF!</v>
      </c>
      <c r="AA408" s="218" t="str">
        <f t="shared" si="220"/>
        <v>#REF!</v>
      </c>
      <c r="AB408" s="218" t="str">
        <f t="shared" si="220"/>
        <v>#REF!</v>
      </c>
      <c r="AC408" s="218" t="str">
        <f t="shared" si="220"/>
        <v>#REF!</v>
      </c>
      <c r="AD408" s="218" t="str">
        <f t="shared" si="220"/>
        <v>#REF!</v>
      </c>
      <c r="AE408" s="218" t="str">
        <f t="shared" si="220"/>
        <v>#REF!</v>
      </c>
      <c r="AF408" s="218" t="str">
        <f t="shared" si="220"/>
        <v>#REF!</v>
      </c>
      <c r="AG408" s="218" t="str">
        <f t="shared" si="220"/>
        <v>#REF!</v>
      </c>
      <c r="AH408" s="218" t="str">
        <f t="shared" si="220"/>
        <v>#REF!</v>
      </c>
      <c r="AI408" s="218" t="str">
        <f t="shared" si="220"/>
        <v>#REF!</v>
      </c>
      <c r="AJ408" s="218" t="str">
        <f t="shared" si="220"/>
        <v>#REF!</v>
      </c>
      <c r="AK408" s="218" t="str">
        <f t="shared" si="220"/>
        <v>#REF!</v>
      </c>
      <c r="AL408" s="218" t="str">
        <f t="shared" si="220"/>
        <v>#REF!</v>
      </c>
      <c r="AM408" s="218" t="str">
        <f t="shared" si="220"/>
        <v>#REF!</v>
      </c>
      <c r="AN408" s="218" t="str">
        <f t="shared" si="220"/>
        <v>#REF!</v>
      </c>
      <c r="AO408" s="218" t="str">
        <f t="shared" si="220"/>
        <v>#REF!</v>
      </c>
      <c r="AP408" s="218" t="str">
        <f t="shared" si="220"/>
        <v>#REF!</v>
      </c>
      <c r="AQ408" s="218" t="str">
        <f t="shared" si="220"/>
        <v>#REF!</v>
      </c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</row>
    <row r="409" ht="14.25" customHeight="1">
      <c r="A409" s="11"/>
      <c r="B409" s="11"/>
      <c r="C409" s="11"/>
      <c r="D409" s="11"/>
      <c r="E409" s="11"/>
      <c r="F409" s="11"/>
      <c r="G409" s="20"/>
      <c r="H409" s="212"/>
      <c r="I409" s="11"/>
      <c r="J409" s="27"/>
      <c r="K409" s="217">
        <v>2.0</v>
      </c>
      <c r="L409" s="218" t="str">
        <f t="shared" ref="L409:AQ409" si="221">1/((1+L$85)*(1+L$63))^$K409</f>
        <v>#REF!</v>
      </c>
      <c r="M409" s="218" t="str">
        <f t="shared" si="221"/>
        <v>#REF!</v>
      </c>
      <c r="N409" s="218" t="str">
        <f t="shared" si="221"/>
        <v>#REF!</v>
      </c>
      <c r="O409" s="218" t="str">
        <f t="shared" si="221"/>
        <v>#REF!</v>
      </c>
      <c r="P409" s="218" t="str">
        <f t="shared" si="221"/>
        <v>#REF!</v>
      </c>
      <c r="Q409" s="218" t="str">
        <f t="shared" si="221"/>
        <v>#REF!</v>
      </c>
      <c r="R409" s="218" t="str">
        <f t="shared" si="221"/>
        <v>#REF!</v>
      </c>
      <c r="S409" s="218" t="str">
        <f t="shared" si="221"/>
        <v>#REF!</v>
      </c>
      <c r="T409" s="218" t="str">
        <f t="shared" si="221"/>
        <v>#REF!</v>
      </c>
      <c r="U409" s="218" t="str">
        <f t="shared" si="221"/>
        <v>#REF!</v>
      </c>
      <c r="V409" s="218" t="str">
        <f t="shared" si="221"/>
        <v>#REF!</v>
      </c>
      <c r="W409" s="218" t="str">
        <f t="shared" si="221"/>
        <v>#REF!</v>
      </c>
      <c r="X409" s="218" t="str">
        <f t="shared" si="221"/>
        <v>#REF!</v>
      </c>
      <c r="Y409" s="218" t="str">
        <f t="shared" si="221"/>
        <v>#REF!</v>
      </c>
      <c r="Z409" s="218" t="str">
        <f t="shared" si="221"/>
        <v>#REF!</v>
      </c>
      <c r="AA409" s="218" t="str">
        <f t="shared" si="221"/>
        <v>#REF!</v>
      </c>
      <c r="AB409" s="218" t="str">
        <f t="shared" si="221"/>
        <v>#REF!</v>
      </c>
      <c r="AC409" s="218" t="str">
        <f t="shared" si="221"/>
        <v>#REF!</v>
      </c>
      <c r="AD409" s="218" t="str">
        <f t="shared" si="221"/>
        <v>#REF!</v>
      </c>
      <c r="AE409" s="218" t="str">
        <f t="shared" si="221"/>
        <v>#REF!</v>
      </c>
      <c r="AF409" s="218" t="str">
        <f t="shared" si="221"/>
        <v>#REF!</v>
      </c>
      <c r="AG409" s="218" t="str">
        <f t="shared" si="221"/>
        <v>#REF!</v>
      </c>
      <c r="AH409" s="218" t="str">
        <f t="shared" si="221"/>
        <v>#REF!</v>
      </c>
      <c r="AI409" s="218" t="str">
        <f t="shared" si="221"/>
        <v>#REF!</v>
      </c>
      <c r="AJ409" s="218" t="str">
        <f t="shared" si="221"/>
        <v>#REF!</v>
      </c>
      <c r="AK409" s="218" t="str">
        <f t="shared" si="221"/>
        <v>#REF!</v>
      </c>
      <c r="AL409" s="218" t="str">
        <f t="shared" si="221"/>
        <v>#REF!</v>
      </c>
      <c r="AM409" s="218" t="str">
        <f t="shared" si="221"/>
        <v>#REF!</v>
      </c>
      <c r="AN409" s="218" t="str">
        <f t="shared" si="221"/>
        <v>#REF!</v>
      </c>
      <c r="AO409" s="218" t="str">
        <f t="shared" si="221"/>
        <v>#REF!</v>
      </c>
      <c r="AP409" s="218" t="str">
        <f t="shared" si="221"/>
        <v>#REF!</v>
      </c>
      <c r="AQ409" s="218" t="str">
        <f t="shared" si="221"/>
        <v>#REF!</v>
      </c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</row>
    <row r="410" ht="14.25" customHeight="1">
      <c r="A410" s="11"/>
      <c r="B410" s="11"/>
      <c r="C410" s="11"/>
      <c r="D410" s="11"/>
      <c r="E410" s="11"/>
      <c r="F410" s="11"/>
      <c r="G410" s="20"/>
      <c r="H410" s="212"/>
      <c r="I410" s="11"/>
      <c r="J410" s="27"/>
      <c r="K410" s="217">
        <v>3.0</v>
      </c>
      <c r="L410" s="218" t="str">
        <f t="shared" ref="L410:AQ410" si="222">1/((1+L$85)*(1+L$63))^$K410</f>
        <v>#REF!</v>
      </c>
      <c r="M410" s="218" t="str">
        <f t="shared" si="222"/>
        <v>#REF!</v>
      </c>
      <c r="N410" s="218" t="str">
        <f t="shared" si="222"/>
        <v>#REF!</v>
      </c>
      <c r="O410" s="218" t="str">
        <f t="shared" si="222"/>
        <v>#REF!</v>
      </c>
      <c r="P410" s="218" t="str">
        <f t="shared" si="222"/>
        <v>#REF!</v>
      </c>
      <c r="Q410" s="218" t="str">
        <f t="shared" si="222"/>
        <v>#REF!</v>
      </c>
      <c r="R410" s="218" t="str">
        <f t="shared" si="222"/>
        <v>#REF!</v>
      </c>
      <c r="S410" s="218" t="str">
        <f t="shared" si="222"/>
        <v>#REF!</v>
      </c>
      <c r="T410" s="218" t="str">
        <f t="shared" si="222"/>
        <v>#REF!</v>
      </c>
      <c r="U410" s="218" t="str">
        <f t="shared" si="222"/>
        <v>#REF!</v>
      </c>
      <c r="V410" s="218" t="str">
        <f t="shared" si="222"/>
        <v>#REF!</v>
      </c>
      <c r="W410" s="218" t="str">
        <f t="shared" si="222"/>
        <v>#REF!</v>
      </c>
      <c r="X410" s="218" t="str">
        <f t="shared" si="222"/>
        <v>#REF!</v>
      </c>
      <c r="Y410" s="218" t="str">
        <f t="shared" si="222"/>
        <v>#REF!</v>
      </c>
      <c r="Z410" s="218" t="str">
        <f t="shared" si="222"/>
        <v>#REF!</v>
      </c>
      <c r="AA410" s="218" t="str">
        <f t="shared" si="222"/>
        <v>#REF!</v>
      </c>
      <c r="AB410" s="218" t="str">
        <f t="shared" si="222"/>
        <v>#REF!</v>
      </c>
      <c r="AC410" s="218" t="str">
        <f t="shared" si="222"/>
        <v>#REF!</v>
      </c>
      <c r="AD410" s="218" t="str">
        <f t="shared" si="222"/>
        <v>#REF!</v>
      </c>
      <c r="AE410" s="218" t="str">
        <f t="shared" si="222"/>
        <v>#REF!</v>
      </c>
      <c r="AF410" s="218" t="str">
        <f t="shared" si="222"/>
        <v>#REF!</v>
      </c>
      <c r="AG410" s="218" t="str">
        <f t="shared" si="222"/>
        <v>#REF!</v>
      </c>
      <c r="AH410" s="218" t="str">
        <f t="shared" si="222"/>
        <v>#REF!</v>
      </c>
      <c r="AI410" s="218" t="str">
        <f t="shared" si="222"/>
        <v>#REF!</v>
      </c>
      <c r="AJ410" s="218" t="str">
        <f t="shared" si="222"/>
        <v>#REF!</v>
      </c>
      <c r="AK410" s="218" t="str">
        <f t="shared" si="222"/>
        <v>#REF!</v>
      </c>
      <c r="AL410" s="218" t="str">
        <f t="shared" si="222"/>
        <v>#REF!</v>
      </c>
      <c r="AM410" s="218" t="str">
        <f t="shared" si="222"/>
        <v>#REF!</v>
      </c>
      <c r="AN410" s="218" t="str">
        <f t="shared" si="222"/>
        <v>#REF!</v>
      </c>
      <c r="AO410" s="218" t="str">
        <f t="shared" si="222"/>
        <v>#REF!</v>
      </c>
      <c r="AP410" s="218" t="str">
        <f t="shared" si="222"/>
        <v>#REF!</v>
      </c>
      <c r="AQ410" s="218" t="str">
        <f t="shared" si="222"/>
        <v>#REF!</v>
      </c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</row>
    <row r="411" ht="14.25" customHeight="1">
      <c r="A411" s="11"/>
      <c r="B411" s="11"/>
      <c r="C411" s="11"/>
      <c r="D411" s="11"/>
      <c r="E411" s="11"/>
      <c r="F411" s="11"/>
      <c r="G411" s="20"/>
      <c r="H411" s="212"/>
      <c r="I411" s="11"/>
      <c r="J411" s="27"/>
      <c r="K411" s="217">
        <v>4.0</v>
      </c>
      <c r="L411" s="218" t="str">
        <f t="shared" ref="L411:AQ411" si="223">1/((1+L$85)*(1+L$63))^$K411</f>
        <v>#REF!</v>
      </c>
      <c r="M411" s="218" t="str">
        <f t="shared" si="223"/>
        <v>#REF!</v>
      </c>
      <c r="N411" s="218" t="str">
        <f t="shared" si="223"/>
        <v>#REF!</v>
      </c>
      <c r="O411" s="218" t="str">
        <f t="shared" si="223"/>
        <v>#REF!</v>
      </c>
      <c r="P411" s="218" t="str">
        <f t="shared" si="223"/>
        <v>#REF!</v>
      </c>
      <c r="Q411" s="218" t="str">
        <f t="shared" si="223"/>
        <v>#REF!</v>
      </c>
      <c r="R411" s="218" t="str">
        <f t="shared" si="223"/>
        <v>#REF!</v>
      </c>
      <c r="S411" s="218" t="str">
        <f t="shared" si="223"/>
        <v>#REF!</v>
      </c>
      <c r="T411" s="218" t="str">
        <f t="shared" si="223"/>
        <v>#REF!</v>
      </c>
      <c r="U411" s="218" t="str">
        <f t="shared" si="223"/>
        <v>#REF!</v>
      </c>
      <c r="V411" s="218" t="str">
        <f t="shared" si="223"/>
        <v>#REF!</v>
      </c>
      <c r="W411" s="218" t="str">
        <f t="shared" si="223"/>
        <v>#REF!</v>
      </c>
      <c r="X411" s="218" t="str">
        <f t="shared" si="223"/>
        <v>#REF!</v>
      </c>
      <c r="Y411" s="218" t="str">
        <f t="shared" si="223"/>
        <v>#REF!</v>
      </c>
      <c r="Z411" s="218" t="str">
        <f t="shared" si="223"/>
        <v>#REF!</v>
      </c>
      <c r="AA411" s="218" t="str">
        <f t="shared" si="223"/>
        <v>#REF!</v>
      </c>
      <c r="AB411" s="218" t="str">
        <f t="shared" si="223"/>
        <v>#REF!</v>
      </c>
      <c r="AC411" s="218" t="str">
        <f t="shared" si="223"/>
        <v>#REF!</v>
      </c>
      <c r="AD411" s="218" t="str">
        <f t="shared" si="223"/>
        <v>#REF!</v>
      </c>
      <c r="AE411" s="218" t="str">
        <f t="shared" si="223"/>
        <v>#REF!</v>
      </c>
      <c r="AF411" s="218" t="str">
        <f t="shared" si="223"/>
        <v>#REF!</v>
      </c>
      <c r="AG411" s="218" t="str">
        <f t="shared" si="223"/>
        <v>#REF!</v>
      </c>
      <c r="AH411" s="218" t="str">
        <f t="shared" si="223"/>
        <v>#REF!</v>
      </c>
      <c r="AI411" s="218" t="str">
        <f t="shared" si="223"/>
        <v>#REF!</v>
      </c>
      <c r="AJ411" s="218" t="str">
        <f t="shared" si="223"/>
        <v>#REF!</v>
      </c>
      <c r="AK411" s="218" t="str">
        <f t="shared" si="223"/>
        <v>#REF!</v>
      </c>
      <c r="AL411" s="218" t="str">
        <f t="shared" si="223"/>
        <v>#REF!</v>
      </c>
      <c r="AM411" s="218" t="str">
        <f t="shared" si="223"/>
        <v>#REF!</v>
      </c>
      <c r="AN411" s="218" t="str">
        <f t="shared" si="223"/>
        <v>#REF!</v>
      </c>
      <c r="AO411" s="218" t="str">
        <f t="shared" si="223"/>
        <v>#REF!</v>
      </c>
      <c r="AP411" s="218" t="str">
        <f t="shared" si="223"/>
        <v>#REF!</v>
      </c>
      <c r="AQ411" s="218" t="str">
        <f t="shared" si="223"/>
        <v>#REF!</v>
      </c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</row>
    <row r="412" ht="14.25" customHeight="1">
      <c r="A412" s="11"/>
      <c r="B412" s="11"/>
      <c r="C412" s="11"/>
      <c r="D412" s="11"/>
      <c r="E412" s="11"/>
      <c r="F412" s="11"/>
      <c r="G412" s="20"/>
      <c r="H412" s="212"/>
      <c r="I412" s="11"/>
      <c r="J412" s="27"/>
      <c r="K412" s="217">
        <v>5.0</v>
      </c>
      <c r="L412" s="218" t="str">
        <f t="shared" ref="L412:AQ412" si="224">1/((1+L$85)*(1+L$63))^$K412</f>
        <v>#REF!</v>
      </c>
      <c r="M412" s="218" t="str">
        <f t="shared" si="224"/>
        <v>#REF!</v>
      </c>
      <c r="N412" s="218" t="str">
        <f t="shared" si="224"/>
        <v>#REF!</v>
      </c>
      <c r="O412" s="218" t="str">
        <f t="shared" si="224"/>
        <v>#REF!</v>
      </c>
      <c r="P412" s="218" t="str">
        <f t="shared" si="224"/>
        <v>#REF!</v>
      </c>
      <c r="Q412" s="218" t="str">
        <f t="shared" si="224"/>
        <v>#REF!</v>
      </c>
      <c r="R412" s="218" t="str">
        <f t="shared" si="224"/>
        <v>#REF!</v>
      </c>
      <c r="S412" s="218" t="str">
        <f t="shared" si="224"/>
        <v>#REF!</v>
      </c>
      <c r="T412" s="218" t="str">
        <f t="shared" si="224"/>
        <v>#REF!</v>
      </c>
      <c r="U412" s="218" t="str">
        <f t="shared" si="224"/>
        <v>#REF!</v>
      </c>
      <c r="V412" s="218" t="str">
        <f t="shared" si="224"/>
        <v>#REF!</v>
      </c>
      <c r="W412" s="218" t="str">
        <f t="shared" si="224"/>
        <v>#REF!</v>
      </c>
      <c r="X412" s="218" t="str">
        <f t="shared" si="224"/>
        <v>#REF!</v>
      </c>
      <c r="Y412" s="218" t="str">
        <f t="shared" si="224"/>
        <v>#REF!</v>
      </c>
      <c r="Z412" s="218" t="str">
        <f t="shared" si="224"/>
        <v>#REF!</v>
      </c>
      <c r="AA412" s="218" t="str">
        <f t="shared" si="224"/>
        <v>#REF!</v>
      </c>
      <c r="AB412" s="218" t="str">
        <f t="shared" si="224"/>
        <v>#REF!</v>
      </c>
      <c r="AC412" s="218" t="str">
        <f t="shared" si="224"/>
        <v>#REF!</v>
      </c>
      <c r="AD412" s="218" t="str">
        <f t="shared" si="224"/>
        <v>#REF!</v>
      </c>
      <c r="AE412" s="218" t="str">
        <f t="shared" si="224"/>
        <v>#REF!</v>
      </c>
      <c r="AF412" s="218" t="str">
        <f t="shared" si="224"/>
        <v>#REF!</v>
      </c>
      <c r="AG412" s="218" t="str">
        <f t="shared" si="224"/>
        <v>#REF!</v>
      </c>
      <c r="AH412" s="218" t="str">
        <f t="shared" si="224"/>
        <v>#REF!</v>
      </c>
      <c r="AI412" s="218" t="str">
        <f t="shared" si="224"/>
        <v>#REF!</v>
      </c>
      <c r="AJ412" s="218" t="str">
        <f t="shared" si="224"/>
        <v>#REF!</v>
      </c>
      <c r="AK412" s="218" t="str">
        <f t="shared" si="224"/>
        <v>#REF!</v>
      </c>
      <c r="AL412" s="218" t="str">
        <f t="shared" si="224"/>
        <v>#REF!</v>
      </c>
      <c r="AM412" s="218" t="str">
        <f t="shared" si="224"/>
        <v>#REF!</v>
      </c>
      <c r="AN412" s="218" t="str">
        <f t="shared" si="224"/>
        <v>#REF!</v>
      </c>
      <c r="AO412" s="218" t="str">
        <f t="shared" si="224"/>
        <v>#REF!</v>
      </c>
      <c r="AP412" s="218" t="str">
        <f t="shared" si="224"/>
        <v>#REF!</v>
      </c>
      <c r="AQ412" s="218" t="str">
        <f t="shared" si="224"/>
        <v>#REF!</v>
      </c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</row>
    <row r="413" ht="14.25" customHeight="1">
      <c r="A413" s="11"/>
      <c r="B413" s="11"/>
      <c r="C413" s="11"/>
      <c r="D413" s="11"/>
      <c r="E413" s="11"/>
      <c r="F413" s="11"/>
      <c r="G413" s="20"/>
      <c r="H413" s="212"/>
      <c r="I413" s="11"/>
      <c r="J413" s="27"/>
      <c r="K413" s="217">
        <v>6.0</v>
      </c>
      <c r="L413" s="218" t="str">
        <f t="shared" ref="L413:AQ413" si="225">1/((1+L$85)*(1+L$63))^$K413</f>
        <v>#REF!</v>
      </c>
      <c r="M413" s="218" t="str">
        <f t="shared" si="225"/>
        <v>#REF!</v>
      </c>
      <c r="N413" s="218" t="str">
        <f t="shared" si="225"/>
        <v>#REF!</v>
      </c>
      <c r="O413" s="218" t="str">
        <f t="shared" si="225"/>
        <v>#REF!</v>
      </c>
      <c r="P413" s="218" t="str">
        <f t="shared" si="225"/>
        <v>#REF!</v>
      </c>
      <c r="Q413" s="218" t="str">
        <f t="shared" si="225"/>
        <v>#REF!</v>
      </c>
      <c r="R413" s="218" t="str">
        <f t="shared" si="225"/>
        <v>#REF!</v>
      </c>
      <c r="S413" s="218" t="str">
        <f t="shared" si="225"/>
        <v>#REF!</v>
      </c>
      <c r="T413" s="218" t="str">
        <f t="shared" si="225"/>
        <v>#REF!</v>
      </c>
      <c r="U413" s="218" t="str">
        <f t="shared" si="225"/>
        <v>#REF!</v>
      </c>
      <c r="V413" s="218" t="str">
        <f t="shared" si="225"/>
        <v>#REF!</v>
      </c>
      <c r="W413" s="218" t="str">
        <f t="shared" si="225"/>
        <v>#REF!</v>
      </c>
      <c r="X413" s="218" t="str">
        <f t="shared" si="225"/>
        <v>#REF!</v>
      </c>
      <c r="Y413" s="218" t="str">
        <f t="shared" si="225"/>
        <v>#REF!</v>
      </c>
      <c r="Z413" s="218" t="str">
        <f t="shared" si="225"/>
        <v>#REF!</v>
      </c>
      <c r="AA413" s="218" t="str">
        <f t="shared" si="225"/>
        <v>#REF!</v>
      </c>
      <c r="AB413" s="218" t="str">
        <f t="shared" si="225"/>
        <v>#REF!</v>
      </c>
      <c r="AC413" s="218" t="str">
        <f t="shared" si="225"/>
        <v>#REF!</v>
      </c>
      <c r="AD413" s="218" t="str">
        <f t="shared" si="225"/>
        <v>#REF!</v>
      </c>
      <c r="AE413" s="218" t="str">
        <f t="shared" si="225"/>
        <v>#REF!</v>
      </c>
      <c r="AF413" s="218" t="str">
        <f t="shared" si="225"/>
        <v>#REF!</v>
      </c>
      <c r="AG413" s="218" t="str">
        <f t="shared" si="225"/>
        <v>#REF!</v>
      </c>
      <c r="AH413" s="218" t="str">
        <f t="shared" si="225"/>
        <v>#REF!</v>
      </c>
      <c r="AI413" s="218" t="str">
        <f t="shared" si="225"/>
        <v>#REF!</v>
      </c>
      <c r="AJ413" s="218" t="str">
        <f t="shared" si="225"/>
        <v>#REF!</v>
      </c>
      <c r="AK413" s="218" t="str">
        <f t="shared" si="225"/>
        <v>#REF!</v>
      </c>
      <c r="AL413" s="218" t="str">
        <f t="shared" si="225"/>
        <v>#REF!</v>
      </c>
      <c r="AM413" s="218" t="str">
        <f t="shared" si="225"/>
        <v>#REF!</v>
      </c>
      <c r="AN413" s="218" t="str">
        <f t="shared" si="225"/>
        <v>#REF!</v>
      </c>
      <c r="AO413" s="218" t="str">
        <f t="shared" si="225"/>
        <v>#REF!</v>
      </c>
      <c r="AP413" s="218" t="str">
        <f t="shared" si="225"/>
        <v>#REF!</v>
      </c>
      <c r="AQ413" s="218" t="str">
        <f t="shared" si="225"/>
        <v>#REF!</v>
      </c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</row>
    <row r="414" ht="14.25" customHeight="1">
      <c r="A414" s="11"/>
      <c r="B414" s="11"/>
      <c r="C414" s="11"/>
      <c r="D414" s="11"/>
      <c r="E414" s="11"/>
      <c r="F414" s="11"/>
      <c r="G414" s="20"/>
      <c r="H414" s="212"/>
      <c r="I414" s="11"/>
      <c r="J414" s="27"/>
      <c r="K414" s="217" t="s">
        <v>163</v>
      </c>
      <c r="L414" s="145">
        <v>2019.0</v>
      </c>
      <c r="M414" s="145">
        <v>2020.0</v>
      </c>
      <c r="N414" s="145">
        <v>2021.0</v>
      </c>
      <c r="O414" s="145">
        <v>2022.0</v>
      </c>
      <c r="P414" s="145">
        <v>2023.0</v>
      </c>
      <c r="Q414" s="145">
        <v>2024.0</v>
      </c>
      <c r="R414" s="145">
        <v>2025.0</v>
      </c>
      <c r="S414" s="145">
        <v>2026.0</v>
      </c>
      <c r="T414" s="145">
        <v>2027.0</v>
      </c>
      <c r="U414" s="145">
        <v>2028.0</v>
      </c>
      <c r="V414" s="145">
        <v>2029.0</v>
      </c>
      <c r="W414" s="145">
        <v>2030.0</v>
      </c>
      <c r="X414" s="145">
        <v>2031.0</v>
      </c>
      <c r="Y414" s="145">
        <v>2032.0</v>
      </c>
      <c r="Z414" s="145">
        <v>2033.0</v>
      </c>
      <c r="AA414" s="145">
        <v>2034.0</v>
      </c>
      <c r="AB414" s="145">
        <v>2035.0</v>
      </c>
      <c r="AC414" s="145">
        <v>2036.0</v>
      </c>
      <c r="AD414" s="145">
        <v>2037.0</v>
      </c>
      <c r="AE414" s="145">
        <v>2038.0</v>
      </c>
      <c r="AF414" s="145">
        <v>2039.0</v>
      </c>
      <c r="AG414" s="145">
        <v>2040.0</v>
      </c>
      <c r="AH414" s="145">
        <v>2041.0</v>
      </c>
      <c r="AI414" s="145">
        <v>2042.0</v>
      </c>
      <c r="AJ414" s="145">
        <v>2043.0</v>
      </c>
      <c r="AK414" s="145">
        <v>2044.0</v>
      </c>
      <c r="AL414" s="145">
        <v>2045.0</v>
      </c>
      <c r="AM414" s="145">
        <v>2046.0</v>
      </c>
      <c r="AN414" s="145">
        <v>2047.0</v>
      </c>
      <c r="AO414" s="145">
        <v>2048.0</v>
      </c>
      <c r="AP414" s="145">
        <v>2049.0</v>
      </c>
      <c r="AQ414" s="145">
        <v>2050.0</v>
      </c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</row>
    <row r="415" ht="14.25" customHeight="1">
      <c r="A415" s="11"/>
      <c r="B415" s="11"/>
      <c r="C415" s="11"/>
      <c r="D415" s="11"/>
      <c r="E415" s="11"/>
      <c r="F415" s="11"/>
      <c r="G415" s="20"/>
      <c r="H415" s="212"/>
      <c r="I415" s="11"/>
      <c r="J415" s="27"/>
      <c r="K415" s="217">
        <v>1.0</v>
      </c>
      <c r="L415" s="218" t="str">
        <f t="shared" ref="L415:AQ415" si="226">1/((1+L$86)*(1+L$63))^$K415</f>
        <v>#REF!</v>
      </c>
      <c r="M415" s="218" t="str">
        <f t="shared" si="226"/>
        <v>#REF!</v>
      </c>
      <c r="N415" s="218" t="str">
        <f t="shared" si="226"/>
        <v>#REF!</v>
      </c>
      <c r="O415" s="218" t="str">
        <f t="shared" si="226"/>
        <v>#REF!</v>
      </c>
      <c r="P415" s="218" t="str">
        <f t="shared" si="226"/>
        <v>#REF!</v>
      </c>
      <c r="Q415" s="218" t="str">
        <f t="shared" si="226"/>
        <v>#REF!</v>
      </c>
      <c r="R415" s="218" t="str">
        <f t="shared" si="226"/>
        <v>#REF!</v>
      </c>
      <c r="S415" s="218" t="str">
        <f t="shared" si="226"/>
        <v>#REF!</v>
      </c>
      <c r="T415" s="218" t="str">
        <f t="shared" si="226"/>
        <v>#REF!</v>
      </c>
      <c r="U415" s="218" t="str">
        <f t="shared" si="226"/>
        <v>#REF!</v>
      </c>
      <c r="V415" s="218" t="str">
        <f t="shared" si="226"/>
        <v>#REF!</v>
      </c>
      <c r="W415" s="218" t="str">
        <f t="shared" si="226"/>
        <v>#REF!</v>
      </c>
      <c r="X415" s="218" t="str">
        <f t="shared" si="226"/>
        <v>#REF!</v>
      </c>
      <c r="Y415" s="218" t="str">
        <f t="shared" si="226"/>
        <v>#REF!</v>
      </c>
      <c r="Z415" s="218" t="str">
        <f t="shared" si="226"/>
        <v>#REF!</v>
      </c>
      <c r="AA415" s="218" t="str">
        <f t="shared" si="226"/>
        <v>#REF!</v>
      </c>
      <c r="AB415" s="218" t="str">
        <f t="shared" si="226"/>
        <v>#REF!</v>
      </c>
      <c r="AC415" s="218" t="str">
        <f t="shared" si="226"/>
        <v>#REF!</v>
      </c>
      <c r="AD415" s="218" t="str">
        <f t="shared" si="226"/>
        <v>#REF!</v>
      </c>
      <c r="AE415" s="218" t="str">
        <f t="shared" si="226"/>
        <v>#REF!</v>
      </c>
      <c r="AF415" s="218" t="str">
        <f t="shared" si="226"/>
        <v>#REF!</v>
      </c>
      <c r="AG415" s="218" t="str">
        <f t="shared" si="226"/>
        <v>#REF!</v>
      </c>
      <c r="AH415" s="218" t="str">
        <f t="shared" si="226"/>
        <v>#REF!</v>
      </c>
      <c r="AI415" s="218" t="str">
        <f t="shared" si="226"/>
        <v>#REF!</v>
      </c>
      <c r="AJ415" s="218" t="str">
        <f t="shared" si="226"/>
        <v>#REF!</v>
      </c>
      <c r="AK415" s="218" t="str">
        <f t="shared" si="226"/>
        <v>#REF!</v>
      </c>
      <c r="AL415" s="218" t="str">
        <f t="shared" si="226"/>
        <v>#REF!</v>
      </c>
      <c r="AM415" s="218" t="str">
        <f t="shared" si="226"/>
        <v>#REF!</v>
      </c>
      <c r="AN415" s="218" t="str">
        <f t="shared" si="226"/>
        <v>#REF!</v>
      </c>
      <c r="AO415" s="218" t="str">
        <f t="shared" si="226"/>
        <v>#REF!</v>
      </c>
      <c r="AP415" s="218" t="str">
        <f t="shared" si="226"/>
        <v>#REF!</v>
      </c>
      <c r="AQ415" s="218" t="str">
        <f t="shared" si="226"/>
        <v>#REF!</v>
      </c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</row>
    <row r="416" ht="14.25" customHeight="1">
      <c r="A416" s="11"/>
      <c r="B416" s="11"/>
      <c r="C416" s="11"/>
      <c r="D416" s="11"/>
      <c r="E416" s="11"/>
      <c r="F416" s="11"/>
      <c r="G416" s="20"/>
      <c r="H416" s="212"/>
      <c r="I416" s="11"/>
      <c r="J416" s="27"/>
      <c r="K416" s="217">
        <v>2.0</v>
      </c>
      <c r="L416" s="218" t="str">
        <f t="shared" ref="L416:AQ416" si="227">1/((1+L$86)*(1+L$63))^$K416</f>
        <v>#REF!</v>
      </c>
      <c r="M416" s="218" t="str">
        <f t="shared" si="227"/>
        <v>#REF!</v>
      </c>
      <c r="N416" s="218" t="str">
        <f t="shared" si="227"/>
        <v>#REF!</v>
      </c>
      <c r="O416" s="218" t="str">
        <f t="shared" si="227"/>
        <v>#REF!</v>
      </c>
      <c r="P416" s="218" t="str">
        <f t="shared" si="227"/>
        <v>#REF!</v>
      </c>
      <c r="Q416" s="218" t="str">
        <f t="shared" si="227"/>
        <v>#REF!</v>
      </c>
      <c r="R416" s="218" t="str">
        <f t="shared" si="227"/>
        <v>#REF!</v>
      </c>
      <c r="S416" s="218" t="str">
        <f t="shared" si="227"/>
        <v>#REF!</v>
      </c>
      <c r="T416" s="218" t="str">
        <f t="shared" si="227"/>
        <v>#REF!</v>
      </c>
      <c r="U416" s="218" t="str">
        <f t="shared" si="227"/>
        <v>#REF!</v>
      </c>
      <c r="V416" s="218" t="str">
        <f t="shared" si="227"/>
        <v>#REF!</v>
      </c>
      <c r="W416" s="218" t="str">
        <f t="shared" si="227"/>
        <v>#REF!</v>
      </c>
      <c r="X416" s="218" t="str">
        <f t="shared" si="227"/>
        <v>#REF!</v>
      </c>
      <c r="Y416" s="218" t="str">
        <f t="shared" si="227"/>
        <v>#REF!</v>
      </c>
      <c r="Z416" s="218" t="str">
        <f t="shared" si="227"/>
        <v>#REF!</v>
      </c>
      <c r="AA416" s="218" t="str">
        <f t="shared" si="227"/>
        <v>#REF!</v>
      </c>
      <c r="AB416" s="218" t="str">
        <f t="shared" si="227"/>
        <v>#REF!</v>
      </c>
      <c r="AC416" s="218" t="str">
        <f t="shared" si="227"/>
        <v>#REF!</v>
      </c>
      <c r="AD416" s="218" t="str">
        <f t="shared" si="227"/>
        <v>#REF!</v>
      </c>
      <c r="AE416" s="218" t="str">
        <f t="shared" si="227"/>
        <v>#REF!</v>
      </c>
      <c r="AF416" s="218" t="str">
        <f t="shared" si="227"/>
        <v>#REF!</v>
      </c>
      <c r="AG416" s="218" t="str">
        <f t="shared" si="227"/>
        <v>#REF!</v>
      </c>
      <c r="AH416" s="218" t="str">
        <f t="shared" si="227"/>
        <v>#REF!</v>
      </c>
      <c r="AI416" s="218" t="str">
        <f t="shared" si="227"/>
        <v>#REF!</v>
      </c>
      <c r="AJ416" s="218" t="str">
        <f t="shared" si="227"/>
        <v>#REF!</v>
      </c>
      <c r="AK416" s="218" t="str">
        <f t="shared" si="227"/>
        <v>#REF!</v>
      </c>
      <c r="AL416" s="218" t="str">
        <f t="shared" si="227"/>
        <v>#REF!</v>
      </c>
      <c r="AM416" s="218" t="str">
        <f t="shared" si="227"/>
        <v>#REF!</v>
      </c>
      <c r="AN416" s="218" t="str">
        <f t="shared" si="227"/>
        <v>#REF!</v>
      </c>
      <c r="AO416" s="218" t="str">
        <f t="shared" si="227"/>
        <v>#REF!</v>
      </c>
      <c r="AP416" s="218" t="str">
        <f t="shared" si="227"/>
        <v>#REF!</v>
      </c>
      <c r="AQ416" s="218" t="str">
        <f t="shared" si="227"/>
        <v>#REF!</v>
      </c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</row>
    <row r="417" ht="14.25" customHeight="1">
      <c r="A417" s="11"/>
      <c r="B417" s="11"/>
      <c r="C417" s="11"/>
      <c r="D417" s="11"/>
      <c r="E417" s="11"/>
      <c r="F417" s="11"/>
      <c r="G417" s="20"/>
      <c r="H417" s="212"/>
      <c r="I417" s="11"/>
      <c r="J417" s="27"/>
      <c r="K417" s="217">
        <v>3.0</v>
      </c>
      <c r="L417" s="218" t="str">
        <f t="shared" ref="L417:AQ417" si="228">1/((1+L$86)*(1+L$63))^$K417</f>
        <v>#REF!</v>
      </c>
      <c r="M417" s="218" t="str">
        <f t="shared" si="228"/>
        <v>#REF!</v>
      </c>
      <c r="N417" s="218" t="str">
        <f t="shared" si="228"/>
        <v>#REF!</v>
      </c>
      <c r="O417" s="218" t="str">
        <f t="shared" si="228"/>
        <v>#REF!</v>
      </c>
      <c r="P417" s="218" t="str">
        <f t="shared" si="228"/>
        <v>#REF!</v>
      </c>
      <c r="Q417" s="218" t="str">
        <f t="shared" si="228"/>
        <v>#REF!</v>
      </c>
      <c r="R417" s="218" t="str">
        <f t="shared" si="228"/>
        <v>#REF!</v>
      </c>
      <c r="S417" s="218" t="str">
        <f t="shared" si="228"/>
        <v>#REF!</v>
      </c>
      <c r="T417" s="218" t="str">
        <f t="shared" si="228"/>
        <v>#REF!</v>
      </c>
      <c r="U417" s="218" t="str">
        <f t="shared" si="228"/>
        <v>#REF!</v>
      </c>
      <c r="V417" s="218" t="str">
        <f t="shared" si="228"/>
        <v>#REF!</v>
      </c>
      <c r="W417" s="218" t="str">
        <f t="shared" si="228"/>
        <v>#REF!</v>
      </c>
      <c r="X417" s="218" t="str">
        <f t="shared" si="228"/>
        <v>#REF!</v>
      </c>
      <c r="Y417" s="218" t="str">
        <f t="shared" si="228"/>
        <v>#REF!</v>
      </c>
      <c r="Z417" s="218" t="str">
        <f t="shared" si="228"/>
        <v>#REF!</v>
      </c>
      <c r="AA417" s="218" t="str">
        <f t="shared" si="228"/>
        <v>#REF!</v>
      </c>
      <c r="AB417" s="218" t="str">
        <f t="shared" si="228"/>
        <v>#REF!</v>
      </c>
      <c r="AC417" s="218" t="str">
        <f t="shared" si="228"/>
        <v>#REF!</v>
      </c>
      <c r="AD417" s="218" t="str">
        <f t="shared" si="228"/>
        <v>#REF!</v>
      </c>
      <c r="AE417" s="218" t="str">
        <f t="shared" si="228"/>
        <v>#REF!</v>
      </c>
      <c r="AF417" s="218" t="str">
        <f t="shared" si="228"/>
        <v>#REF!</v>
      </c>
      <c r="AG417" s="218" t="str">
        <f t="shared" si="228"/>
        <v>#REF!</v>
      </c>
      <c r="AH417" s="218" t="str">
        <f t="shared" si="228"/>
        <v>#REF!</v>
      </c>
      <c r="AI417" s="218" t="str">
        <f t="shared" si="228"/>
        <v>#REF!</v>
      </c>
      <c r="AJ417" s="218" t="str">
        <f t="shared" si="228"/>
        <v>#REF!</v>
      </c>
      <c r="AK417" s="218" t="str">
        <f t="shared" si="228"/>
        <v>#REF!</v>
      </c>
      <c r="AL417" s="218" t="str">
        <f t="shared" si="228"/>
        <v>#REF!</v>
      </c>
      <c r="AM417" s="218" t="str">
        <f t="shared" si="228"/>
        <v>#REF!</v>
      </c>
      <c r="AN417" s="218" t="str">
        <f t="shared" si="228"/>
        <v>#REF!</v>
      </c>
      <c r="AO417" s="218" t="str">
        <f t="shared" si="228"/>
        <v>#REF!</v>
      </c>
      <c r="AP417" s="218" t="str">
        <f t="shared" si="228"/>
        <v>#REF!</v>
      </c>
      <c r="AQ417" s="218" t="str">
        <f t="shared" si="228"/>
        <v>#REF!</v>
      </c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</row>
    <row r="418" ht="14.25" customHeight="1">
      <c r="A418" s="11"/>
      <c r="B418" s="11"/>
      <c r="C418" s="11"/>
      <c r="D418" s="11"/>
      <c r="E418" s="11"/>
      <c r="F418" s="11"/>
      <c r="G418" s="20"/>
      <c r="H418" s="212"/>
      <c r="I418" s="11"/>
      <c r="J418" s="27"/>
      <c r="K418" s="217">
        <v>4.0</v>
      </c>
      <c r="L418" s="218" t="str">
        <f t="shared" ref="L418:AQ418" si="229">1/((1+L$86)*(1+L$63))^$K418</f>
        <v>#REF!</v>
      </c>
      <c r="M418" s="218" t="str">
        <f t="shared" si="229"/>
        <v>#REF!</v>
      </c>
      <c r="N418" s="218" t="str">
        <f t="shared" si="229"/>
        <v>#REF!</v>
      </c>
      <c r="O418" s="218" t="str">
        <f t="shared" si="229"/>
        <v>#REF!</v>
      </c>
      <c r="P418" s="218" t="str">
        <f t="shared" si="229"/>
        <v>#REF!</v>
      </c>
      <c r="Q418" s="218" t="str">
        <f t="shared" si="229"/>
        <v>#REF!</v>
      </c>
      <c r="R418" s="218" t="str">
        <f t="shared" si="229"/>
        <v>#REF!</v>
      </c>
      <c r="S418" s="218" t="str">
        <f t="shared" si="229"/>
        <v>#REF!</v>
      </c>
      <c r="T418" s="218" t="str">
        <f t="shared" si="229"/>
        <v>#REF!</v>
      </c>
      <c r="U418" s="218" t="str">
        <f t="shared" si="229"/>
        <v>#REF!</v>
      </c>
      <c r="V418" s="218" t="str">
        <f t="shared" si="229"/>
        <v>#REF!</v>
      </c>
      <c r="W418" s="218" t="str">
        <f t="shared" si="229"/>
        <v>#REF!</v>
      </c>
      <c r="X418" s="218" t="str">
        <f t="shared" si="229"/>
        <v>#REF!</v>
      </c>
      <c r="Y418" s="218" t="str">
        <f t="shared" si="229"/>
        <v>#REF!</v>
      </c>
      <c r="Z418" s="218" t="str">
        <f t="shared" si="229"/>
        <v>#REF!</v>
      </c>
      <c r="AA418" s="218" t="str">
        <f t="shared" si="229"/>
        <v>#REF!</v>
      </c>
      <c r="AB418" s="218" t="str">
        <f t="shared" si="229"/>
        <v>#REF!</v>
      </c>
      <c r="AC418" s="218" t="str">
        <f t="shared" si="229"/>
        <v>#REF!</v>
      </c>
      <c r="AD418" s="218" t="str">
        <f t="shared" si="229"/>
        <v>#REF!</v>
      </c>
      <c r="AE418" s="218" t="str">
        <f t="shared" si="229"/>
        <v>#REF!</v>
      </c>
      <c r="AF418" s="218" t="str">
        <f t="shared" si="229"/>
        <v>#REF!</v>
      </c>
      <c r="AG418" s="218" t="str">
        <f t="shared" si="229"/>
        <v>#REF!</v>
      </c>
      <c r="AH418" s="218" t="str">
        <f t="shared" si="229"/>
        <v>#REF!</v>
      </c>
      <c r="AI418" s="218" t="str">
        <f t="shared" si="229"/>
        <v>#REF!</v>
      </c>
      <c r="AJ418" s="218" t="str">
        <f t="shared" si="229"/>
        <v>#REF!</v>
      </c>
      <c r="AK418" s="218" t="str">
        <f t="shared" si="229"/>
        <v>#REF!</v>
      </c>
      <c r="AL418" s="218" t="str">
        <f t="shared" si="229"/>
        <v>#REF!</v>
      </c>
      <c r="AM418" s="218" t="str">
        <f t="shared" si="229"/>
        <v>#REF!</v>
      </c>
      <c r="AN418" s="218" t="str">
        <f t="shared" si="229"/>
        <v>#REF!</v>
      </c>
      <c r="AO418" s="218" t="str">
        <f t="shared" si="229"/>
        <v>#REF!</v>
      </c>
      <c r="AP418" s="218" t="str">
        <f t="shared" si="229"/>
        <v>#REF!</v>
      </c>
      <c r="AQ418" s="218" t="str">
        <f t="shared" si="229"/>
        <v>#REF!</v>
      </c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</row>
    <row r="419" ht="14.25" customHeight="1">
      <c r="A419" s="11"/>
      <c r="B419" s="11"/>
      <c r="C419" s="11"/>
      <c r="D419" s="11"/>
      <c r="E419" s="11"/>
      <c r="F419" s="11"/>
      <c r="G419" s="20"/>
      <c r="H419" s="212"/>
      <c r="I419" s="11"/>
      <c r="J419" s="27"/>
      <c r="K419" s="217">
        <v>5.0</v>
      </c>
      <c r="L419" s="218" t="str">
        <f t="shared" ref="L419:AQ419" si="230">1/((1+L$86)*(1+L$63))^$K419</f>
        <v>#REF!</v>
      </c>
      <c r="M419" s="218" t="str">
        <f t="shared" si="230"/>
        <v>#REF!</v>
      </c>
      <c r="N419" s="218" t="str">
        <f t="shared" si="230"/>
        <v>#REF!</v>
      </c>
      <c r="O419" s="218" t="str">
        <f t="shared" si="230"/>
        <v>#REF!</v>
      </c>
      <c r="P419" s="218" t="str">
        <f t="shared" si="230"/>
        <v>#REF!</v>
      </c>
      <c r="Q419" s="218" t="str">
        <f t="shared" si="230"/>
        <v>#REF!</v>
      </c>
      <c r="R419" s="218" t="str">
        <f t="shared" si="230"/>
        <v>#REF!</v>
      </c>
      <c r="S419" s="218" t="str">
        <f t="shared" si="230"/>
        <v>#REF!</v>
      </c>
      <c r="T419" s="218" t="str">
        <f t="shared" si="230"/>
        <v>#REF!</v>
      </c>
      <c r="U419" s="218" t="str">
        <f t="shared" si="230"/>
        <v>#REF!</v>
      </c>
      <c r="V419" s="218" t="str">
        <f t="shared" si="230"/>
        <v>#REF!</v>
      </c>
      <c r="W419" s="218" t="str">
        <f t="shared" si="230"/>
        <v>#REF!</v>
      </c>
      <c r="X419" s="218" t="str">
        <f t="shared" si="230"/>
        <v>#REF!</v>
      </c>
      <c r="Y419" s="218" t="str">
        <f t="shared" si="230"/>
        <v>#REF!</v>
      </c>
      <c r="Z419" s="218" t="str">
        <f t="shared" si="230"/>
        <v>#REF!</v>
      </c>
      <c r="AA419" s="218" t="str">
        <f t="shared" si="230"/>
        <v>#REF!</v>
      </c>
      <c r="AB419" s="218" t="str">
        <f t="shared" si="230"/>
        <v>#REF!</v>
      </c>
      <c r="AC419" s="218" t="str">
        <f t="shared" si="230"/>
        <v>#REF!</v>
      </c>
      <c r="AD419" s="218" t="str">
        <f t="shared" si="230"/>
        <v>#REF!</v>
      </c>
      <c r="AE419" s="218" t="str">
        <f t="shared" si="230"/>
        <v>#REF!</v>
      </c>
      <c r="AF419" s="218" t="str">
        <f t="shared" si="230"/>
        <v>#REF!</v>
      </c>
      <c r="AG419" s="218" t="str">
        <f t="shared" si="230"/>
        <v>#REF!</v>
      </c>
      <c r="AH419" s="218" t="str">
        <f t="shared" si="230"/>
        <v>#REF!</v>
      </c>
      <c r="AI419" s="218" t="str">
        <f t="shared" si="230"/>
        <v>#REF!</v>
      </c>
      <c r="AJ419" s="218" t="str">
        <f t="shared" si="230"/>
        <v>#REF!</v>
      </c>
      <c r="AK419" s="218" t="str">
        <f t="shared" si="230"/>
        <v>#REF!</v>
      </c>
      <c r="AL419" s="218" t="str">
        <f t="shared" si="230"/>
        <v>#REF!</v>
      </c>
      <c r="AM419" s="218" t="str">
        <f t="shared" si="230"/>
        <v>#REF!</v>
      </c>
      <c r="AN419" s="218" t="str">
        <f t="shared" si="230"/>
        <v>#REF!</v>
      </c>
      <c r="AO419" s="218" t="str">
        <f t="shared" si="230"/>
        <v>#REF!</v>
      </c>
      <c r="AP419" s="218" t="str">
        <f t="shared" si="230"/>
        <v>#REF!</v>
      </c>
      <c r="AQ419" s="218" t="str">
        <f t="shared" si="230"/>
        <v>#REF!</v>
      </c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</row>
    <row r="420" ht="14.25" customHeight="1">
      <c r="A420" s="11"/>
      <c r="B420" s="11"/>
      <c r="C420" s="11"/>
      <c r="D420" s="11"/>
      <c r="E420" s="11"/>
      <c r="F420" s="11"/>
      <c r="G420" s="151"/>
      <c r="H420" s="152"/>
      <c r="I420" s="152"/>
      <c r="J420" s="219"/>
      <c r="K420" s="217">
        <v>6.0</v>
      </c>
      <c r="L420" s="218" t="str">
        <f t="shared" ref="L420:AQ420" si="231">1/((1+L$86)*(1+L$63))^$K420</f>
        <v>#REF!</v>
      </c>
      <c r="M420" s="218" t="str">
        <f t="shared" si="231"/>
        <v>#REF!</v>
      </c>
      <c r="N420" s="218" t="str">
        <f t="shared" si="231"/>
        <v>#REF!</v>
      </c>
      <c r="O420" s="218" t="str">
        <f t="shared" si="231"/>
        <v>#REF!</v>
      </c>
      <c r="P420" s="218" t="str">
        <f t="shared" si="231"/>
        <v>#REF!</v>
      </c>
      <c r="Q420" s="218" t="str">
        <f t="shared" si="231"/>
        <v>#REF!</v>
      </c>
      <c r="R420" s="218" t="str">
        <f t="shared" si="231"/>
        <v>#REF!</v>
      </c>
      <c r="S420" s="218" t="str">
        <f t="shared" si="231"/>
        <v>#REF!</v>
      </c>
      <c r="T420" s="218" t="str">
        <f t="shared" si="231"/>
        <v>#REF!</v>
      </c>
      <c r="U420" s="218" t="str">
        <f t="shared" si="231"/>
        <v>#REF!</v>
      </c>
      <c r="V420" s="218" t="str">
        <f t="shared" si="231"/>
        <v>#REF!</v>
      </c>
      <c r="W420" s="218" t="str">
        <f t="shared" si="231"/>
        <v>#REF!</v>
      </c>
      <c r="X420" s="218" t="str">
        <f t="shared" si="231"/>
        <v>#REF!</v>
      </c>
      <c r="Y420" s="218" t="str">
        <f t="shared" si="231"/>
        <v>#REF!</v>
      </c>
      <c r="Z420" s="218" t="str">
        <f t="shared" si="231"/>
        <v>#REF!</v>
      </c>
      <c r="AA420" s="218" t="str">
        <f t="shared" si="231"/>
        <v>#REF!</v>
      </c>
      <c r="AB420" s="218" t="str">
        <f t="shared" si="231"/>
        <v>#REF!</v>
      </c>
      <c r="AC420" s="218" t="str">
        <f t="shared" si="231"/>
        <v>#REF!</v>
      </c>
      <c r="AD420" s="218" t="str">
        <f t="shared" si="231"/>
        <v>#REF!</v>
      </c>
      <c r="AE420" s="218" t="str">
        <f t="shared" si="231"/>
        <v>#REF!</v>
      </c>
      <c r="AF420" s="218" t="str">
        <f t="shared" si="231"/>
        <v>#REF!</v>
      </c>
      <c r="AG420" s="218" t="str">
        <f t="shared" si="231"/>
        <v>#REF!</v>
      </c>
      <c r="AH420" s="218" t="str">
        <f t="shared" si="231"/>
        <v>#REF!</v>
      </c>
      <c r="AI420" s="218" t="str">
        <f t="shared" si="231"/>
        <v>#REF!</v>
      </c>
      <c r="AJ420" s="218" t="str">
        <f t="shared" si="231"/>
        <v>#REF!</v>
      </c>
      <c r="AK420" s="218" t="str">
        <f t="shared" si="231"/>
        <v>#REF!</v>
      </c>
      <c r="AL420" s="218" t="str">
        <f t="shared" si="231"/>
        <v>#REF!</v>
      </c>
      <c r="AM420" s="218" t="str">
        <f t="shared" si="231"/>
        <v>#REF!</v>
      </c>
      <c r="AN420" s="218" t="str">
        <f t="shared" si="231"/>
        <v>#REF!</v>
      </c>
      <c r="AO420" s="218" t="str">
        <f t="shared" si="231"/>
        <v>#REF!</v>
      </c>
      <c r="AP420" s="218" t="str">
        <f t="shared" si="231"/>
        <v>#REF!</v>
      </c>
      <c r="AQ420" s="218" t="str">
        <f t="shared" si="231"/>
        <v>#REF!</v>
      </c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</row>
    <row r="421" ht="14.25" customHeight="1">
      <c r="A421" s="11"/>
      <c r="B421" s="11"/>
      <c r="C421" s="11"/>
      <c r="D421" s="11"/>
      <c r="E421" s="11"/>
      <c r="F421" s="11"/>
      <c r="G421" s="20"/>
      <c r="H421" s="11"/>
      <c r="I421" s="11"/>
      <c r="J421" s="220" t="s">
        <v>164</v>
      </c>
      <c r="K421" s="217" t="s">
        <v>165</v>
      </c>
      <c r="L421" s="221">
        <v>0.0</v>
      </c>
      <c r="M421" s="221">
        <v>0.0</v>
      </c>
      <c r="N421" s="221">
        <v>0.0</v>
      </c>
      <c r="O421" s="221">
        <v>0.0</v>
      </c>
      <c r="P421" s="221">
        <v>0.0</v>
      </c>
      <c r="Q421" s="221">
        <v>0.0</v>
      </c>
      <c r="R421" s="221">
        <v>0.0</v>
      </c>
      <c r="S421" s="221">
        <v>0.0</v>
      </c>
      <c r="T421" s="221">
        <v>0.0</v>
      </c>
      <c r="U421" s="221">
        <v>0.0</v>
      </c>
      <c r="V421" s="221">
        <v>0.0</v>
      </c>
      <c r="W421" s="221">
        <v>0.0</v>
      </c>
      <c r="X421" s="221">
        <v>0.0</v>
      </c>
      <c r="Y421" s="221">
        <v>0.0</v>
      </c>
      <c r="Z421" s="221">
        <v>0.0</v>
      </c>
      <c r="AA421" s="221">
        <v>0.0</v>
      </c>
      <c r="AB421" s="221">
        <v>0.0</v>
      </c>
      <c r="AC421" s="221">
        <v>0.0</v>
      </c>
      <c r="AD421" s="221">
        <v>0.0</v>
      </c>
      <c r="AE421" s="221">
        <v>0.0</v>
      </c>
      <c r="AF421" s="221">
        <v>0.0</v>
      </c>
      <c r="AG421" s="221">
        <v>0.0</v>
      </c>
      <c r="AH421" s="221">
        <v>0.0</v>
      </c>
      <c r="AI421" s="221">
        <v>0.0</v>
      </c>
      <c r="AJ421" s="221">
        <v>0.0</v>
      </c>
      <c r="AK421" s="221">
        <v>0.0</v>
      </c>
      <c r="AL421" s="221">
        <v>0.0</v>
      </c>
      <c r="AM421" s="221">
        <v>0.0</v>
      </c>
      <c r="AN421" s="221">
        <v>0.0</v>
      </c>
      <c r="AO421" s="221">
        <v>0.0</v>
      </c>
      <c r="AP421" s="221">
        <v>0.0</v>
      </c>
      <c r="AQ421" s="221">
        <v>0.0</v>
      </c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</row>
    <row r="422" ht="14.25" customHeight="1">
      <c r="A422" s="11"/>
      <c r="B422" s="11"/>
      <c r="C422" s="11"/>
      <c r="D422" s="11"/>
      <c r="E422" s="11"/>
      <c r="F422" s="11"/>
      <c r="G422" s="20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</row>
    <row r="423" ht="14.25" customHeight="1">
      <c r="A423" s="11"/>
      <c r="B423" s="11"/>
      <c r="C423" s="11"/>
      <c r="D423" s="11"/>
      <c r="E423" s="11"/>
      <c r="F423" s="11"/>
      <c r="G423" s="20"/>
      <c r="H423" s="11"/>
      <c r="I423" s="11"/>
      <c r="J423" s="152"/>
      <c r="K423" s="152"/>
      <c r="L423" s="152"/>
      <c r="M423" s="152"/>
      <c r="N423" s="152"/>
      <c r="O423" s="152"/>
      <c r="P423" s="152"/>
      <c r="Q423" s="152"/>
      <c r="R423" s="152"/>
      <c r="S423" s="152"/>
      <c r="T423" s="152"/>
      <c r="U423" s="152"/>
      <c r="V423" s="152"/>
      <c r="W423" s="152"/>
      <c r="X423" s="152"/>
      <c r="Y423" s="152"/>
      <c r="Z423" s="152"/>
      <c r="AA423" s="152"/>
      <c r="AB423" s="152"/>
      <c r="AC423" s="152"/>
      <c r="AD423" s="152"/>
      <c r="AE423" s="152"/>
      <c r="AF423" s="152"/>
      <c r="AG423" s="152"/>
      <c r="AH423" s="152"/>
      <c r="AI423" s="152"/>
      <c r="AJ423" s="152"/>
      <c r="AK423" s="152"/>
      <c r="AL423" s="152"/>
      <c r="AM423" s="152"/>
      <c r="AN423" s="152"/>
      <c r="AO423" s="152"/>
      <c r="AP423" s="152"/>
      <c r="AQ423" s="152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</row>
    <row r="424" ht="14.25" customHeight="1">
      <c r="A424" s="11"/>
      <c r="B424" s="11"/>
      <c r="C424" s="11"/>
      <c r="D424" s="11"/>
      <c r="E424" s="11"/>
      <c r="F424" s="11"/>
      <c r="G424" s="20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</row>
    <row r="426" ht="14.25" customHeight="1">
      <c r="A426" s="11"/>
      <c r="B426" s="11"/>
      <c r="C426" s="16" t="s">
        <v>33</v>
      </c>
      <c r="D426" s="11"/>
      <c r="E426" s="11"/>
      <c r="F426" s="11"/>
      <c r="G426" s="17" t="s">
        <v>166</v>
      </c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56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222"/>
      <c r="J428" s="222"/>
      <c r="K428" s="222"/>
      <c r="L428" s="222"/>
      <c r="M428" s="222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223" t="s">
        <v>167</v>
      </c>
      <c r="J429" s="224"/>
      <c r="K429" s="224"/>
      <c r="L429" s="224"/>
      <c r="M429" s="225"/>
      <c r="N429" s="226"/>
      <c r="O429" s="224"/>
      <c r="P429" s="224"/>
      <c r="Q429" s="224"/>
      <c r="R429" s="224"/>
      <c r="S429" s="224"/>
      <c r="T429" s="224"/>
      <c r="U429" s="224"/>
      <c r="V429" s="224"/>
      <c r="W429" s="224"/>
      <c r="X429" s="224"/>
      <c r="Y429" s="224"/>
      <c r="Z429" s="224"/>
      <c r="AA429" s="224"/>
      <c r="AB429" s="227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228" t="s">
        <v>168</v>
      </c>
      <c r="J430" s="229"/>
      <c r="K430" s="229"/>
      <c r="L430" s="229"/>
      <c r="M430" s="230"/>
      <c r="N430" s="231" t="s">
        <v>169</v>
      </c>
      <c r="O430" s="232"/>
      <c r="P430" s="232"/>
      <c r="Q430" s="232"/>
      <c r="R430" s="232"/>
      <c r="S430" s="232"/>
      <c r="T430" s="232"/>
      <c r="U430" s="232"/>
      <c r="V430" s="232"/>
      <c r="W430" s="232"/>
      <c r="X430" s="232"/>
      <c r="Y430" s="232"/>
      <c r="Z430" s="232"/>
      <c r="AA430" s="232"/>
      <c r="AB430" s="233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228" t="s">
        <v>106</v>
      </c>
      <c r="J431" s="229"/>
      <c r="K431" s="229"/>
      <c r="L431" s="229"/>
      <c r="M431" s="230"/>
      <c r="N431" s="231" t="s">
        <v>170</v>
      </c>
      <c r="O431" s="229"/>
      <c r="P431" s="229"/>
      <c r="Q431" s="229"/>
      <c r="R431" s="229"/>
      <c r="S431" s="229"/>
      <c r="T431" s="229"/>
      <c r="U431" s="229"/>
      <c r="V431" s="229"/>
      <c r="W431" s="229"/>
      <c r="X431" s="229"/>
      <c r="Y431" s="229"/>
      <c r="Z431" s="229"/>
      <c r="AA431" s="229"/>
      <c r="AB431" s="234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228" t="s">
        <v>139</v>
      </c>
      <c r="J432" s="229"/>
      <c r="K432" s="229"/>
      <c r="L432" s="229"/>
      <c r="M432" s="230"/>
      <c r="N432" s="235" t="s">
        <v>171</v>
      </c>
      <c r="O432" s="236"/>
      <c r="P432" s="236"/>
      <c r="Q432" s="236"/>
      <c r="R432" s="236"/>
      <c r="S432" s="236"/>
      <c r="T432" s="236"/>
      <c r="U432" s="236"/>
      <c r="V432" s="236"/>
      <c r="W432" s="236"/>
      <c r="X432" s="236"/>
      <c r="Y432" s="236"/>
      <c r="Z432" s="236"/>
      <c r="AA432" s="236"/>
      <c r="AB432" s="237"/>
      <c r="AC432" s="11" t="s">
        <v>172</v>
      </c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228" t="s">
        <v>173</v>
      </c>
      <c r="J433" s="229"/>
      <c r="K433" s="229"/>
      <c r="L433" s="229"/>
      <c r="M433" s="230"/>
      <c r="N433" s="235" t="s">
        <v>174</v>
      </c>
      <c r="O433" s="236"/>
      <c r="P433" s="236"/>
      <c r="Q433" s="236"/>
      <c r="R433" s="236"/>
      <c r="S433" s="236"/>
      <c r="T433" s="236"/>
      <c r="U433" s="236"/>
      <c r="V433" s="236"/>
      <c r="W433" s="236"/>
      <c r="X433" s="236"/>
      <c r="Y433" s="236"/>
      <c r="Z433" s="236"/>
      <c r="AA433" s="236"/>
      <c r="AB433" s="237"/>
      <c r="AC433" s="11" t="s">
        <v>175</v>
      </c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228" t="s">
        <v>176</v>
      </c>
      <c r="J434" s="229"/>
      <c r="K434" s="229"/>
      <c r="L434" s="229"/>
      <c r="M434" s="230"/>
      <c r="N434" s="238" t="s">
        <v>177</v>
      </c>
      <c r="O434" s="229"/>
      <c r="P434" s="229"/>
      <c r="Q434" s="229"/>
      <c r="R434" s="229"/>
      <c r="S434" s="229"/>
      <c r="T434" s="229"/>
      <c r="U434" s="229"/>
      <c r="V434" s="229"/>
      <c r="W434" s="229"/>
      <c r="X434" s="229"/>
      <c r="Y434" s="229"/>
      <c r="Z434" s="229"/>
      <c r="AA434" s="229"/>
      <c r="AB434" s="234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228" t="s">
        <v>178</v>
      </c>
      <c r="J435" s="229"/>
      <c r="K435" s="229"/>
      <c r="L435" s="229"/>
      <c r="M435" s="230"/>
      <c r="N435" s="238" t="s">
        <v>177</v>
      </c>
      <c r="O435" s="229"/>
      <c r="P435" s="229"/>
      <c r="Q435" s="229"/>
      <c r="R435" s="229"/>
      <c r="S435" s="229"/>
      <c r="T435" s="229"/>
      <c r="U435" s="229"/>
      <c r="V435" s="229"/>
      <c r="W435" s="229"/>
      <c r="X435" s="229"/>
      <c r="Y435" s="229"/>
      <c r="Z435" s="229"/>
      <c r="AA435" s="229"/>
      <c r="AB435" s="234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239" t="s">
        <v>179</v>
      </c>
      <c r="J436" s="240"/>
      <c r="K436" s="240"/>
      <c r="L436" s="240"/>
      <c r="M436" s="241"/>
      <c r="N436" s="242" t="s">
        <v>177</v>
      </c>
      <c r="O436" s="240"/>
      <c r="P436" s="240"/>
      <c r="Q436" s="240"/>
      <c r="R436" s="240"/>
      <c r="S436" s="240"/>
      <c r="T436" s="240"/>
      <c r="U436" s="240"/>
      <c r="V436" s="240"/>
      <c r="W436" s="240"/>
      <c r="X436" s="240"/>
      <c r="Y436" s="240"/>
      <c r="Z436" s="240"/>
      <c r="AA436" s="240"/>
      <c r="AB436" s="243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244"/>
      <c r="N437" s="245"/>
      <c r="O437" s="245"/>
      <c r="P437" s="245"/>
      <c r="Q437" s="245"/>
      <c r="R437" s="245"/>
      <c r="S437" s="245"/>
      <c r="T437" s="245"/>
      <c r="U437" s="245"/>
      <c r="V437" s="245"/>
      <c r="W437" s="245"/>
      <c r="X437" s="245"/>
      <c r="Y437" s="245"/>
      <c r="Z437" s="245"/>
      <c r="AA437" s="245"/>
      <c r="AB437" s="245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223" t="s">
        <v>180</v>
      </c>
      <c r="J438" s="224"/>
      <c r="K438" s="224"/>
      <c r="L438" s="224"/>
      <c r="M438" s="225"/>
      <c r="N438" s="246"/>
      <c r="O438" s="224"/>
      <c r="P438" s="224"/>
      <c r="Q438" s="224"/>
      <c r="R438" s="224"/>
      <c r="S438" s="224"/>
      <c r="T438" s="224"/>
      <c r="U438" s="224"/>
      <c r="V438" s="224"/>
      <c r="W438" s="224"/>
      <c r="X438" s="224"/>
      <c r="Y438" s="224"/>
      <c r="Z438" s="224"/>
      <c r="AA438" s="224"/>
      <c r="AB438" s="227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228" t="s">
        <v>106</v>
      </c>
      <c r="J439" s="229"/>
      <c r="K439" s="229"/>
      <c r="L439" s="229"/>
      <c r="M439" s="230"/>
      <c r="N439" s="238" t="s">
        <v>181</v>
      </c>
      <c r="O439" s="232"/>
      <c r="P439" s="232"/>
      <c r="Q439" s="232"/>
      <c r="R439" s="232"/>
      <c r="S439" s="232"/>
      <c r="T439" s="232"/>
      <c r="U439" s="232"/>
      <c r="V439" s="232"/>
      <c r="W439" s="232"/>
      <c r="X439" s="232"/>
      <c r="Y439" s="232"/>
      <c r="Z439" s="232"/>
      <c r="AA439" s="232"/>
      <c r="AB439" s="233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228" t="s">
        <v>139</v>
      </c>
      <c r="J440" s="229"/>
      <c r="K440" s="229"/>
      <c r="L440" s="229"/>
      <c r="M440" s="230"/>
      <c r="N440" s="238" t="s">
        <v>182</v>
      </c>
      <c r="O440" s="232"/>
      <c r="P440" s="232"/>
      <c r="Q440" s="232"/>
      <c r="R440" s="232"/>
      <c r="S440" s="232"/>
      <c r="T440" s="232"/>
      <c r="U440" s="232"/>
      <c r="V440" s="232"/>
      <c r="W440" s="232"/>
      <c r="X440" s="232"/>
      <c r="Y440" s="232"/>
      <c r="Z440" s="232"/>
      <c r="AA440" s="232"/>
      <c r="AB440" s="233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</row>
    <row r="441" ht="27.75" customHeight="1">
      <c r="A441" s="11"/>
      <c r="B441" s="11"/>
      <c r="C441" s="11"/>
      <c r="D441" s="11"/>
      <c r="E441" s="11"/>
      <c r="F441" s="11"/>
      <c r="G441" s="11"/>
      <c r="H441" s="11"/>
      <c r="I441" s="228" t="s">
        <v>173</v>
      </c>
      <c r="J441" s="229"/>
      <c r="K441" s="229"/>
      <c r="L441" s="229"/>
      <c r="M441" s="230"/>
      <c r="N441" s="7" t="s">
        <v>174</v>
      </c>
      <c r="AC441" s="11" t="s">
        <v>175</v>
      </c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228" t="s">
        <v>176</v>
      </c>
      <c r="J442" s="229"/>
      <c r="K442" s="229"/>
      <c r="L442" s="229"/>
      <c r="M442" s="230"/>
      <c r="N442" s="238" t="s">
        <v>177</v>
      </c>
      <c r="O442" s="229"/>
      <c r="P442" s="229"/>
      <c r="Q442" s="229"/>
      <c r="R442" s="229"/>
      <c r="S442" s="229"/>
      <c r="T442" s="229"/>
      <c r="U442" s="229"/>
      <c r="V442" s="229"/>
      <c r="W442" s="229"/>
      <c r="X442" s="229"/>
      <c r="Y442" s="229"/>
      <c r="Z442" s="229"/>
      <c r="AA442" s="229"/>
      <c r="AB442" s="234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239" t="s">
        <v>183</v>
      </c>
      <c r="J443" s="240"/>
      <c r="K443" s="240"/>
      <c r="L443" s="240"/>
      <c r="M443" s="241"/>
      <c r="N443" s="242" t="s">
        <v>177</v>
      </c>
      <c r="O443" s="240"/>
      <c r="P443" s="240"/>
      <c r="Q443" s="240"/>
      <c r="R443" s="240"/>
      <c r="S443" s="240"/>
      <c r="T443" s="240"/>
      <c r="U443" s="240"/>
      <c r="V443" s="240"/>
      <c r="W443" s="240"/>
      <c r="X443" s="240"/>
      <c r="Y443" s="240"/>
      <c r="Z443" s="240"/>
      <c r="AA443" s="240"/>
      <c r="AB443" s="243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>
        <v>0.0</v>
      </c>
      <c r="M493" s="11">
        <v>0.0</v>
      </c>
      <c r="N493" s="11">
        <v>0.0</v>
      </c>
      <c r="O493" s="11">
        <v>0.0</v>
      </c>
      <c r="P493" s="11">
        <v>0.0</v>
      </c>
      <c r="Q493" s="11">
        <v>0.0</v>
      </c>
      <c r="R493" s="11">
        <v>0.0</v>
      </c>
      <c r="S493" s="11">
        <v>0.0</v>
      </c>
      <c r="T493" s="11">
        <v>0.0</v>
      </c>
      <c r="U493" s="11">
        <v>0.0</v>
      </c>
      <c r="V493" s="11">
        <v>0.0</v>
      </c>
      <c r="W493" s="11">
        <v>0.0</v>
      </c>
      <c r="X493" s="11">
        <v>0.0</v>
      </c>
      <c r="Y493" s="11">
        <v>0.0</v>
      </c>
      <c r="Z493" s="11">
        <v>0.0</v>
      </c>
      <c r="AA493" s="11">
        <v>0.0</v>
      </c>
      <c r="AB493" s="11">
        <v>0.0</v>
      </c>
      <c r="AC493" s="11">
        <v>0.0</v>
      </c>
      <c r="AD493" s="11">
        <v>0.0</v>
      </c>
      <c r="AE493" s="11">
        <v>0.0</v>
      </c>
      <c r="AF493" s="11">
        <v>0.0</v>
      </c>
      <c r="AG493" s="11">
        <v>0.0</v>
      </c>
      <c r="AH493" s="11">
        <v>0.0</v>
      </c>
      <c r="AI493" s="11">
        <v>0.0</v>
      </c>
      <c r="AJ493" s="11">
        <v>0.0</v>
      </c>
      <c r="AK493" s="11">
        <v>0.0</v>
      </c>
      <c r="AL493" s="11">
        <v>0.0</v>
      </c>
      <c r="AM493" s="11">
        <v>0.0</v>
      </c>
      <c r="AN493" s="11">
        <v>0.0</v>
      </c>
      <c r="AO493" s="11">
        <v>0.0</v>
      </c>
      <c r="AP493" s="11">
        <v>0.0</v>
      </c>
      <c r="AQ493" s="11">
        <v>0.0</v>
      </c>
      <c r="AR493" s="11">
        <v>0.0</v>
      </c>
      <c r="AS493" s="11">
        <v>0.0</v>
      </c>
      <c r="AT493" s="11">
        <v>0.0</v>
      </c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</row>
  </sheetData>
  <mergeCells count="55">
    <mergeCell ref="J390:J399"/>
    <mergeCell ref="J401:J420"/>
    <mergeCell ref="G426:AB426"/>
    <mergeCell ref="I429:M429"/>
    <mergeCell ref="N429:AB429"/>
    <mergeCell ref="I430:M430"/>
    <mergeCell ref="N431:AB431"/>
    <mergeCell ref="I431:M431"/>
    <mergeCell ref="I432:M432"/>
    <mergeCell ref="I433:M433"/>
    <mergeCell ref="I434:M434"/>
    <mergeCell ref="N434:AB434"/>
    <mergeCell ref="I435:M435"/>
    <mergeCell ref="N435:AB435"/>
    <mergeCell ref="L26:Q30"/>
    <mergeCell ref="Y39:AA39"/>
    <mergeCell ref="Y42:AA42"/>
    <mergeCell ref="M53:M56"/>
    <mergeCell ref="N53:N56"/>
    <mergeCell ref="G97:T97"/>
    <mergeCell ref="G7:X7"/>
    <mergeCell ref="H9:H30"/>
    <mergeCell ref="J14:O14"/>
    <mergeCell ref="J15:O15"/>
    <mergeCell ref="J16:O16"/>
    <mergeCell ref="J17:O17"/>
    <mergeCell ref="O53:O56"/>
    <mergeCell ref="J228:J257"/>
    <mergeCell ref="J260:J289"/>
    <mergeCell ref="H32:H92"/>
    <mergeCell ref="J63:J90"/>
    <mergeCell ref="H100:H289"/>
    <mergeCell ref="J100:J129"/>
    <mergeCell ref="J132:J161"/>
    <mergeCell ref="J164:J193"/>
    <mergeCell ref="J196:J225"/>
    <mergeCell ref="H292:H322"/>
    <mergeCell ref="J293:J322"/>
    <mergeCell ref="H325:H354"/>
    <mergeCell ref="J325:J354"/>
    <mergeCell ref="H357:H386"/>
    <mergeCell ref="J357:J386"/>
    <mergeCell ref="H390:H399"/>
    <mergeCell ref="I441:M441"/>
    <mergeCell ref="I442:M442"/>
    <mergeCell ref="N442:AB442"/>
    <mergeCell ref="I443:M443"/>
    <mergeCell ref="N443:AB443"/>
    <mergeCell ref="I436:M436"/>
    <mergeCell ref="N436:AB436"/>
    <mergeCell ref="I437:M437"/>
    <mergeCell ref="I438:M438"/>
    <mergeCell ref="N438:AB438"/>
    <mergeCell ref="I439:M439"/>
    <mergeCell ref="I440:M440"/>
  </mergeCells>
  <hyperlinks>
    <hyperlink r:id="rId1" ref="L1"/>
    <hyperlink r:id="rId2" location="ZZDGWR57" ref="N430"/>
    <hyperlink r:id="rId3" location="7YHPYQX2" ref="N432"/>
    <hyperlink r:id="rId4" location="7YHPYQX2" ref="N433"/>
    <hyperlink r:id="rId5" location="7YHPYQX2" ref="N441"/>
  </hyperlinks>
  <printOptions/>
  <pageMargins bottom="0.75" footer="0.0" header="0.0" left="0.7" right="0.7" top="0.75"/>
  <pageSetup orientation="portrait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A01A"/>
    <pageSetUpPr/>
  </sheetPr>
  <sheetViews>
    <sheetView showGridLines="0"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9.43"/>
    <col customWidth="1" min="2" max="7" width="1.43"/>
    <col customWidth="1" min="8" max="8" width="5.43"/>
    <col customWidth="1" min="9" max="9" width="8.43"/>
    <col customWidth="1" min="10" max="10" width="20.43"/>
    <col customWidth="1" min="11" max="11" width="57.43"/>
    <col customWidth="1" min="12" max="12" width="15.29"/>
    <col customWidth="1" min="13" max="15" width="11.43"/>
    <col customWidth="1" min="16" max="16" width="13.43"/>
    <col customWidth="1" min="17" max="17" width="12.43"/>
    <col customWidth="1" min="18" max="20" width="11.43"/>
    <col customWidth="1" min="21" max="21" width="18.43"/>
    <col customWidth="1" min="22" max="24" width="11.43"/>
    <col customWidth="1" min="25" max="25" width="13.0"/>
    <col customWidth="1" min="26" max="46" width="11.43"/>
    <col customWidth="1" min="47" max="67" width="9.43"/>
  </cols>
  <sheetData>
    <row r="1" ht="14.25" customHeight="1">
      <c r="A1" s="10" t="s">
        <v>184</v>
      </c>
      <c r="B1" s="10"/>
      <c r="C1" s="10"/>
      <c r="D1" s="10"/>
      <c r="E1" s="10"/>
      <c r="F1" s="10"/>
      <c r="G1" s="10"/>
      <c r="H1" s="10"/>
      <c r="I1" s="10"/>
      <c r="J1" s="10"/>
      <c r="K1" s="11"/>
      <c r="L1" s="11"/>
      <c r="M1" s="7" t="s">
        <v>185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</row>
    <row r="2" ht="14.25" customHeight="1"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 t="s">
        <v>30</v>
      </c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</row>
    <row r="3" ht="14.25" customHeight="1"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5" t="s">
        <v>32</v>
      </c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</row>
    <row r="4" ht="14.25" customHeight="1">
      <c r="A4" s="11"/>
      <c r="B4" s="11"/>
      <c r="C4" s="11"/>
      <c r="D4" s="11"/>
      <c r="E4" s="11"/>
      <c r="F4" s="11"/>
      <c r="G4" s="11"/>
      <c r="H4" s="11"/>
      <c r="I4" s="11"/>
      <c r="J4" s="14"/>
      <c r="K4" s="11"/>
      <c r="L4" s="11"/>
      <c r="M4" s="11"/>
      <c r="N4" s="11"/>
      <c r="O4" s="11"/>
      <c r="P4" s="11"/>
      <c r="Q4" s="11"/>
      <c r="R4" s="11"/>
      <c r="S4" s="11"/>
      <c r="T4" s="11"/>
      <c r="U4" s="247" t="s">
        <v>186</v>
      </c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</row>
    <row r="5" ht="14.2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248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</row>
    <row r="6" ht="14.2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</row>
    <row r="7" ht="14.25" customHeight="1">
      <c r="A7" s="11"/>
      <c r="B7" s="16" t="s">
        <v>33</v>
      </c>
      <c r="C7" s="11"/>
      <c r="D7" s="11"/>
      <c r="E7" s="11"/>
      <c r="F7" s="11"/>
      <c r="G7" s="17" t="s">
        <v>34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9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</row>
    <row r="8" ht="14.25" customHeight="1">
      <c r="A8" s="11"/>
      <c r="B8" s="11"/>
      <c r="C8" s="11"/>
      <c r="D8" s="11"/>
      <c r="E8" s="11"/>
      <c r="F8" s="11"/>
      <c r="G8" s="20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</row>
    <row r="9" ht="14.25" customHeight="1">
      <c r="B9" s="11"/>
      <c r="C9" s="11"/>
      <c r="D9" s="11"/>
      <c r="E9" s="11"/>
      <c r="F9" s="11"/>
      <c r="G9" s="20"/>
      <c r="H9" s="21" t="s">
        <v>35</v>
      </c>
      <c r="I9" s="11"/>
      <c r="J9" s="249" t="s">
        <v>187</v>
      </c>
      <c r="K9" s="250"/>
      <c r="L9" s="251"/>
      <c r="M9" s="24">
        <v>2020.0</v>
      </c>
      <c r="N9" s="25"/>
      <c r="O9" s="25"/>
      <c r="P9" s="26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</row>
    <row r="10" ht="14.25" customHeight="1">
      <c r="A10" s="11"/>
      <c r="B10" s="11"/>
      <c r="C10" s="11"/>
      <c r="D10" s="11"/>
      <c r="E10" s="11"/>
      <c r="F10" s="11"/>
      <c r="G10" s="20"/>
      <c r="H10" s="27"/>
      <c r="I10" s="11"/>
      <c r="J10" s="22" t="s">
        <v>188</v>
      </c>
      <c r="K10" s="11"/>
      <c r="L10" s="11"/>
      <c r="M10" s="11"/>
      <c r="N10" s="11"/>
      <c r="O10" s="11"/>
      <c r="P10" s="11"/>
      <c r="Q10" s="68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</row>
    <row r="11" ht="14.25" customHeight="1">
      <c r="A11" s="11"/>
      <c r="B11" s="11"/>
      <c r="C11" s="11"/>
      <c r="D11" s="11"/>
      <c r="E11" s="11"/>
      <c r="F11" s="11"/>
      <c r="G11" s="20"/>
      <c r="H11" s="27"/>
      <c r="I11" s="11"/>
      <c r="J11" s="29" t="s">
        <v>38</v>
      </c>
      <c r="K11" s="30"/>
      <c r="L11" s="30"/>
      <c r="M11" s="30"/>
      <c r="N11" s="30"/>
      <c r="O11" s="30"/>
      <c r="P11" s="31"/>
      <c r="Q11" s="11"/>
      <c r="R11" s="11"/>
      <c r="S11" s="11"/>
      <c r="T11" s="11"/>
      <c r="U11" s="11"/>
      <c r="V11" s="11"/>
      <c r="W11" s="32"/>
      <c r="X11" s="33"/>
      <c r="Y11" s="33"/>
      <c r="Z11" s="33"/>
      <c r="AA11" s="33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</row>
    <row r="12" ht="14.25" customHeight="1">
      <c r="H12" s="27"/>
      <c r="J12" s="34"/>
      <c r="K12" s="30"/>
      <c r="L12" s="30"/>
      <c r="M12" s="30"/>
      <c r="N12" s="30"/>
      <c r="O12" s="30"/>
      <c r="P12" s="31"/>
      <c r="Q12" s="35"/>
      <c r="R12" s="35"/>
      <c r="S12" s="35"/>
      <c r="T12" s="35"/>
      <c r="U12" s="35"/>
      <c r="W12" s="32"/>
      <c r="X12" s="33"/>
      <c r="Y12" s="33"/>
      <c r="Z12" s="33"/>
      <c r="AA12" s="33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</row>
    <row r="13" ht="14.25" customHeight="1">
      <c r="H13" s="27"/>
      <c r="J13" s="34"/>
      <c r="K13" s="30"/>
      <c r="L13" s="30"/>
      <c r="M13" s="30"/>
      <c r="N13" s="30"/>
      <c r="O13" s="30"/>
      <c r="P13" s="31"/>
      <c r="Q13" s="35"/>
      <c r="R13" s="35"/>
      <c r="S13" s="35"/>
      <c r="T13" s="35"/>
      <c r="U13" s="35"/>
      <c r="W13" s="32"/>
      <c r="X13" s="33"/>
      <c r="Y13" s="33"/>
      <c r="Z13" s="33"/>
      <c r="AA13" s="33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</row>
    <row r="14" ht="14.25" customHeight="1">
      <c r="A14" s="11"/>
      <c r="B14" s="11"/>
      <c r="C14" s="11"/>
      <c r="D14" s="11"/>
      <c r="E14" s="11"/>
      <c r="F14" s="11"/>
      <c r="G14" s="20"/>
      <c r="H14" s="27"/>
      <c r="I14" s="11"/>
      <c r="J14" s="36" t="s">
        <v>189</v>
      </c>
      <c r="K14" s="37"/>
      <c r="L14" s="37"/>
      <c r="M14" s="37"/>
      <c r="N14" s="37"/>
      <c r="O14" s="37"/>
      <c r="P14" s="38"/>
      <c r="Q14" s="11"/>
      <c r="R14" s="11"/>
      <c r="S14" s="11"/>
      <c r="T14" s="11"/>
      <c r="U14" s="11"/>
      <c r="V14" s="11"/>
      <c r="W14" s="33"/>
      <c r="X14" s="33"/>
      <c r="Y14" s="33"/>
      <c r="Z14" s="33"/>
      <c r="AA14" s="33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</row>
    <row r="15" ht="14.25" customHeight="1">
      <c r="A15" s="11"/>
      <c r="B15" s="11"/>
      <c r="C15" s="11"/>
      <c r="D15" s="11"/>
      <c r="E15" s="11"/>
      <c r="F15" s="11"/>
      <c r="G15" s="20"/>
      <c r="H15" s="27"/>
      <c r="I15" s="11"/>
      <c r="J15" s="39" t="s">
        <v>40</v>
      </c>
      <c r="P15" s="40"/>
      <c r="Q15" s="11"/>
      <c r="R15" s="11"/>
      <c r="S15" s="11"/>
      <c r="T15" s="11"/>
      <c r="U15" s="11"/>
      <c r="V15" s="11"/>
      <c r="W15" s="33"/>
      <c r="X15" s="33"/>
      <c r="Y15" s="33"/>
      <c r="Z15" s="33"/>
      <c r="AA15" s="33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</row>
    <row r="16" ht="14.25" customHeight="1">
      <c r="A16" s="11"/>
      <c r="B16" s="11"/>
      <c r="C16" s="11"/>
      <c r="D16" s="11"/>
      <c r="E16" s="11"/>
      <c r="F16" s="11"/>
      <c r="G16" s="20"/>
      <c r="H16" s="27"/>
      <c r="I16" s="11"/>
      <c r="J16" s="39" t="s">
        <v>41</v>
      </c>
      <c r="P16" s="40"/>
      <c r="Q16" s="11"/>
      <c r="R16" s="11"/>
      <c r="S16" s="11"/>
      <c r="T16" s="11"/>
      <c r="U16" s="11"/>
      <c r="V16" s="11"/>
      <c r="W16" s="33"/>
      <c r="X16" s="33"/>
      <c r="Y16" s="33"/>
      <c r="Z16" s="33"/>
      <c r="AA16" s="33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</row>
    <row r="17" ht="14.25" customHeight="1">
      <c r="A17" s="11"/>
      <c r="B17" s="11"/>
      <c r="C17" s="11"/>
      <c r="D17" s="11"/>
      <c r="E17" s="11"/>
      <c r="F17" s="11"/>
      <c r="G17" s="20"/>
      <c r="H17" s="27"/>
      <c r="I17" s="11"/>
      <c r="J17" s="41" t="s">
        <v>190</v>
      </c>
      <c r="P17" s="40"/>
      <c r="Q17" s="11"/>
      <c r="R17" s="11"/>
      <c r="S17" s="11"/>
      <c r="T17" s="11"/>
      <c r="U17" s="11"/>
      <c r="V17" s="42"/>
      <c r="W17" s="33"/>
      <c r="X17" s="33"/>
      <c r="Y17" s="33"/>
      <c r="Z17" s="33"/>
      <c r="AA17" s="33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</row>
    <row r="18" ht="14.25" customHeight="1">
      <c r="A18" s="11"/>
      <c r="B18" s="11"/>
      <c r="C18" s="11"/>
      <c r="D18" s="11"/>
      <c r="E18" s="11"/>
      <c r="F18" s="11"/>
      <c r="G18" s="20"/>
      <c r="H18" s="27"/>
      <c r="I18" s="11"/>
      <c r="J18" s="41"/>
      <c r="K18" s="43"/>
      <c r="L18" s="43"/>
      <c r="M18" s="43"/>
      <c r="N18" s="43"/>
      <c r="O18" s="43"/>
      <c r="P18" s="44"/>
      <c r="Q18" s="11"/>
      <c r="R18" s="11"/>
      <c r="S18" s="11"/>
      <c r="T18" s="11"/>
      <c r="U18" s="11"/>
      <c r="V18" s="43"/>
      <c r="W18" s="33"/>
      <c r="X18" s="33"/>
      <c r="Y18" s="33"/>
      <c r="Z18" s="33"/>
      <c r="AA18" s="33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</row>
    <row r="19" ht="14.25" customHeight="1">
      <c r="A19" s="11"/>
      <c r="B19" s="11"/>
      <c r="C19" s="11"/>
      <c r="D19" s="11"/>
      <c r="E19" s="11"/>
      <c r="F19" s="11"/>
      <c r="G19" s="20"/>
      <c r="H19" s="27"/>
      <c r="I19" s="11"/>
      <c r="J19" s="45"/>
      <c r="K19" s="46"/>
      <c r="L19" s="46"/>
      <c r="M19" s="46"/>
      <c r="N19" s="46"/>
      <c r="O19" s="46"/>
      <c r="P19" s="47"/>
      <c r="Q19" s="11"/>
      <c r="R19" s="11"/>
      <c r="S19" s="11"/>
      <c r="T19" s="11"/>
      <c r="U19" s="11"/>
      <c r="V19" s="43"/>
      <c r="W19" s="33"/>
      <c r="X19" s="33"/>
      <c r="Y19" s="33"/>
      <c r="Z19" s="33"/>
      <c r="AA19" s="33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</row>
    <row r="20" ht="14.25" customHeight="1">
      <c r="A20" s="11"/>
      <c r="B20" s="11"/>
      <c r="C20" s="11"/>
      <c r="D20" s="11"/>
      <c r="E20" s="11"/>
      <c r="F20" s="11"/>
      <c r="G20" s="20"/>
      <c r="H20" s="27"/>
      <c r="I20" s="11"/>
      <c r="J20" s="48"/>
      <c r="K20" s="49"/>
      <c r="L20" s="49"/>
      <c r="M20" s="49"/>
      <c r="N20" s="50"/>
      <c r="O20" s="51" t="s">
        <v>43</v>
      </c>
      <c r="P20" s="51" t="s">
        <v>43</v>
      </c>
      <c r="Q20" s="11"/>
      <c r="R20" s="11"/>
      <c r="S20" s="11"/>
      <c r="T20" s="11"/>
      <c r="U20" s="11"/>
      <c r="V20" s="11"/>
      <c r="W20" s="33"/>
      <c r="X20" s="33"/>
      <c r="Y20" s="33"/>
      <c r="Z20" s="33"/>
      <c r="AA20" s="33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</row>
    <row r="21" ht="14.25" customHeight="1">
      <c r="A21" s="11"/>
      <c r="B21" s="11"/>
      <c r="C21" s="11"/>
      <c r="D21" s="11"/>
      <c r="E21" s="11"/>
      <c r="F21" s="11"/>
      <c r="G21" s="20"/>
      <c r="H21" s="27"/>
      <c r="I21" s="11"/>
      <c r="J21" s="52"/>
      <c r="K21" s="53"/>
      <c r="L21" s="53"/>
      <c r="M21" s="53"/>
      <c r="N21" s="54"/>
      <c r="O21" s="51" t="s">
        <v>44</v>
      </c>
      <c r="P21" s="51" t="s">
        <v>45</v>
      </c>
      <c r="Q21" s="11"/>
      <c r="R21" s="11"/>
      <c r="S21" s="11"/>
      <c r="T21" s="11"/>
      <c r="U21" s="11"/>
      <c r="V21" s="11"/>
      <c r="W21" s="33"/>
      <c r="X21" s="33"/>
      <c r="Y21" s="33"/>
      <c r="Z21" s="33"/>
      <c r="AA21" s="33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</row>
    <row r="22" ht="14.25" customHeight="1">
      <c r="A22" s="11"/>
      <c r="B22" s="11"/>
      <c r="C22" s="11"/>
      <c r="D22" s="11"/>
      <c r="E22" s="11"/>
      <c r="F22" s="11"/>
      <c r="G22" s="20"/>
      <c r="H22" s="27"/>
      <c r="I22" s="11"/>
      <c r="J22" s="55"/>
      <c r="K22" s="56"/>
      <c r="L22" s="56"/>
      <c r="M22" s="56"/>
      <c r="N22" s="57"/>
      <c r="O22" s="51" t="s">
        <v>46</v>
      </c>
      <c r="P22" s="58" t="s">
        <v>47</v>
      </c>
      <c r="Q22" s="11"/>
      <c r="R22" s="11"/>
      <c r="S22" s="11"/>
      <c r="T22" s="11"/>
      <c r="U22" s="11"/>
      <c r="V22" s="11"/>
      <c r="W22" s="33"/>
      <c r="X22" s="33"/>
      <c r="Y22" s="33"/>
      <c r="Z22" s="33"/>
      <c r="AA22" s="33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</row>
    <row r="23" ht="14.25" customHeight="1">
      <c r="A23" s="11"/>
      <c r="B23" s="11"/>
      <c r="C23" s="11"/>
      <c r="D23" s="11"/>
      <c r="E23" s="11"/>
      <c r="F23" s="11"/>
      <c r="G23" s="20"/>
      <c r="H23" s="27"/>
      <c r="I23" s="11"/>
      <c r="J23" s="59"/>
      <c r="K23" s="60"/>
      <c r="L23" s="60"/>
      <c r="M23" s="60"/>
      <c r="N23" s="61"/>
      <c r="O23" s="62">
        <v>386.0</v>
      </c>
      <c r="P23" s="62">
        <v>506000.0</v>
      </c>
      <c r="Q23" s="11"/>
      <c r="R23" s="11"/>
      <c r="S23" s="11"/>
      <c r="T23" s="11"/>
      <c r="U23" s="11"/>
      <c r="V23" s="11"/>
      <c r="W23" s="33"/>
      <c r="X23" s="33"/>
      <c r="Y23" s="33"/>
      <c r="Z23" s="33"/>
      <c r="AA23" s="33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</row>
    <row r="24" ht="14.25" customHeight="1">
      <c r="A24" s="11"/>
      <c r="B24" s="11"/>
      <c r="C24" s="11"/>
      <c r="D24" s="11"/>
      <c r="E24" s="11"/>
      <c r="F24" s="11"/>
      <c r="G24" s="20"/>
      <c r="H24" s="27"/>
      <c r="I24" s="11"/>
      <c r="J24" s="55"/>
      <c r="K24" s="56"/>
      <c r="L24" s="56"/>
      <c r="M24" s="56"/>
      <c r="N24" s="56"/>
      <c r="O24" s="63"/>
      <c r="P24" s="64"/>
      <c r="Q24" s="11"/>
      <c r="R24" s="11"/>
      <c r="S24" s="11"/>
      <c r="T24" s="11"/>
      <c r="U24" s="11"/>
      <c r="V24" s="11"/>
      <c r="W24" s="33"/>
      <c r="X24" s="33"/>
      <c r="Y24" s="33"/>
      <c r="Z24" s="33"/>
      <c r="AA24" s="33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</row>
    <row r="25" ht="14.25" customHeight="1">
      <c r="A25" s="11"/>
      <c r="B25" s="11"/>
      <c r="C25" s="11"/>
      <c r="D25" s="11"/>
      <c r="E25" s="11"/>
      <c r="F25" s="11"/>
      <c r="G25" s="20"/>
      <c r="H25" s="27"/>
      <c r="I25" s="11"/>
      <c r="J25" s="55"/>
      <c r="K25" s="56"/>
      <c r="L25" s="60"/>
      <c r="M25" s="56"/>
      <c r="N25" s="56"/>
      <c r="O25" s="63"/>
      <c r="P25" s="64"/>
      <c r="Q25" s="11"/>
      <c r="R25" s="11"/>
      <c r="S25" s="11"/>
      <c r="T25" s="11"/>
      <c r="U25" s="11"/>
      <c r="V25" s="11"/>
      <c r="W25" s="33"/>
      <c r="X25" s="33"/>
      <c r="Y25" s="33"/>
      <c r="Z25" s="33"/>
      <c r="AA25" s="33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</row>
    <row r="26" ht="14.25" customHeight="1">
      <c r="A26" s="11"/>
      <c r="B26" s="11"/>
      <c r="C26" s="11"/>
      <c r="D26" s="11"/>
      <c r="E26" s="11"/>
      <c r="F26" s="11"/>
      <c r="G26" s="20"/>
      <c r="H26" s="27"/>
      <c r="I26" s="11"/>
      <c r="J26" s="65"/>
      <c r="K26" s="66"/>
      <c r="L26" s="11"/>
      <c r="M26" s="67" t="s">
        <v>48</v>
      </c>
      <c r="N26" s="37"/>
      <c r="O26" s="37"/>
      <c r="P26" s="37"/>
      <c r="Q26" s="37"/>
      <c r="R26" s="38"/>
      <c r="S26" s="11"/>
      <c r="T26" s="11"/>
      <c r="U26" s="11"/>
      <c r="V26" s="11"/>
      <c r="W26" s="33"/>
      <c r="X26" s="33"/>
      <c r="Y26" s="33"/>
      <c r="Z26" s="33"/>
      <c r="AA26" s="33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</row>
    <row r="27" ht="14.25" customHeight="1">
      <c r="A27" s="11"/>
      <c r="B27" s="11"/>
      <c r="C27" s="11"/>
      <c r="D27" s="11"/>
      <c r="E27" s="11"/>
      <c r="F27" s="11"/>
      <c r="G27" s="20"/>
      <c r="H27" s="27"/>
      <c r="I27" s="11"/>
      <c r="J27" s="68"/>
      <c r="K27" s="11"/>
      <c r="L27" s="11"/>
      <c r="M27" s="69"/>
      <c r="R27" s="40"/>
      <c r="S27" s="11"/>
      <c r="T27" s="11"/>
      <c r="U27" s="11"/>
      <c r="V27" s="11"/>
      <c r="W27" s="33"/>
      <c r="X27" s="33"/>
      <c r="Y27" s="33"/>
      <c r="Z27" s="33"/>
      <c r="AA27" s="33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</row>
    <row r="28" ht="14.25" customHeight="1">
      <c r="A28" s="11"/>
      <c r="B28" s="11"/>
      <c r="C28" s="11"/>
      <c r="D28" s="11"/>
      <c r="E28" s="11"/>
      <c r="F28" s="11"/>
      <c r="G28" s="20"/>
      <c r="H28" s="27"/>
      <c r="I28" s="11"/>
      <c r="J28" s="68"/>
      <c r="K28" s="11"/>
      <c r="L28" s="11"/>
      <c r="M28" s="69"/>
      <c r="R28" s="40"/>
      <c r="S28" s="11"/>
      <c r="T28" s="11"/>
      <c r="U28" s="11"/>
      <c r="V28" s="11"/>
      <c r="W28" s="33"/>
      <c r="X28" s="33"/>
      <c r="Y28" s="33"/>
      <c r="Z28" s="33"/>
      <c r="AA28" s="33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</row>
    <row r="29" ht="14.25" customHeight="1">
      <c r="A29" s="11"/>
      <c r="B29" s="11"/>
      <c r="C29" s="11"/>
      <c r="D29" s="11"/>
      <c r="E29" s="11"/>
      <c r="F29" s="11"/>
      <c r="G29" s="20"/>
      <c r="H29" s="27"/>
      <c r="I29" s="11"/>
      <c r="J29" s="68"/>
      <c r="K29" s="11"/>
      <c r="L29" s="11"/>
      <c r="M29" s="69"/>
      <c r="R29" s="40"/>
      <c r="S29" s="11"/>
      <c r="T29" s="11"/>
      <c r="U29" s="11"/>
      <c r="V29" s="11"/>
      <c r="W29" s="33"/>
      <c r="X29" s="33"/>
      <c r="Y29" s="33"/>
      <c r="Z29" s="33"/>
      <c r="AA29" s="33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</row>
    <row r="30" ht="14.25" customHeight="1">
      <c r="A30" s="11"/>
      <c r="B30" s="11"/>
      <c r="C30" s="11"/>
      <c r="D30" s="11"/>
      <c r="E30" s="11"/>
      <c r="F30" s="11"/>
      <c r="G30" s="20"/>
      <c r="H30" s="70"/>
      <c r="I30" s="11"/>
      <c r="J30" s="71"/>
      <c r="K30" s="72"/>
      <c r="L30" s="72"/>
      <c r="M30" s="73"/>
      <c r="N30" s="74"/>
      <c r="O30" s="74"/>
      <c r="P30" s="74"/>
      <c r="Q30" s="74"/>
      <c r="R30" s="75"/>
      <c r="S30" s="11"/>
      <c r="T30" s="11"/>
      <c r="U30" s="11"/>
      <c r="V30" s="11"/>
      <c r="W30" s="33"/>
      <c r="X30" s="33"/>
      <c r="Y30" s="33"/>
      <c r="Z30" s="33"/>
      <c r="AA30" s="33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</row>
    <row r="31" ht="14.25" customHeight="1">
      <c r="A31" s="11"/>
      <c r="B31" s="11"/>
      <c r="C31" s="11"/>
      <c r="D31" s="11"/>
      <c r="E31" s="11"/>
      <c r="F31" s="11"/>
      <c r="G31" s="20"/>
      <c r="H31" s="11"/>
      <c r="I31" s="11"/>
      <c r="J31" s="11"/>
      <c r="K31" s="11"/>
      <c r="L31" s="11"/>
      <c r="M31" s="11"/>
      <c r="N31" s="11"/>
      <c r="O31" s="11"/>
      <c r="P31" s="28"/>
      <c r="Q31" s="11"/>
      <c r="R31" s="11"/>
      <c r="S31" s="11"/>
      <c r="T31" s="11"/>
      <c r="U31" s="11"/>
      <c r="V31" s="11"/>
      <c r="W31" s="33"/>
      <c r="X31" s="33"/>
      <c r="Y31" s="33"/>
      <c r="Z31" s="33"/>
      <c r="AA31" s="33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</row>
    <row r="32" ht="14.25" customHeight="1">
      <c r="A32" s="11"/>
      <c r="B32" s="11"/>
      <c r="C32" s="11"/>
      <c r="D32" s="11"/>
      <c r="E32" s="11"/>
      <c r="F32" s="11"/>
      <c r="G32" s="20"/>
      <c r="H32" s="76" t="s">
        <v>49</v>
      </c>
      <c r="I32" s="11"/>
      <c r="J32" s="77" t="s">
        <v>50</v>
      </c>
      <c r="K32" s="78"/>
      <c r="L32" s="78"/>
      <c r="M32" s="78"/>
      <c r="N32" s="78"/>
      <c r="O32" s="79"/>
      <c r="P32" s="80"/>
      <c r="Q32" s="11"/>
      <c r="R32" s="11"/>
      <c r="S32" s="11"/>
      <c r="T32" s="11"/>
      <c r="U32" s="11"/>
      <c r="V32" s="11"/>
      <c r="W32" s="33"/>
      <c r="X32" s="33"/>
      <c r="Y32" s="33"/>
      <c r="Z32" s="33"/>
      <c r="AA32" s="33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</row>
    <row r="33" ht="14.25" customHeight="1">
      <c r="A33" s="11"/>
      <c r="B33" s="11"/>
      <c r="C33" s="11"/>
      <c r="D33" s="11"/>
      <c r="E33" s="11"/>
      <c r="F33" s="11"/>
      <c r="G33" s="20"/>
      <c r="H33" s="27"/>
      <c r="I33" s="11"/>
      <c r="J33" s="84" t="s">
        <v>52</v>
      </c>
      <c r="K33" s="85"/>
      <c r="L33" s="85"/>
      <c r="M33" s="85"/>
      <c r="N33" s="85"/>
      <c r="O33" s="86" t="str">
        <f>S34</f>
        <v>#REF!</v>
      </c>
      <c r="P33" s="80"/>
      <c r="Q33" s="11" t="s">
        <v>191</v>
      </c>
      <c r="R33" s="11"/>
      <c r="S33" s="252" t="str">
        <f>'[2]Financial and CRP Inputs'!$B$5</f>
        <v>#REF!</v>
      </c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</row>
    <row r="34" ht="14.25" customHeight="1">
      <c r="A34" s="11"/>
      <c r="B34" s="11"/>
      <c r="C34" s="11"/>
      <c r="D34" s="11"/>
      <c r="E34" s="11"/>
      <c r="F34" s="11"/>
      <c r="G34" s="20"/>
      <c r="H34" s="27"/>
      <c r="I34" s="11"/>
      <c r="J34" s="92" t="s">
        <v>63</v>
      </c>
      <c r="K34" s="93"/>
      <c r="L34" s="93"/>
      <c r="M34" s="93"/>
      <c r="N34" s="93"/>
      <c r="O34" s="94">
        <v>5.0</v>
      </c>
      <c r="P34" s="80"/>
      <c r="Q34" s="11" t="s">
        <v>192</v>
      </c>
      <c r="R34" s="11"/>
      <c r="S34" s="253" t="str">
        <f>IF('[2]Financial and CRP Inputs'!$E$5="Custom",'[2]Financial and CRP Inputs'!$J$9,IF('[2]Financial and CRP Inputs'!$E$5="TechLife",'[2]Financial and CRP Inputs'!$I$9,'[2]Financial and CRP Inputs'!$E$5))</f>
        <v>#REF!</v>
      </c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</row>
    <row r="35" ht="14.25" customHeight="1">
      <c r="A35" s="11"/>
      <c r="B35" s="11"/>
      <c r="C35" s="11"/>
      <c r="D35" s="11"/>
      <c r="E35" s="11"/>
      <c r="F35" s="11"/>
      <c r="G35" s="20"/>
      <c r="H35" s="27"/>
      <c r="I35" s="11"/>
      <c r="J35" s="95" t="s">
        <v>69</v>
      </c>
      <c r="K35" s="96"/>
      <c r="L35" s="96"/>
      <c r="M35" s="100"/>
      <c r="N35" s="100"/>
      <c r="O35" s="87">
        <v>0.02</v>
      </c>
      <c r="P35" s="8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</row>
    <row r="36" ht="14.25" customHeight="1">
      <c r="A36" s="11"/>
      <c r="B36" s="11"/>
      <c r="C36" s="11"/>
      <c r="D36" s="11"/>
      <c r="E36" s="11"/>
      <c r="F36" s="11"/>
      <c r="G36" s="20"/>
      <c r="H36" s="27"/>
      <c r="I36" s="11"/>
      <c r="J36" s="102" t="s">
        <v>71</v>
      </c>
      <c r="K36" s="103"/>
      <c r="L36" s="103"/>
      <c r="M36" s="11"/>
      <c r="N36" s="11"/>
      <c r="O36" s="104">
        <v>1.0</v>
      </c>
      <c r="P36" s="80"/>
      <c r="Q36" s="11"/>
      <c r="R36" s="11"/>
      <c r="S36" s="11"/>
      <c r="T36" s="11"/>
      <c r="U36" s="11"/>
      <c r="V36" s="98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</row>
    <row r="37" ht="14.25" customHeight="1">
      <c r="A37" s="11"/>
      <c r="B37" s="11"/>
      <c r="C37" s="11"/>
      <c r="D37" s="11"/>
      <c r="E37" s="11"/>
      <c r="F37" s="11"/>
      <c r="G37" s="20"/>
      <c r="H37" s="27"/>
      <c r="I37" s="11"/>
      <c r="J37" s="105" t="s">
        <v>72</v>
      </c>
      <c r="K37" s="106" t="s">
        <v>73</v>
      </c>
      <c r="L37" s="254" t="s">
        <v>75</v>
      </c>
      <c r="M37" s="255" t="s">
        <v>76</v>
      </c>
      <c r="N37" s="256"/>
      <c r="O37" s="11"/>
      <c r="P37" s="11"/>
      <c r="Q37" s="11"/>
      <c r="R37" s="11"/>
      <c r="S37" s="11"/>
      <c r="T37" s="98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</row>
    <row r="38" ht="14.25" customHeight="1">
      <c r="A38" s="11"/>
      <c r="B38" s="11"/>
      <c r="C38" s="11"/>
      <c r="D38" s="11"/>
      <c r="E38" s="11"/>
      <c r="F38" s="11"/>
      <c r="G38" s="20"/>
      <c r="H38" s="27"/>
      <c r="I38" s="11"/>
      <c r="J38" s="111" t="s">
        <v>78</v>
      </c>
      <c r="K38" s="89" t="s">
        <v>79</v>
      </c>
      <c r="L38" s="257"/>
      <c r="M38" s="40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</row>
    <row r="39" ht="14.25" customHeight="1">
      <c r="A39" s="11"/>
      <c r="B39" s="11"/>
      <c r="C39" s="11"/>
      <c r="D39" s="11"/>
      <c r="E39" s="11"/>
      <c r="F39" s="11"/>
      <c r="G39" s="20"/>
      <c r="H39" s="27"/>
      <c r="I39" s="11"/>
      <c r="J39" s="111"/>
      <c r="K39" s="89"/>
      <c r="L39" s="257"/>
      <c r="M39" s="40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</row>
    <row r="40" ht="14.25" customHeight="1">
      <c r="A40" s="11"/>
      <c r="B40" s="11"/>
      <c r="C40" s="11"/>
      <c r="D40" s="11"/>
      <c r="E40" s="11"/>
      <c r="F40" s="11"/>
      <c r="G40" s="20"/>
      <c r="H40" s="27"/>
      <c r="I40" s="11"/>
      <c r="J40" s="111"/>
      <c r="K40" s="89"/>
      <c r="L40" s="258"/>
      <c r="M40" s="259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</row>
    <row r="41" ht="14.25" customHeight="1">
      <c r="A41" s="11"/>
      <c r="B41" s="11"/>
      <c r="C41" s="11"/>
      <c r="D41" s="11"/>
      <c r="E41" s="11"/>
      <c r="F41" s="11"/>
      <c r="G41" s="20"/>
      <c r="H41" s="27"/>
      <c r="I41" s="11"/>
      <c r="J41" s="124">
        <v>0.0</v>
      </c>
      <c r="K41" s="125">
        <v>1.0</v>
      </c>
      <c r="L41" s="125">
        <v>0.8</v>
      </c>
      <c r="M41" s="260">
        <f t="shared" ref="M41:M43" si="1">1-L41</f>
        <v>0.2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</row>
    <row r="42" ht="14.25" customHeight="1">
      <c r="A42" s="11"/>
      <c r="B42" s="11"/>
      <c r="C42" s="11"/>
      <c r="D42" s="11"/>
      <c r="E42" s="11"/>
      <c r="F42" s="11"/>
      <c r="G42" s="20"/>
      <c r="H42" s="27"/>
      <c r="I42" s="11"/>
      <c r="J42" s="131">
        <v>1.0</v>
      </c>
      <c r="K42" s="132">
        <v>0.0</v>
      </c>
      <c r="L42" s="132">
        <v>0.8</v>
      </c>
      <c r="M42" s="261">
        <f t="shared" si="1"/>
        <v>0.2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</row>
    <row r="43" ht="14.25" customHeight="1">
      <c r="A43" s="11"/>
      <c r="B43" s="11"/>
      <c r="C43" s="11"/>
      <c r="D43" s="11"/>
      <c r="E43" s="11"/>
      <c r="F43" s="11"/>
      <c r="G43" s="20"/>
      <c r="H43" s="27"/>
      <c r="I43" s="11"/>
      <c r="J43" s="137">
        <v>2.0</v>
      </c>
      <c r="K43" s="138">
        <v>0.0</v>
      </c>
      <c r="L43" s="138">
        <v>0.8</v>
      </c>
      <c r="M43" s="262">
        <f t="shared" si="1"/>
        <v>0.2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</row>
    <row r="44" ht="14.25" customHeight="1">
      <c r="A44" s="11"/>
      <c r="B44" s="11"/>
      <c r="C44" s="11"/>
      <c r="D44" s="11"/>
      <c r="E44" s="11"/>
      <c r="F44" s="11"/>
      <c r="G44" s="20"/>
      <c r="H44" s="27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</row>
    <row r="45" ht="14.25" customHeight="1">
      <c r="A45" s="11"/>
      <c r="B45" s="11"/>
      <c r="C45" s="11"/>
      <c r="D45" s="11"/>
      <c r="E45" s="11"/>
      <c r="F45" s="11"/>
      <c r="G45" s="20"/>
      <c r="H45" s="27"/>
      <c r="I45" s="11"/>
      <c r="J45" s="11"/>
      <c r="K45" s="11"/>
      <c r="L45" s="11"/>
      <c r="M45" s="11" t="s">
        <v>84</v>
      </c>
      <c r="N45" s="11"/>
      <c r="O45" s="11"/>
      <c r="P45" s="11"/>
      <c r="Q45" s="11"/>
      <c r="R45" s="11"/>
      <c r="S45" s="11"/>
      <c r="T45" s="11"/>
      <c r="U45" s="144"/>
      <c r="V45" s="98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</row>
    <row r="46" ht="14.25" customHeight="1">
      <c r="A46" s="11"/>
      <c r="B46" s="11"/>
      <c r="C46" s="11"/>
      <c r="D46" s="11"/>
      <c r="E46" s="11"/>
      <c r="F46" s="11"/>
      <c r="G46" s="20"/>
      <c r="H46" s="27"/>
      <c r="I46" s="11"/>
      <c r="J46" s="11"/>
      <c r="K46" s="11"/>
      <c r="L46" s="11"/>
      <c r="M46" s="145">
        <v>2020.0</v>
      </c>
      <c r="N46" s="145">
        <v>2021.0</v>
      </c>
      <c r="O46" s="145">
        <v>2022.0</v>
      </c>
      <c r="P46" s="145">
        <v>2023.0</v>
      </c>
      <c r="Q46" s="145">
        <v>2024.0</v>
      </c>
      <c r="R46" s="145">
        <v>2025.0</v>
      </c>
      <c r="S46" s="145">
        <v>2026.0</v>
      </c>
      <c r="T46" s="145">
        <v>2027.0</v>
      </c>
      <c r="U46" s="145">
        <v>2028.0</v>
      </c>
      <c r="V46" s="145">
        <v>2029.0</v>
      </c>
      <c r="W46" s="145">
        <v>2030.0</v>
      </c>
      <c r="X46" s="145">
        <v>2031.0</v>
      </c>
      <c r="Y46" s="145">
        <v>2032.0</v>
      </c>
      <c r="Z46" s="145">
        <v>2033.0</v>
      </c>
      <c r="AA46" s="145">
        <v>2034.0</v>
      </c>
      <c r="AB46" s="145">
        <v>2035.0</v>
      </c>
      <c r="AC46" s="145">
        <v>2036.0</v>
      </c>
      <c r="AD46" s="145">
        <v>2037.0</v>
      </c>
      <c r="AE46" s="145">
        <v>2038.0</v>
      </c>
      <c r="AF46" s="145">
        <v>2039.0</v>
      </c>
      <c r="AG46" s="145">
        <v>2040.0</v>
      </c>
      <c r="AH46" s="145">
        <v>2041.0</v>
      </c>
      <c r="AI46" s="145">
        <v>2042.0</v>
      </c>
      <c r="AJ46" s="145">
        <v>2043.0</v>
      </c>
      <c r="AK46" s="145">
        <v>2044.0</v>
      </c>
      <c r="AL46" s="145">
        <v>2045.0</v>
      </c>
      <c r="AM46" s="145">
        <v>2046.0</v>
      </c>
      <c r="AN46" s="145">
        <v>2047.0</v>
      </c>
      <c r="AO46" s="145">
        <v>2048.0</v>
      </c>
      <c r="AP46" s="145">
        <v>2049.0</v>
      </c>
      <c r="AQ46" s="145">
        <v>2050.0</v>
      </c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</row>
    <row r="47" ht="14.25" customHeight="1">
      <c r="A47" s="11"/>
      <c r="B47" s="11"/>
      <c r="C47" s="11"/>
      <c r="D47" s="11"/>
      <c r="E47" s="11"/>
      <c r="F47" s="11"/>
      <c r="G47" s="20"/>
      <c r="H47" s="27"/>
      <c r="I47" s="11"/>
      <c r="J47" s="146" t="s">
        <v>34</v>
      </c>
      <c r="K47" s="147" t="s">
        <v>51</v>
      </c>
      <c r="L47" s="147" t="s">
        <v>193</v>
      </c>
      <c r="M47" s="263" t="str">
        <f t="shared" ref="M47:AQ47" si="2">IF($S$33="Market",'[2]WACC Calc'!F159,'[2]WACC Calc'!F524)</f>
        <v>#REF!</v>
      </c>
      <c r="N47" s="263" t="str">
        <f t="shared" si="2"/>
        <v>#REF!</v>
      </c>
      <c r="O47" s="263" t="str">
        <f t="shared" si="2"/>
        <v>#REF!</v>
      </c>
      <c r="P47" s="263" t="str">
        <f t="shared" si="2"/>
        <v>#REF!</v>
      </c>
      <c r="Q47" s="263" t="str">
        <f t="shared" si="2"/>
        <v>#REF!</v>
      </c>
      <c r="R47" s="263" t="str">
        <f t="shared" si="2"/>
        <v>#REF!</v>
      </c>
      <c r="S47" s="263" t="str">
        <f t="shared" si="2"/>
        <v>#REF!</v>
      </c>
      <c r="T47" s="263" t="str">
        <f t="shared" si="2"/>
        <v>#REF!</v>
      </c>
      <c r="U47" s="263" t="str">
        <f t="shared" si="2"/>
        <v>#REF!</v>
      </c>
      <c r="V47" s="263" t="str">
        <f t="shared" si="2"/>
        <v>#REF!</v>
      </c>
      <c r="W47" s="263" t="str">
        <f t="shared" si="2"/>
        <v>#REF!</v>
      </c>
      <c r="X47" s="263" t="str">
        <f t="shared" si="2"/>
        <v>#REF!</v>
      </c>
      <c r="Y47" s="263" t="str">
        <f t="shared" si="2"/>
        <v>#REF!</v>
      </c>
      <c r="Z47" s="263" t="str">
        <f t="shared" si="2"/>
        <v>#REF!</v>
      </c>
      <c r="AA47" s="263" t="str">
        <f t="shared" si="2"/>
        <v>#REF!</v>
      </c>
      <c r="AB47" s="263" t="str">
        <f t="shared" si="2"/>
        <v>#REF!</v>
      </c>
      <c r="AC47" s="263" t="str">
        <f t="shared" si="2"/>
        <v>#REF!</v>
      </c>
      <c r="AD47" s="263" t="str">
        <f t="shared" si="2"/>
        <v>#REF!</v>
      </c>
      <c r="AE47" s="263" t="str">
        <f t="shared" si="2"/>
        <v>#REF!</v>
      </c>
      <c r="AF47" s="263" t="str">
        <f t="shared" si="2"/>
        <v>#REF!</v>
      </c>
      <c r="AG47" s="263" t="str">
        <f t="shared" si="2"/>
        <v>#REF!</v>
      </c>
      <c r="AH47" s="263" t="str">
        <f t="shared" si="2"/>
        <v>#REF!</v>
      </c>
      <c r="AI47" s="263" t="str">
        <f t="shared" si="2"/>
        <v>#REF!</v>
      </c>
      <c r="AJ47" s="263" t="str">
        <f t="shared" si="2"/>
        <v>#REF!</v>
      </c>
      <c r="AK47" s="263" t="str">
        <f t="shared" si="2"/>
        <v>#REF!</v>
      </c>
      <c r="AL47" s="263" t="str">
        <f t="shared" si="2"/>
        <v>#REF!</v>
      </c>
      <c r="AM47" s="263" t="str">
        <f t="shared" si="2"/>
        <v>#REF!</v>
      </c>
      <c r="AN47" s="263" t="str">
        <f t="shared" si="2"/>
        <v>#REF!</v>
      </c>
      <c r="AO47" s="263" t="str">
        <f t="shared" si="2"/>
        <v>#REF!</v>
      </c>
      <c r="AP47" s="263" t="str">
        <f t="shared" si="2"/>
        <v>#REF!</v>
      </c>
      <c r="AQ47" s="263" t="str">
        <f t="shared" si="2"/>
        <v>#REF!</v>
      </c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</row>
    <row r="48" ht="14.25" customHeight="1">
      <c r="A48" s="11"/>
      <c r="B48" s="11"/>
      <c r="C48" s="11"/>
      <c r="D48" s="11"/>
      <c r="E48" s="11"/>
      <c r="F48" s="11"/>
      <c r="G48" s="20"/>
      <c r="H48" s="27"/>
      <c r="I48" s="11"/>
      <c r="J48" s="27"/>
      <c r="K48" s="147" t="s">
        <v>194</v>
      </c>
      <c r="L48" s="147" t="s">
        <v>195</v>
      </c>
      <c r="M48" s="263" t="str">
        <f t="shared" ref="M48:AQ48" si="3">IF($S$33="Market",'[2]WACC Calc'!F160,'[2]WACC Calc'!F525)</f>
        <v>#REF!</v>
      </c>
      <c r="N48" s="263" t="str">
        <f t="shared" si="3"/>
        <v>#REF!</v>
      </c>
      <c r="O48" s="263" t="str">
        <f t="shared" si="3"/>
        <v>#REF!</v>
      </c>
      <c r="P48" s="263" t="str">
        <f t="shared" si="3"/>
        <v>#REF!</v>
      </c>
      <c r="Q48" s="263" t="str">
        <f t="shared" si="3"/>
        <v>#REF!</v>
      </c>
      <c r="R48" s="263" t="str">
        <f t="shared" si="3"/>
        <v>#REF!</v>
      </c>
      <c r="S48" s="263" t="str">
        <f t="shared" si="3"/>
        <v>#REF!</v>
      </c>
      <c r="T48" s="263" t="str">
        <f t="shared" si="3"/>
        <v>#REF!</v>
      </c>
      <c r="U48" s="263" t="str">
        <f t="shared" si="3"/>
        <v>#REF!</v>
      </c>
      <c r="V48" s="263" t="str">
        <f t="shared" si="3"/>
        <v>#REF!</v>
      </c>
      <c r="W48" s="263" t="str">
        <f t="shared" si="3"/>
        <v>#REF!</v>
      </c>
      <c r="X48" s="263" t="str">
        <f t="shared" si="3"/>
        <v>#REF!</v>
      </c>
      <c r="Y48" s="263" t="str">
        <f t="shared" si="3"/>
        <v>#REF!</v>
      </c>
      <c r="Z48" s="263" t="str">
        <f t="shared" si="3"/>
        <v>#REF!</v>
      </c>
      <c r="AA48" s="263" t="str">
        <f t="shared" si="3"/>
        <v>#REF!</v>
      </c>
      <c r="AB48" s="263" t="str">
        <f t="shared" si="3"/>
        <v>#REF!</v>
      </c>
      <c r="AC48" s="263" t="str">
        <f t="shared" si="3"/>
        <v>#REF!</v>
      </c>
      <c r="AD48" s="263" t="str">
        <f t="shared" si="3"/>
        <v>#REF!</v>
      </c>
      <c r="AE48" s="263" t="str">
        <f t="shared" si="3"/>
        <v>#REF!</v>
      </c>
      <c r="AF48" s="263" t="str">
        <f t="shared" si="3"/>
        <v>#REF!</v>
      </c>
      <c r="AG48" s="263" t="str">
        <f t="shared" si="3"/>
        <v>#REF!</v>
      </c>
      <c r="AH48" s="263" t="str">
        <f t="shared" si="3"/>
        <v>#REF!</v>
      </c>
      <c r="AI48" s="263" t="str">
        <f t="shared" si="3"/>
        <v>#REF!</v>
      </c>
      <c r="AJ48" s="263" t="str">
        <f t="shared" si="3"/>
        <v>#REF!</v>
      </c>
      <c r="AK48" s="263" t="str">
        <f t="shared" si="3"/>
        <v>#REF!</v>
      </c>
      <c r="AL48" s="263" t="str">
        <f t="shared" si="3"/>
        <v>#REF!</v>
      </c>
      <c r="AM48" s="263" t="str">
        <f t="shared" si="3"/>
        <v>#REF!</v>
      </c>
      <c r="AN48" s="263" t="str">
        <f t="shared" si="3"/>
        <v>#REF!</v>
      </c>
      <c r="AO48" s="263" t="str">
        <f t="shared" si="3"/>
        <v>#REF!</v>
      </c>
      <c r="AP48" s="263" t="str">
        <f t="shared" si="3"/>
        <v>#REF!</v>
      </c>
      <c r="AQ48" s="263" t="str">
        <f t="shared" si="3"/>
        <v>#REF!</v>
      </c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</row>
    <row r="49" ht="14.25" customHeight="1">
      <c r="A49" s="11"/>
      <c r="B49" s="11"/>
      <c r="C49" s="11"/>
      <c r="D49" s="11"/>
      <c r="E49" s="11"/>
      <c r="F49" s="11"/>
      <c r="G49" s="20"/>
      <c r="H49" s="27"/>
      <c r="I49" s="11"/>
      <c r="J49" s="27"/>
      <c r="K49" s="147" t="s">
        <v>194</v>
      </c>
      <c r="L49" s="147" t="s">
        <v>196</v>
      </c>
      <c r="M49" s="263" t="str">
        <f t="shared" ref="M49:AQ49" si="4">IF($S$33="Market",'[2]WACC Calc'!F161,'[2]WACC Calc'!F526)</f>
        <v>#REF!</v>
      </c>
      <c r="N49" s="263" t="str">
        <f t="shared" si="4"/>
        <v>#REF!</v>
      </c>
      <c r="O49" s="263" t="str">
        <f t="shared" si="4"/>
        <v>#REF!</v>
      </c>
      <c r="P49" s="263" t="str">
        <f t="shared" si="4"/>
        <v>#REF!</v>
      </c>
      <c r="Q49" s="263" t="str">
        <f t="shared" si="4"/>
        <v>#REF!</v>
      </c>
      <c r="R49" s="263" t="str">
        <f t="shared" si="4"/>
        <v>#REF!</v>
      </c>
      <c r="S49" s="263" t="str">
        <f t="shared" si="4"/>
        <v>#REF!</v>
      </c>
      <c r="T49" s="263" t="str">
        <f t="shared" si="4"/>
        <v>#REF!</v>
      </c>
      <c r="U49" s="263" t="str">
        <f t="shared" si="4"/>
        <v>#REF!</v>
      </c>
      <c r="V49" s="263" t="str">
        <f t="shared" si="4"/>
        <v>#REF!</v>
      </c>
      <c r="W49" s="263" t="str">
        <f t="shared" si="4"/>
        <v>#REF!</v>
      </c>
      <c r="X49" s="263" t="str">
        <f t="shared" si="4"/>
        <v>#REF!</v>
      </c>
      <c r="Y49" s="263" t="str">
        <f t="shared" si="4"/>
        <v>#REF!</v>
      </c>
      <c r="Z49" s="263" t="str">
        <f t="shared" si="4"/>
        <v>#REF!</v>
      </c>
      <c r="AA49" s="263" t="str">
        <f t="shared" si="4"/>
        <v>#REF!</v>
      </c>
      <c r="AB49" s="263" t="str">
        <f t="shared" si="4"/>
        <v>#REF!</v>
      </c>
      <c r="AC49" s="263" t="str">
        <f t="shared" si="4"/>
        <v>#REF!</v>
      </c>
      <c r="AD49" s="263" t="str">
        <f t="shared" si="4"/>
        <v>#REF!</v>
      </c>
      <c r="AE49" s="263" t="str">
        <f t="shared" si="4"/>
        <v>#REF!</v>
      </c>
      <c r="AF49" s="263" t="str">
        <f t="shared" si="4"/>
        <v>#REF!</v>
      </c>
      <c r="AG49" s="263" t="str">
        <f t="shared" si="4"/>
        <v>#REF!</v>
      </c>
      <c r="AH49" s="263" t="str">
        <f t="shared" si="4"/>
        <v>#REF!</v>
      </c>
      <c r="AI49" s="263" t="str">
        <f t="shared" si="4"/>
        <v>#REF!</v>
      </c>
      <c r="AJ49" s="263" t="str">
        <f t="shared" si="4"/>
        <v>#REF!</v>
      </c>
      <c r="AK49" s="263" t="str">
        <f t="shared" si="4"/>
        <v>#REF!</v>
      </c>
      <c r="AL49" s="263" t="str">
        <f t="shared" si="4"/>
        <v>#REF!</v>
      </c>
      <c r="AM49" s="263" t="str">
        <f t="shared" si="4"/>
        <v>#REF!</v>
      </c>
      <c r="AN49" s="263" t="str">
        <f t="shared" si="4"/>
        <v>#REF!</v>
      </c>
      <c r="AO49" s="263" t="str">
        <f t="shared" si="4"/>
        <v>#REF!</v>
      </c>
      <c r="AP49" s="263" t="str">
        <f t="shared" si="4"/>
        <v>#REF!</v>
      </c>
      <c r="AQ49" s="263" t="str">
        <f t="shared" si="4"/>
        <v>#REF!</v>
      </c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</row>
    <row r="50" ht="14.25" customHeight="1">
      <c r="A50" s="11"/>
      <c r="B50" s="11"/>
      <c r="C50" s="11"/>
      <c r="D50" s="11"/>
      <c r="E50" s="11"/>
      <c r="F50" s="11"/>
      <c r="G50" s="20"/>
      <c r="H50" s="27"/>
      <c r="I50" s="11"/>
      <c r="J50" s="27"/>
      <c r="K50" s="147" t="s">
        <v>194</v>
      </c>
      <c r="L50" s="147" t="s">
        <v>197</v>
      </c>
      <c r="M50" s="263" t="str">
        <f t="shared" ref="M50:AQ50" si="5">IF($S$33="Market",'[2]WACC Calc'!F162,'[2]WACC Calc'!F527)</f>
        <v>#REF!</v>
      </c>
      <c r="N50" s="263" t="str">
        <f t="shared" si="5"/>
        <v>#REF!</v>
      </c>
      <c r="O50" s="263" t="str">
        <f t="shared" si="5"/>
        <v>#REF!</v>
      </c>
      <c r="P50" s="263" t="str">
        <f t="shared" si="5"/>
        <v>#REF!</v>
      </c>
      <c r="Q50" s="263" t="str">
        <f t="shared" si="5"/>
        <v>#REF!</v>
      </c>
      <c r="R50" s="263" t="str">
        <f t="shared" si="5"/>
        <v>#REF!</v>
      </c>
      <c r="S50" s="263" t="str">
        <f t="shared" si="5"/>
        <v>#REF!</v>
      </c>
      <c r="T50" s="263" t="str">
        <f t="shared" si="5"/>
        <v>#REF!</v>
      </c>
      <c r="U50" s="263" t="str">
        <f t="shared" si="5"/>
        <v>#REF!</v>
      </c>
      <c r="V50" s="263" t="str">
        <f t="shared" si="5"/>
        <v>#REF!</v>
      </c>
      <c r="W50" s="263" t="str">
        <f t="shared" si="5"/>
        <v>#REF!</v>
      </c>
      <c r="X50" s="263" t="str">
        <f t="shared" si="5"/>
        <v>#REF!</v>
      </c>
      <c r="Y50" s="263" t="str">
        <f t="shared" si="5"/>
        <v>#REF!</v>
      </c>
      <c r="Z50" s="263" t="str">
        <f t="shared" si="5"/>
        <v>#REF!</v>
      </c>
      <c r="AA50" s="263" t="str">
        <f t="shared" si="5"/>
        <v>#REF!</v>
      </c>
      <c r="AB50" s="263" t="str">
        <f t="shared" si="5"/>
        <v>#REF!</v>
      </c>
      <c r="AC50" s="263" t="str">
        <f t="shared" si="5"/>
        <v>#REF!</v>
      </c>
      <c r="AD50" s="263" t="str">
        <f t="shared" si="5"/>
        <v>#REF!</v>
      </c>
      <c r="AE50" s="263" t="str">
        <f t="shared" si="5"/>
        <v>#REF!</v>
      </c>
      <c r="AF50" s="263" t="str">
        <f t="shared" si="5"/>
        <v>#REF!</v>
      </c>
      <c r="AG50" s="263" t="str">
        <f t="shared" si="5"/>
        <v>#REF!</v>
      </c>
      <c r="AH50" s="263" t="str">
        <f t="shared" si="5"/>
        <v>#REF!</v>
      </c>
      <c r="AI50" s="263" t="str">
        <f t="shared" si="5"/>
        <v>#REF!</v>
      </c>
      <c r="AJ50" s="263" t="str">
        <f t="shared" si="5"/>
        <v>#REF!</v>
      </c>
      <c r="AK50" s="263" t="str">
        <f t="shared" si="5"/>
        <v>#REF!</v>
      </c>
      <c r="AL50" s="263" t="str">
        <f t="shared" si="5"/>
        <v>#REF!</v>
      </c>
      <c r="AM50" s="263" t="str">
        <f t="shared" si="5"/>
        <v>#REF!</v>
      </c>
      <c r="AN50" s="263" t="str">
        <f t="shared" si="5"/>
        <v>#REF!</v>
      </c>
      <c r="AO50" s="263" t="str">
        <f t="shared" si="5"/>
        <v>#REF!</v>
      </c>
      <c r="AP50" s="263" t="str">
        <f t="shared" si="5"/>
        <v>#REF!</v>
      </c>
      <c r="AQ50" s="263" t="str">
        <f t="shared" si="5"/>
        <v>#REF!</v>
      </c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</row>
    <row r="51" ht="14.25" customHeight="1">
      <c r="A51" s="11"/>
      <c r="B51" s="11"/>
      <c r="C51" s="11"/>
      <c r="D51" s="11"/>
      <c r="E51" s="11"/>
      <c r="F51" s="11"/>
      <c r="G51" s="20"/>
      <c r="H51" s="27"/>
      <c r="I51" s="11"/>
      <c r="J51" s="27"/>
      <c r="K51" s="147" t="s">
        <v>198</v>
      </c>
      <c r="L51" s="147" t="s">
        <v>195</v>
      </c>
      <c r="M51" s="264" t="str">
        <f t="shared" ref="M51:AQ51" si="6">(1+M48)/(1+M$47) - 1</f>
        <v>#REF!</v>
      </c>
      <c r="N51" s="264" t="str">
        <f t="shared" si="6"/>
        <v>#REF!</v>
      </c>
      <c r="O51" s="264" t="str">
        <f t="shared" si="6"/>
        <v>#REF!</v>
      </c>
      <c r="P51" s="264" t="str">
        <f t="shared" si="6"/>
        <v>#REF!</v>
      </c>
      <c r="Q51" s="264" t="str">
        <f t="shared" si="6"/>
        <v>#REF!</v>
      </c>
      <c r="R51" s="264" t="str">
        <f t="shared" si="6"/>
        <v>#REF!</v>
      </c>
      <c r="S51" s="264" t="str">
        <f t="shared" si="6"/>
        <v>#REF!</v>
      </c>
      <c r="T51" s="264" t="str">
        <f t="shared" si="6"/>
        <v>#REF!</v>
      </c>
      <c r="U51" s="264" t="str">
        <f t="shared" si="6"/>
        <v>#REF!</v>
      </c>
      <c r="V51" s="264" t="str">
        <f t="shared" si="6"/>
        <v>#REF!</v>
      </c>
      <c r="W51" s="264" t="str">
        <f t="shared" si="6"/>
        <v>#REF!</v>
      </c>
      <c r="X51" s="264" t="str">
        <f t="shared" si="6"/>
        <v>#REF!</v>
      </c>
      <c r="Y51" s="264" t="str">
        <f t="shared" si="6"/>
        <v>#REF!</v>
      </c>
      <c r="Z51" s="264" t="str">
        <f t="shared" si="6"/>
        <v>#REF!</v>
      </c>
      <c r="AA51" s="264" t="str">
        <f t="shared" si="6"/>
        <v>#REF!</v>
      </c>
      <c r="AB51" s="264" t="str">
        <f t="shared" si="6"/>
        <v>#REF!</v>
      </c>
      <c r="AC51" s="264" t="str">
        <f t="shared" si="6"/>
        <v>#REF!</v>
      </c>
      <c r="AD51" s="264" t="str">
        <f t="shared" si="6"/>
        <v>#REF!</v>
      </c>
      <c r="AE51" s="264" t="str">
        <f t="shared" si="6"/>
        <v>#REF!</v>
      </c>
      <c r="AF51" s="264" t="str">
        <f t="shared" si="6"/>
        <v>#REF!</v>
      </c>
      <c r="AG51" s="264" t="str">
        <f t="shared" si="6"/>
        <v>#REF!</v>
      </c>
      <c r="AH51" s="264" t="str">
        <f t="shared" si="6"/>
        <v>#REF!</v>
      </c>
      <c r="AI51" s="264" t="str">
        <f t="shared" si="6"/>
        <v>#REF!</v>
      </c>
      <c r="AJ51" s="264" t="str">
        <f t="shared" si="6"/>
        <v>#REF!</v>
      </c>
      <c r="AK51" s="264" t="str">
        <f t="shared" si="6"/>
        <v>#REF!</v>
      </c>
      <c r="AL51" s="264" t="str">
        <f t="shared" si="6"/>
        <v>#REF!</v>
      </c>
      <c r="AM51" s="264" t="str">
        <f t="shared" si="6"/>
        <v>#REF!</v>
      </c>
      <c r="AN51" s="264" t="str">
        <f t="shared" si="6"/>
        <v>#REF!</v>
      </c>
      <c r="AO51" s="264" t="str">
        <f t="shared" si="6"/>
        <v>#REF!</v>
      </c>
      <c r="AP51" s="264" t="str">
        <f t="shared" si="6"/>
        <v>#REF!</v>
      </c>
      <c r="AQ51" s="264" t="str">
        <f t="shared" si="6"/>
        <v>#REF!</v>
      </c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</row>
    <row r="52" ht="14.25" customHeight="1">
      <c r="A52" s="11"/>
      <c r="B52" s="11"/>
      <c r="C52" s="11"/>
      <c r="D52" s="11"/>
      <c r="E52" s="11"/>
      <c r="F52" s="11"/>
      <c r="G52" s="20"/>
      <c r="H52" s="27"/>
      <c r="I52" s="11"/>
      <c r="J52" s="27"/>
      <c r="K52" s="147" t="s">
        <v>198</v>
      </c>
      <c r="L52" s="147" t="s">
        <v>196</v>
      </c>
      <c r="M52" s="264" t="str">
        <f t="shared" ref="M52:AQ52" si="7">(1+M49)/(1+M$47) - 1</f>
        <v>#REF!</v>
      </c>
      <c r="N52" s="264" t="str">
        <f t="shared" si="7"/>
        <v>#REF!</v>
      </c>
      <c r="O52" s="264" t="str">
        <f t="shared" si="7"/>
        <v>#REF!</v>
      </c>
      <c r="P52" s="264" t="str">
        <f t="shared" si="7"/>
        <v>#REF!</v>
      </c>
      <c r="Q52" s="264" t="str">
        <f t="shared" si="7"/>
        <v>#REF!</v>
      </c>
      <c r="R52" s="264" t="str">
        <f t="shared" si="7"/>
        <v>#REF!</v>
      </c>
      <c r="S52" s="264" t="str">
        <f t="shared" si="7"/>
        <v>#REF!</v>
      </c>
      <c r="T52" s="264" t="str">
        <f t="shared" si="7"/>
        <v>#REF!</v>
      </c>
      <c r="U52" s="264" t="str">
        <f t="shared" si="7"/>
        <v>#REF!</v>
      </c>
      <c r="V52" s="264" t="str">
        <f t="shared" si="7"/>
        <v>#REF!</v>
      </c>
      <c r="W52" s="264" t="str">
        <f t="shared" si="7"/>
        <v>#REF!</v>
      </c>
      <c r="X52" s="264" t="str">
        <f t="shared" si="7"/>
        <v>#REF!</v>
      </c>
      <c r="Y52" s="264" t="str">
        <f t="shared" si="7"/>
        <v>#REF!</v>
      </c>
      <c r="Z52" s="264" t="str">
        <f t="shared" si="7"/>
        <v>#REF!</v>
      </c>
      <c r="AA52" s="264" t="str">
        <f t="shared" si="7"/>
        <v>#REF!</v>
      </c>
      <c r="AB52" s="264" t="str">
        <f t="shared" si="7"/>
        <v>#REF!</v>
      </c>
      <c r="AC52" s="264" t="str">
        <f t="shared" si="7"/>
        <v>#REF!</v>
      </c>
      <c r="AD52" s="264" t="str">
        <f t="shared" si="7"/>
        <v>#REF!</v>
      </c>
      <c r="AE52" s="264" t="str">
        <f t="shared" si="7"/>
        <v>#REF!</v>
      </c>
      <c r="AF52" s="264" t="str">
        <f t="shared" si="7"/>
        <v>#REF!</v>
      </c>
      <c r="AG52" s="264" t="str">
        <f t="shared" si="7"/>
        <v>#REF!</v>
      </c>
      <c r="AH52" s="264" t="str">
        <f t="shared" si="7"/>
        <v>#REF!</v>
      </c>
      <c r="AI52" s="264" t="str">
        <f t="shared" si="7"/>
        <v>#REF!</v>
      </c>
      <c r="AJ52" s="264" t="str">
        <f t="shared" si="7"/>
        <v>#REF!</v>
      </c>
      <c r="AK52" s="264" t="str">
        <f t="shared" si="7"/>
        <v>#REF!</v>
      </c>
      <c r="AL52" s="264" t="str">
        <f t="shared" si="7"/>
        <v>#REF!</v>
      </c>
      <c r="AM52" s="264" t="str">
        <f t="shared" si="7"/>
        <v>#REF!</v>
      </c>
      <c r="AN52" s="264" t="str">
        <f t="shared" si="7"/>
        <v>#REF!</v>
      </c>
      <c r="AO52" s="264" t="str">
        <f t="shared" si="7"/>
        <v>#REF!</v>
      </c>
      <c r="AP52" s="264" t="str">
        <f t="shared" si="7"/>
        <v>#REF!</v>
      </c>
      <c r="AQ52" s="264" t="str">
        <f t="shared" si="7"/>
        <v>#REF!</v>
      </c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</row>
    <row r="53" ht="14.25" customHeight="1">
      <c r="A53" s="11"/>
      <c r="B53" s="11"/>
      <c r="C53" s="11"/>
      <c r="D53" s="11"/>
      <c r="E53" s="11"/>
      <c r="F53" s="11"/>
      <c r="G53" s="20"/>
      <c r="H53" s="27"/>
      <c r="I53" s="11"/>
      <c r="J53" s="27"/>
      <c r="K53" s="147" t="s">
        <v>198</v>
      </c>
      <c r="L53" s="147" t="s">
        <v>197</v>
      </c>
      <c r="M53" s="264" t="str">
        <f t="shared" ref="M53:AQ53" si="8">(1+M50)/(1+M$47) - 1</f>
        <v>#REF!</v>
      </c>
      <c r="N53" s="264" t="str">
        <f t="shared" si="8"/>
        <v>#REF!</v>
      </c>
      <c r="O53" s="264" t="str">
        <f t="shared" si="8"/>
        <v>#REF!</v>
      </c>
      <c r="P53" s="264" t="str">
        <f t="shared" si="8"/>
        <v>#REF!</v>
      </c>
      <c r="Q53" s="264" t="str">
        <f t="shared" si="8"/>
        <v>#REF!</v>
      </c>
      <c r="R53" s="264" t="str">
        <f t="shared" si="8"/>
        <v>#REF!</v>
      </c>
      <c r="S53" s="264" t="str">
        <f t="shared" si="8"/>
        <v>#REF!</v>
      </c>
      <c r="T53" s="264" t="str">
        <f t="shared" si="8"/>
        <v>#REF!</v>
      </c>
      <c r="U53" s="264" t="str">
        <f t="shared" si="8"/>
        <v>#REF!</v>
      </c>
      <c r="V53" s="264" t="str">
        <f t="shared" si="8"/>
        <v>#REF!</v>
      </c>
      <c r="W53" s="264" t="str">
        <f t="shared" si="8"/>
        <v>#REF!</v>
      </c>
      <c r="X53" s="264" t="str">
        <f t="shared" si="8"/>
        <v>#REF!</v>
      </c>
      <c r="Y53" s="264" t="str">
        <f t="shared" si="8"/>
        <v>#REF!</v>
      </c>
      <c r="Z53" s="264" t="str">
        <f t="shared" si="8"/>
        <v>#REF!</v>
      </c>
      <c r="AA53" s="264" t="str">
        <f t="shared" si="8"/>
        <v>#REF!</v>
      </c>
      <c r="AB53" s="264" t="str">
        <f t="shared" si="8"/>
        <v>#REF!</v>
      </c>
      <c r="AC53" s="264" t="str">
        <f t="shared" si="8"/>
        <v>#REF!</v>
      </c>
      <c r="AD53" s="264" t="str">
        <f t="shared" si="8"/>
        <v>#REF!</v>
      </c>
      <c r="AE53" s="264" t="str">
        <f t="shared" si="8"/>
        <v>#REF!</v>
      </c>
      <c r="AF53" s="264" t="str">
        <f t="shared" si="8"/>
        <v>#REF!</v>
      </c>
      <c r="AG53" s="264" t="str">
        <f t="shared" si="8"/>
        <v>#REF!</v>
      </c>
      <c r="AH53" s="264" t="str">
        <f t="shared" si="8"/>
        <v>#REF!</v>
      </c>
      <c r="AI53" s="264" t="str">
        <f t="shared" si="8"/>
        <v>#REF!</v>
      </c>
      <c r="AJ53" s="264" t="str">
        <f t="shared" si="8"/>
        <v>#REF!</v>
      </c>
      <c r="AK53" s="264" t="str">
        <f t="shared" si="8"/>
        <v>#REF!</v>
      </c>
      <c r="AL53" s="264" t="str">
        <f t="shared" si="8"/>
        <v>#REF!</v>
      </c>
      <c r="AM53" s="264" t="str">
        <f t="shared" si="8"/>
        <v>#REF!</v>
      </c>
      <c r="AN53" s="264" t="str">
        <f t="shared" si="8"/>
        <v>#REF!</v>
      </c>
      <c r="AO53" s="264" t="str">
        <f t="shared" si="8"/>
        <v>#REF!</v>
      </c>
      <c r="AP53" s="264" t="str">
        <f t="shared" si="8"/>
        <v>#REF!</v>
      </c>
      <c r="AQ53" s="264" t="str">
        <f t="shared" si="8"/>
        <v>#REF!</v>
      </c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</row>
    <row r="54" ht="14.25" customHeight="1">
      <c r="A54" s="11"/>
      <c r="B54" s="11"/>
      <c r="C54" s="11"/>
      <c r="D54" s="11"/>
      <c r="E54" s="11"/>
      <c r="F54" s="11"/>
      <c r="G54" s="20"/>
      <c r="H54" s="27"/>
      <c r="I54" s="11"/>
      <c r="J54" s="27"/>
      <c r="K54" s="147" t="s">
        <v>199</v>
      </c>
      <c r="L54" s="147" t="s">
        <v>193</v>
      </c>
      <c r="M54" s="263" t="str">
        <f t="shared" ref="M54:AQ54" si="9">IF($S$33="Market",'[2]WACC Calc'!F166,'[2]WACC Calc'!F531)</f>
        <v>#REF!</v>
      </c>
      <c r="N54" s="263" t="str">
        <f t="shared" si="9"/>
        <v>#REF!</v>
      </c>
      <c r="O54" s="263" t="str">
        <f t="shared" si="9"/>
        <v>#REF!</v>
      </c>
      <c r="P54" s="263" t="str">
        <f t="shared" si="9"/>
        <v>#REF!</v>
      </c>
      <c r="Q54" s="263" t="str">
        <f t="shared" si="9"/>
        <v>#REF!</v>
      </c>
      <c r="R54" s="263" t="str">
        <f t="shared" si="9"/>
        <v>#REF!</v>
      </c>
      <c r="S54" s="263" t="str">
        <f t="shared" si="9"/>
        <v>#REF!</v>
      </c>
      <c r="T54" s="263" t="str">
        <f t="shared" si="9"/>
        <v>#REF!</v>
      </c>
      <c r="U54" s="263" t="str">
        <f t="shared" si="9"/>
        <v>#REF!</v>
      </c>
      <c r="V54" s="263" t="str">
        <f t="shared" si="9"/>
        <v>#REF!</v>
      </c>
      <c r="W54" s="263" t="str">
        <f t="shared" si="9"/>
        <v>#REF!</v>
      </c>
      <c r="X54" s="263" t="str">
        <f t="shared" si="9"/>
        <v>#REF!</v>
      </c>
      <c r="Y54" s="263" t="str">
        <f t="shared" si="9"/>
        <v>#REF!</v>
      </c>
      <c r="Z54" s="263" t="str">
        <f t="shared" si="9"/>
        <v>#REF!</v>
      </c>
      <c r="AA54" s="263" t="str">
        <f t="shared" si="9"/>
        <v>#REF!</v>
      </c>
      <c r="AB54" s="263" t="str">
        <f t="shared" si="9"/>
        <v>#REF!</v>
      </c>
      <c r="AC54" s="263" t="str">
        <f t="shared" si="9"/>
        <v>#REF!</v>
      </c>
      <c r="AD54" s="263" t="str">
        <f t="shared" si="9"/>
        <v>#REF!</v>
      </c>
      <c r="AE54" s="263" t="str">
        <f t="shared" si="9"/>
        <v>#REF!</v>
      </c>
      <c r="AF54" s="263" t="str">
        <f t="shared" si="9"/>
        <v>#REF!</v>
      </c>
      <c r="AG54" s="263" t="str">
        <f t="shared" si="9"/>
        <v>#REF!</v>
      </c>
      <c r="AH54" s="263" t="str">
        <f t="shared" si="9"/>
        <v>#REF!</v>
      </c>
      <c r="AI54" s="263" t="str">
        <f t="shared" si="9"/>
        <v>#REF!</v>
      </c>
      <c r="AJ54" s="263" t="str">
        <f t="shared" si="9"/>
        <v>#REF!</v>
      </c>
      <c r="AK54" s="263" t="str">
        <f t="shared" si="9"/>
        <v>#REF!</v>
      </c>
      <c r="AL54" s="263" t="str">
        <f t="shared" si="9"/>
        <v>#REF!</v>
      </c>
      <c r="AM54" s="263" t="str">
        <f t="shared" si="9"/>
        <v>#REF!</v>
      </c>
      <c r="AN54" s="263" t="str">
        <f t="shared" si="9"/>
        <v>#REF!</v>
      </c>
      <c r="AO54" s="263" t="str">
        <f t="shared" si="9"/>
        <v>#REF!</v>
      </c>
      <c r="AP54" s="263" t="str">
        <f t="shared" si="9"/>
        <v>#REF!</v>
      </c>
      <c r="AQ54" s="263" t="str">
        <f t="shared" si="9"/>
        <v>#REF!</v>
      </c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</row>
    <row r="55" ht="14.25" customHeight="1">
      <c r="A55" s="11"/>
      <c r="B55" s="11"/>
      <c r="C55" s="11"/>
      <c r="D55" s="11"/>
      <c r="E55" s="11"/>
      <c r="F55" s="11"/>
      <c r="G55" s="20"/>
      <c r="H55" s="27"/>
      <c r="I55" s="11"/>
      <c r="J55" s="27"/>
      <c r="K55" s="147" t="s">
        <v>200</v>
      </c>
      <c r="L55" s="147" t="s">
        <v>195</v>
      </c>
      <c r="M55" s="263" t="str">
        <f t="shared" ref="M55:AQ55" si="10">IF($S$33="Market",'[2]WACC Calc'!F167,'[2]WACC Calc'!F532)</f>
        <v>#REF!</v>
      </c>
      <c r="N55" s="263" t="str">
        <f t="shared" si="10"/>
        <v>#REF!</v>
      </c>
      <c r="O55" s="263" t="str">
        <f t="shared" si="10"/>
        <v>#REF!</v>
      </c>
      <c r="P55" s="263" t="str">
        <f t="shared" si="10"/>
        <v>#REF!</v>
      </c>
      <c r="Q55" s="263" t="str">
        <f t="shared" si="10"/>
        <v>#REF!</v>
      </c>
      <c r="R55" s="263" t="str">
        <f t="shared" si="10"/>
        <v>#REF!</v>
      </c>
      <c r="S55" s="263" t="str">
        <f t="shared" si="10"/>
        <v>#REF!</v>
      </c>
      <c r="T55" s="263" t="str">
        <f t="shared" si="10"/>
        <v>#REF!</v>
      </c>
      <c r="U55" s="263" t="str">
        <f t="shared" si="10"/>
        <v>#REF!</v>
      </c>
      <c r="V55" s="263" t="str">
        <f t="shared" si="10"/>
        <v>#REF!</v>
      </c>
      <c r="W55" s="263" t="str">
        <f t="shared" si="10"/>
        <v>#REF!</v>
      </c>
      <c r="X55" s="263" t="str">
        <f t="shared" si="10"/>
        <v>#REF!</v>
      </c>
      <c r="Y55" s="263" t="str">
        <f t="shared" si="10"/>
        <v>#REF!</v>
      </c>
      <c r="Z55" s="263" t="str">
        <f t="shared" si="10"/>
        <v>#REF!</v>
      </c>
      <c r="AA55" s="263" t="str">
        <f t="shared" si="10"/>
        <v>#REF!</v>
      </c>
      <c r="AB55" s="263" t="str">
        <f t="shared" si="10"/>
        <v>#REF!</v>
      </c>
      <c r="AC55" s="263" t="str">
        <f t="shared" si="10"/>
        <v>#REF!</v>
      </c>
      <c r="AD55" s="263" t="str">
        <f t="shared" si="10"/>
        <v>#REF!</v>
      </c>
      <c r="AE55" s="263" t="str">
        <f t="shared" si="10"/>
        <v>#REF!</v>
      </c>
      <c r="AF55" s="263" t="str">
        <f t="shared" si="10"/>
        <v>#REF!</v>
      </c>
      <c r="AG55" s="263" t="str">
        <f t="shared" si="10"/>
        <v>#REF!</v>
      </c>
      <c r="AH55" s="263" t="str">
        <f t="shared" si="10"/>
        <v>#REF!</v>
      </c>
      <c r="AI55" s="263" t="str">
        <f t="shared" si="10"/>
        <v>#REF!</v>
      </c>
      <c r="AJ55" s="263" t="str">
        <f t="shared" si="10"/>
        <v>#REF!</v>
      </c>
      <c r="AK55" s="263" t="str">
        <f t="shared" si="10"/>
        <v>#REF!</v>
      </c>
      <c r="AL55" s="263" t="str">
        <f t="shared" si="10"/>
        <v>#REF!</v>
      </c>
      <c r="AM55" s="263" t="str">
        <f t="shared" si="10"/>
        <v>#REF!</v>
      </c>
      <c r="AN55" s="263" t="str">
        <f t="shared" si="10"/>
        <v>#REF!</v>
      </c>
      <c r="AO55" s="263" t="str">
        <f t="shared" si="10"/>
        <v>#REF!</v>
      </c>
      <c r="AP55" s="263" t="str">
        <f t="shared" si="10"/>
        <v>#REF!</v>
      </c>
      <c r="AQ55" s="263" t="str">
        <f t="shared" si="10"/>
        <v>#REF!</v>
      </c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</row>
    <row r="56" ht="14.25" customHeight="1">
      <c r="A56" s="11"/>
      <c r="B56" s="11"/>
      <c r="C56" s="11"/>
      <c r="D56" s="11"/>
      <c r="E56" s="11"/>
      <c r="F56" s="11"/>
      <c r="G56" s="20"/>
      <c r="H56" s="27"/>
      <c r="I56" s="11"/>
      <c r="J56" s="27"/>
      <c r="K56" s="147" t="s">
        <v>200</v>
      </c>
      <c r="L56" s="147" t="s">
        <v>196</v>
      </c>
      <c r="M56" s="263" t="str">
        <f t="shared" ref="M56:AQ56" si="11">IF($S$33="Market",'[2]WACC Calc'!F168,'[2]WACC Calc'!F533)</f>
        <v>#REF!</v>
      </c>
      <c r="N56" s="263" t="str">
        <f t="shared" si="11"/>
        <v>#REF!</v>
      </c>
      <c r="O56" s="263" t="str">
        <f t="shared" si="11"/>
        <v>#REF!</v>
      </c>
      <c r="P56" s="263" t="str">
        <f t="shared" si="11"/>
        <v>#REF!</v>
      </c>
      <c r="Q56" s="263" t="str">
        <f t="shared" si="11"/>
        <v>#REF!</v>
      </c>
      <c r="R56" s="263" t="str">
        <f t="shared" si="11"/>
        <v>#REF!</v>
      </c>
      <c r="S56" s="263" t="str">
        <f t="shared" si="11"/>
        <v>#REF!</v>
      </c>
      <c r="T56" s="263" t="str">
        <f t="shared" si="11"/>
        <v>#REF!</v>
      </c>
      <c r="U56" s="263" t="str">
        <f t="shared" si="11"/>
        <v>#REF!</v>
      </c>
      <c r="V56" s="263" t="str">
        <f t="shared" si="11"/>
        <v>#REF!</v>
      </c>
      <c r="W56" s="263" t="str">
        <f t="shared" si="11"/>
        <v>#REF!</v>
      </c>
      <c r="X56" s="263" t="str">
        <f t="shared" si="11"/>
        <v>#REF!</v>
      </c>
      <c r="Y56" s="263" t="str">
        <f t="shared" si="11"/>
        <v>#REF!</v>
      </c>
      <c r="Z56" s="263" t="str">
        <f t="shared" si="11"/>
        <v>#REF!</v>
      </c>
      <c r="AA56" s="263" t="str">
        <f t="shared" si="11"/>
        <v>#REF!</v>
      </c>
      <c r="AB56" s="263" t="str">
        <f t="shared" si="11"/>
        <v>#REF!</v>
      </c>
      <c r="AC56" s="263" t="str">
        <f t="shared" si="11"/>
        <v>#REF!</v>
      </c>
      <c r="AD56" s="263" t="str">
        <f t="shared" si="11"/>
        <v>#REF!</v>
      </c>
      <c r="AE56" s="263" t="str">
        <f t="shared" si="11"/>
        <v>#REF!</v>
      </c>
      <c r="AF56" s="263" t="str">
        <f t="shared" si="11"/>
        <v>#REF!</v>
      </c>
      <c r="AG56" s="263" t="str">
        <f t="shared" si="11"/>
        <v>#REF!</v>
      </c>
      <c r="AH56" s="263" t="str">
        <f t="shared" si="11"/>
        <v>#REF!</v>
      </c>
      <c r="AI56" s="263" t="str">
        <f t="shared" si="11"/>
        <v>#REF!</v>
      </c>
      <c r="AJ56" s="263" t="str">
        <f t="shared" si="11"/>
        <v>#REF!</v>
      </c>
      <c r="AK56" s="263" t="str">
        <f t="shared" si="11"/>
        <v>#REF!</v>
      </c>
      <c r="AL56" s="263" t="str">
        <f t="shared" si="11"/>
        <v>#REF!</v>
      </c>
      <c r="AM56" s="263" t="str">
        <f t="shared" si="11"/>
        <v>#REF!</v>
      </c>
      <c r="AN56" s="263" t="str">
        <f t="shared" si="11"/>
        <v>#REF!</v>
      </c>
      <c r="AO56" s="263" t="str">
        <f t="shared" si="11"/>
        <v>#REF!</v>
      </c>
      <c r="AP56" s="263" t="str">
        <f t="shared" si="11"/>
        <v>#REF!</v>
      </c>
      <c r="AQ56" s="263" t="str">
        <f t="shared" si="11"/>
        <v>#REF!</v>
      </c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</row>
    <row r="57" ht="14.25" customHeight="1">
      <c r="A57" s="11"/>
      <c r="B57" s="11"/>
      <c r="C57" s="11"/>
      <c r="D57" s="11"/>
      <c r="E57" s="11"/>
      <c r="F57" s="11"/>
      <c r="G57" s="20"/>
      <c r="H57" s="27"/>
      <c r="I57" s="11"/>
      <c r="J57" s="27"/>
      <c r="K57" s="147" t="s">
        <v>200</v>
      </c>
      <c r="L57" s="147" t="s">
        <v>197</v>
      </c>
      <c r="M57" s="263" t="str">
        <f t="shared" ref="M57:AQ57" si="12">IF($S$33="Market",'[2]WACC Calc'!F169,'[2]WACC Calc'!F534)</f>
        <v>#REF!</v>
      </c>
      <c r="N57" s="263" t="str">
        <f t="shared" si="12"/>
        <v>#REF!</v>
      </c>
      <c r="O57" s="263" t="str">
        <f t="shared" si="12"/>
        <v>#REF!</v>
      </c>
      <c r="P57" s="263" t="str">
        <f t="shared" si="12"/>
        <v>#REF!</v>
      </c>
      <c r="Q57" s="263" t="str">
        <f t="shared" si="12"/>
        <v>#REF!</v>
      </c>
      <c r="R57" s="263" t="str">
        <f t="shared" si="12"/>
        <v>#REF!</v>
      </c>
      <c r="S57" s="263" t="str">
        <f t="shared" si="12"/>
        <v>#REF!</v>
      </c>
      <c r="T57" s="263" t="str">
        <f t="shared" si="12"/>
        <v>#REF!</v>
      </c>
      <c r="U57" s="263" t="str">
        <f t="shared" si="12"/>
        <v>#REF!</v>
      </c>
      <c r="V57" s="263" t="str">
        <f t="shared" si="12"/>
        <v>#REF!</v>
      </c>
      <c r="W57" s="263" t="str">
        <f t="shared" si="12"/>
        <v>#REF!</v>
      </c>
      <c r="X57" s="263" t="str">
        <f t="shared" si="12"/>
        <v>#REF!</v>
      </c>
      <c r="Y57" s="263" t="str">
        <f t="shared" si="12"/>
        <v>#REF!</v>
      </c>
      <c r="Z57" s="263" t="str">
        <f t="shared" si="12"/>
        <v>#REF!</v>
      </c>
      <c r="AA57" s="263" t="str">
        <f t="shared" si="12"/>
        <v>#REF!</v>
      </c>
      <c r="AB57" s="263" t="str">
        <f t="shared" si="12"/>
        <v>#REF!</v>
      </c>
      <c r="AC57" s="263" t="str">
        <f t="shared" si="12"/>
        <v>#REF!</v>
      </c>
      <c r="AD57" s="263" t="str">
        <f t="shared" si="12"/>
        <v>#REF!</v>
      </c>
      <c r="AE57" s="263" t="str">
        <f t="shared" si="12"/>
        <v>#REF!</v>
      </c>
      <c r="AF57" s="263" t="str">
        <f t="shared" si="12"/>
        <v>#REF!</v>
      </c>
      <c r="AG57" s="263" t="str">
        <f t="shared" si="12"/>
        <v>#REF!</v>
      </c>
      <c r="AH57" s="263" t="str">
        <f t="shared" si="12"/>
        <v>#REF!</v>
      </c>
      <c r="AI57" s="263" t="str">
        <f t="shared" si="12"/>
        <v>#REF!</v>
      </c>
      <c r="AJ57" s="263" t="str">
        <f t="shared" si="12"/>
        <v>#REF!</v>
      </c>
      <c r="AK57" s="263" t="str">
        <f t="shared" si="12"/>
        <v>#REF!</v>
      </c>
      <c r="AL57" s="263" t="str">
        <f t="shared" si="12"/>
        <v>#REF!</v>
      </c>
      <c r="AM57" s="263" t="str">
        <f t="shared" si="12"/>
        <v>#REF!</v>
      </c>
      <c r="AN57" s="263" t="str">
        <f t="shared" si="12"/>
        <v>#REF!</v>
      </c>
      <c r="AO57" s="263" t="str">
        <f t="shared" si="12"/>
        <v>#REF!</v>
      </c>
      <c r="AP57" s="263" t="str">
        <f t="shared" si="12"/>
        <v>#REF!</v>
      </c>
      <c r="AQ57" s="263" t="str">
        <f t="shared" si="12"/>
        <v>#REF!</v>
      </c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</row>
    <row r="58" ht="14.25" customHeight="1">
      <c r="A58" s="11"/>
      <c r="B58" s="11"/>
      <c r="C58" s="11"/>
      <c r="D58" s="11"/>
      <c r="E58" s="11"/>
      <c r="F58" s="11"/>
      <c r="G58" s="20"/>
      <c r="H58" s="27"/>
      <c r="I58" s="11"/>
      <c r="J58" s="27"/>
      <c r="K58" s="147" t="s">
        <v>201</v>
      </c>
      <c r="L58" s="147" t="s">
        <v>195</v>
      </c>
      <c r="M58" s="264" t="str">
        <f t="shared" ref="M58:AQ58" si="13">(1+M55)/(1+M$47) - 1</f>
        <v>#REF!</v>
      </c>
      <c r="N58" s="264" t="str">
        <f t="shared" si="13"/>
        <v>#REF!</v>
      </c>
      <c r="O58" s="264" t="str">
        <f t="shared" si="13"/>
        <v>#REF!</v>
      </c>
      <c r="P58" s="264" t="str">
        <f t="shared" si="13"/>
        <v>#REF!</v>
      </c>
      <c r="Q58" s="264" t="str">
        <f t="shared" si="13"/>
        <v>#REF!</v>
      </c>
      <c r="R58" s="264" t="str">
        <f t="shared" si="13"/>
        <v>#REF!</v>
      </c>
      <c r="S58" s="264" t="str">
        <f t="shared" si="13"/>
        <v>#REF!</v>
      </c>
      <c r="T58" s="264" t="str">
        <f t="shared" si="13"/>
        <v>#REF!</v>
      </c>
      <c r="U58" s="264" t="str">
        <f t="shared" si="13"/>
        <v>#REF!</v>
      </c>
      <c r="V58" s="264" t="str">
        <f t="shared" si="13"/>
        <v>#REF!</v>
      </c>
      <c r="W58" s="264" t="str">
        <f t="shared" si="13"/>
        <v>#REF!</v>
      </c>
      <c r="X58" s="264" t="str">
        <f t="shared" si="13"/>
        <v>#REF!</v>
      </c>
      <c r="Y58" s="264" t="str">
        <f t="shared" si="13"/>
        <v>#REF!</v>
      </c>
      <c r="Z58" s="264" t="str">
        <f t="shared" si="13"/>
        <v>#REF!</v>
      </c>
      <c r="AA58" s="264" t="str">
        <f t="shared" si="13"/>
        <v>#REF!</v>
      </c>
      <c r="AB58" s="264" t="str">
        <f t="shared" si="13"/>
        <v>#REF!</v>
      </c>
      <c r="AC58" s="264" t="str">
        <f t="shared" si="13"/>
        <v>#REF!</v>
      </c>
      <c r="AD58" s="264" t="str">
        <f t="shared" si="13"/>
        <v>#REF!</v>
      </c>
      <c r="AE58" s="264" t="str">
        <f t="shared" si="13"/>
        <v>#REF!</v>
      </c>
      <c r="AF58" s="264" t="str">
        <f t="shared" si="13"/>
        <v>#REF!</v>
      </c>
      <c r="AG58" s="264" t="str">
        <f t="shared" si="13"/>
        <v>#REF!</v>
      </c>
      <c r="AH58" s="264" t="str">
        <f t="shared" si="13"/>
        <v>#REF!</v>
      </c>
      <c r="AI58" s="264" t="str">
        <f t="shared" si="13"/>
        <v>#REF!</v>
      </c>
      <c r="AJ58" s="264" t="str">
        <f t="shared" si="13"/>
        <v>#REF!</v>
      </c>
      <c r="AK58" s="264" t="str">
        <f t="shared" si="13"/>
        <v>#REF!</v>
      </c>
      <c r="AL58" s="264" t="str">
        <f t="shared" si="13"/>
        <v>#REF!</v>
      </c>
      <c r="AM58" s="264" t="str">
        <f t="shared" si="13"/>
        <v>#REF!</v>
      </c>
      <c r="AN58" s="264" t="str">
        <f t="shared" si="13"/>
        <v>#REF!</v>
      </c>
      <c r="AO58" s="264" t="str">
        <f t="shared" si="13"/>
        <v>#REF!</v>
      </c>
      <c r="AP58" s="264" t="str">
        <f t="shared" si="13"/>
        <v>#REF!</v>
      </c>
      <c r="AQ58" s="264" t="str">
        <f t="shared" si="13"/>
        <v>#REF!</v>
      </c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</row>
    <row r="59" ht="14.25" customHeight="1">
      <c r="A59" s="11"/>
      <c r="B59" s="11"/>
      <c r="C59" s="11"/>
      <c r="D59" s="11"/>
      <c r="E59" s="11"/>
      <c r="F59" s="11"/>
      <c r="G59" s="20"/>
      <c r="H59" s="27"/>
      <c r="I59" s="11"/>
      <c r="J59" s="27"/>
      <c r="K59" s="147" t="s">
        <v>201</v>
      </c>
      <c r="L59" s="147" t="s">
        <v>196</v>
      </c>
      <c r="M59" s="264" t="str">
        <f t="shared" ref="M59:AQ59" si="14">(1+M56)/(1+M$47) - 1</f>
        <v>#REF!</v>
      </c>
      <c r="N59" s="264" t="str">
        <f t="shared" si="14"/>
        <v>#REF!</v>
      </c>
      <c r="O59" s="264" t="str">
        <f t="shared" si="14"/>
        <v>#REF!</v>
      </c>
      <c r="P59" s="264" t="str">
        <f t="shared" si="14"/>
        <v>#REF!</v>
      </c>
      <c r="Q59" s="264" t="str">
        <f t="shared" si="14"/>
        <v>#REF!</v>
      </c>
      <c r="R59" s="264" t="str">
        <f t="shared" si="14"/>
        <v>#REF!</v>
      </c>
      <c r="S59" s="264" t="str">
        <f t="shared" si="14"/>
        <v>#REF!</v>
      </c>
      <c r="T59" s="264" t="str">
        <f t="shared" si="14"/>
        <v>#REF!</v>
      </c>
      <c r="U59" s="264" t="str">
        <f t="shared" si="14"/>
        <v>#REF!</v>
      </c>
      <c r="V59" s="264" t="str">
        <f t="shared" si="14"/>
        <v>#REF!</v>
      </c>
      <c r="W59" s="264" t="str">
        <f t="shared" si="14"/>
        <v>#REF!</v>
      </c>
      <c r="X59" s="264" t="str">
        <f t="shared" si="14"/>
        <v>#REF!</v>
      </c>
      <c r="Y59" s="264" t="str">
        <f t="shared" si="14"/>
        <v>#REF!</v>
      </c>
      <c r="Z59" s="264" t="str">
        <f t="shared" si="14"/>
        <v>#REF!</v>
      </c>
      <c r="AA59" s="264" t="str">
        <f t="shared" si="14"/>
        <v>#REF!</v>
      </c>
      <c r="AB59" s="264" t="str">
        <f t="shared" si="14"/>
        <v>#REF!</v>
      </c>
      <c r="AC59" s="264" t="str">
        <f t="shared" si="14"/>
        <v>#REF!</v>
      </c>
      <c r="AD59" s="264" t="str">
        <f t="shared" si="14"/>
        <v>#REF!</v>
      </c>
      <c r="AE59" s="264" t="str">
        <f t="shared" si="14"/>
        <v>#REF!</v>
      </c>
      <c r="AF59" s="264" t="str">
        <f t="shared" si="14"/>
        <v>#REF!</v>
      </c>
      <c r="AG59" s="264" t="str">
        <f t="shared" si="14"/>
        <v>#REF!</v>
      </c>
      <c r="AH59" s="264" t="str">
        <f t="shared" si="14"/>
        <v>#REF!</v>
      </c>
      <c r="AI59" s="264" t="str">
        <f t="shared" si="14"/>
        <v>#REF!</v>
      </c>
      <c r="AJ59" s="264" t="str">
        <f t="shared" si="14"/>
        <v>#REF!</v>
      </c>
      <c r="AK59" s="264" t="str">
        <f t="shared" si="14"/>
        <v>#REF!</v>
      </c>
      <c r="AL59" s="264" t="str">
        <f t="shared" si="14"/>
        <v>#REF!</v>
      </c>
      <c r="AM59" s="264" t="str">
        <f t="shared" si="14"/>
        <v>#REF!</v>
      </c>
      <c r="AN59" s="264" t="str">
        <f t="shared" si="14"/>
        <v>#REF!</v>
      </c>
      <c r="AO59" s="264" t="str">
        <f t="shared" si="14"/>
        <v>#REF!</v>
      </c>
      <c r="AP59" s="264" t="str">
        <f t="shared" si="14"/>
        <v>#REF!</v>
      </c>
      <c r="AQ59" s="264" t="str">
        <f t="shared" si="14"/>
        <v>#REF!</v>
      </c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</row>
    <row r="60" ht="14.25" customHeight="1">
      <c r="A60" s="11"/>
      <c r="B60" s="11"/>
      <c r="C60" s="11"/>
      <c r="D60" s="11"/>
      <c r="E60" s="11"/>
      <c r="F60" s="11"/>
      <c r="G60" s="20"/>
      <c r="H60" s="27"/>
      <c r="I60" s="11"/>
      <c r="J60" s="27"/>
      <c r="K60" s="147" t="s">
        <v>201</v>
      </c>
      <c r="L60" s="147" t="s">
        <v>197</v>
      </c>
      <c r="M60" s="264" t="str">
        <f t="shared" ref="M60:AQ60" si="15">(1+M57)/(1+M$47) - 1</f>
        <v>#REF!</v>
      </c>
      <c r="N60" s="264" t="str">
        <f t="shared" si="15"/>
        <v>#REF!</v>
      </c>
      <c r="O60" s="264" t="str">
        <f t="shared" si="15"/>
        <v>#REF!</v>
      </c>
      <c r="P60" s="264" t="str">
        <f t="shared" si="15"/>
        <v>#REF!</v>
      </c>
      <c r="Q60" s="264" t="str">
        <f t="shared" si="15"/>
        <v>#REF!</v>
      </c>
      <c r="R60" s="264" t="str">
        <f t="shared" si="15"/>
        <v>#REF!</v>
      </c>
      <c r="S60" s="264" t="str">
        <f t="shared" si="15"/>
        <v>#REF!</v>
      </c>
      <c r="T60" s="264" t="str">
        <f t="shared" si="15"/>
        <v>#REF!</v>
      </c>
      <c r="U60" s="264" t="str">
        <f t="shared" si="15"/>
        <v>#REF!</v>
      </c>
      <c r="V60" s="264" t="str">
        <f t="shared" si="15"/>
        <v>#REF!</v>
      </c>
      <c r="W60" s="264" t="str">
        <f t="shared" si="15"/>
        <v>#REF!</v>
      </c>
      <c r="X60" s="264" t="str">
        <f t="shared" si="15"/>
        <v>#REF!</v>
      </c>
      <c r="Y60" s="264" t="str">
        <f t="shared" si="15"/>
        <v>#REF!</v>
      </c>
      <c r="Z60" s="264" t="str">
        <f t="shared" si="15"/>
        <v>#REF!</v>
      </c>
      <c r="AA60" s="264" t="str">
        <f t="shared" si="15"/>
        <v>#REF!</v>
      </c>
      <c r="AB60" s="264" t="str">
        <f t="shared" si="15"/>
        <v>#REF!</v>
      </c>
      <c r="AC60" s="264" t="str">
        <f t="shared" si="15"/>
        <v>#REF!</v>
      </c>
      <c r="AD60" s="264" t="str">
        <f t="shared" si="15"/>
        <v>#REF!</v>
      </c>
      <c r="AE60" s="264" t="str">
        <f t="shared" si="15"/>
        <v>#REF!</v>
      </c>
      <c r="AF60" s="264" t="str">
        <f t="shared" si="15"/>
        <v>#REF!</v>
      </c>
      <c r="AG60" s="264" t="str">
        <f t="shared" si="15"/>
        <v>#REF!</v>
      </c>
      <c r="AH60" s="264" t="str">
        <f t="shared" si="15"/>
        <v>#REF!</v>
      </c>
      <c r="AI60" s="264" t="str">
        <f t="shared" si="15"/>
        <v>#REF!</v>
      </c>
      <c r="AJ60" s="264" t="str">
        <f t="shared" si="15"/>
        <v>#REF!</v>
      </c>
      <c r="AK60" s="264" t="str">
        <f t="shared" si="15"/>
        <v>#REF!</v>
      </c>
      <c r="AL60" s="264" t="str">
        <f t="shared" si="15"/>
        <v>#REF!</v>
      </c>
      <c r="AM60" s="264" t="str">
        <f t="shared" si="15"/>
        <v>#REF!</v>
      </c>
      <c r="AN60" s="264" t="str">
        <f t="shared" si="15"/>
        <v>#REF!</v>
      </c>
      <c r="AO60" s="264" t="str">
        <f t="shared" si="15"/>
        <v>#REF!</v>
      </c>
      <c r="AP60" s="264" t="str">
        <f t="shared" si="15"/>
        <v>#REF!</v>
      </c>
      <c r="AQ60" s="264" t="str">
        <f t="shared" si="15"/>
        <v>#REF!</v>
      </c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</row>
    <row r="61" ht="14.25" customHeight="1">
      <c r="A61" s="11"/>
      <c r="B61" s="11"/>
      <c r="C61" s="11"/>
      <c r="D61" s="11"/>
      <c r="E61" s="11"/>
      <c r="F61" s="11"/>
      <c r="G61" s="20"/>
      <c r="H61" s="27"/>
      <c r="I61" s="11"/>
      <c r="J61" s="27"/>
      <c r="K61" s="147" t="s">
        <v>202</v>
      </c>
      <c r="L61" s="147" t="s">
        <v>195</v>
      </c>
      <c r="M61" s="263" t="str">
        <f t="shared" ref="M61:AQ61" si="16">IF($S$33="Market",'[2]WACC Calc'!F173,'[2]WACC Calc'!F538)</f>
        <v>#REF!</v>
      </c>
      <c r="N61" s="263" t="str">
        <f t="shared" si="16"/>
        <v>#REF!</v>
      </c>
      <c r="O61" s="263" t="str">
        <f t="shared" si="16"/>
        <v>#REF!</v>
      </c>
      <c r="P61" s="263" t="str">
        <f t="shared" si="16"/>
        <v>#REF!</v>
      </c>
      <c r="Q61" s="263" t="str">
        <f t="shared" si="16"/>
        <v>#REF!</v>
      </c>
      <c r="R61" s="263" t="str">
        <f t="shared" si="16"/>
        <v>#REF!</v>
      </c>
      <c r="S61" s="263" t="str">
        <f t="shared" si="16"/>
        <v>#REF!</v>
      </c>
      <c r="T61" s="263" t="str">
        <f t="shared" si="16"/>
        <v>#REF!</v>
      </c>
      <c r="U61" s="263" t="str">
        <f t="shared" si="16"/>
        <v>#REF!</v>
      </c>
      <c r="V61" s="263" t="str">
        <f t="shared" si="16"/>
        <v>#REF!</v>
      </c>
      <c r="W61" s="263" t="str">
        <f t="shared" si="16"/>
        <v>#REF!</v>
      </c>
      <c r="X61" s="263" t="str">
        <f t="shared" si="16"/>
        <v>#REF!</v>
      </c>
      <c r="Y61" s="263" t="str">
        <f t="shared" si="16"/>
        <v>#REF!</v>
      </c>
      <c r="Z61" s="263" t="str">
        <f t="shared" si="16"/>
        <v>#REF!</v>
      </c>
      <c r="AA61" s="263" t="str">
        <f t="shared" si="16"/>
        <v>#REF!</v>
      </c>
      <c r="AB61" s="263" t="str">
        <f t="shared" si="16"/>
        <v>#REF!</v>
      </c>
      <c r="AC61" s="263" t="str">
        <f t="shared" si="16"/>
        <v>#REF!</v>
      </c>
      <c r="AD61" s="263" t="str">
        <f t="shared" si="16"/>
        <v>#REF!</v>
      </c>
      <c r="AE61" s="263" t="str">
        <f t="shared" si="16"/>
        <v>#REF!</v>
      </c>
      <c r="AF61" s="263" t="str">
        <f t="shared" si="16"/>
        <v>#REF!</v>
      </c>
      <c r="AG61" s="263" t="str">
        <f t="shared" si="16"/>
        <v>#REF!</v>
      </c>
      <c r="AH61" s="263" t="str">
        <f t="shared" si="16"/>
        <v>#REF!</v>
      </c>
      <c r="AI61" s="263" t="str">
        <f t="shared" si="16"/>
        <v>#REF!</v>
      </c>
      <c r="AJ61" s="263" t="str">
        <f t="shared" si="16"/>
        <v>#REF!</v>
      </c>
      <c r="AK61" s="263" t="str">
        <f t="shared" si="16"/>
        <v>#REF!</v>
      </c>
      <c r="AL61" s="263" t="str">
        <f t="shared" si="16"/>
        <v>#REF!</v>
      </c>
      <c r="AM61" s="263" t="str">
        <f t="shared" si="16"/>
        <v>#REF!</v>
      </c>
      <c r="AN61" s="263" t="str">
        <f t="shared" si="16"/>
        <v>#REF!</v>
      </c>
      <c r="AO61" s="263" t="str">
        <f t="shared" si="16"/>
        <v>#REF!</v>
      </c>
      <c r="AP61" s="263" t="str">
        <f t="shared" si="16"/>
        <v>#REF!</v>
      </c>
      <c r="AQ61" s="263" t="str">
        <f t="shared" si="16"/>
        <v>#REF!</v>
      </c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</row>
    <row r="62" ht="14.25" customHeight="1">
      <c r="A62" s="11"/>
      <c r="B62" s="11"/>
      <c r="C62" s="11"/>
      <c r="D62" s="11"/>
      <c r="E62" s="11"/>
      <c r="F62" s="11"/>
      <c r="G62" s="20"/>
      <c r="H62" s="27"/>
      <c r="I62" s="11"/>
      <c r="J62" s="27"/>
      <c r="K62" s="147" t="s">
        <v>202</v>
      </c>
      <c r="L62" s="147" t="s">
        <v>196</v>
      </c>
      <c r="M62" s="263" t="str">
        <f t="shared" ref="M62:AQ62" si="17">IF($S$33="Market",'[2]WACC Calc'!F174,'[2]WACC Calc'!F539)</f>
        <v>#REF!</v>
      </c>
      <c r="N62" s="263" t="str">
        <f t="shared" si="17"/>
        <v>#REF!</v>
      </c>
      <c r="O62" s="263" t="str">
        <f t="shared" si="17"/>
        <v>#REF!</v>
      </c>
      <c r="P62" s="263" t="str">
        <f t="shared" si="17"/>
        <v>#REF!</v>
      </c>
      <c r="Q62" s="263" t="str">
        <f t="shared" si="17"/>
        <v>#REF!</v>
      </c>
      <c r="R62" s="263" t="str">
        <f t="shared" si="17"/>
        <v>#REF!</v>
      </c>
      <c r="S62" s="263" t="str">
        <f t="shared" si="17"/>
        <v>#REF!</v>
      </c>
      <c r="T62" s="263" t="str">
        <f t="shared" si="17"/>
        <v>#REF!</v>
      </c>
      <c r="U62" s="263" t="str">
        <f t="shared" si="17"/>
        <v>#REF!</v>
      </c>
      <c r="V62" s="263" t="str">
        <f t="shared" si="17"/>
        <v>#REF!</v>
      </c>
      <c r="W62" s="263" t="str">
        <f t="shared" si="17"/>
        <v>#REF!</v>
      </c>
      <c r="X62" s="263" t="str">
        <f t="shared" si="17"/>
        <v>#REF!</v>
      </c>
      <c r="Y62" s="263" t="str">
        <f t="shared" si="17"/>
        <v>#REF!</v>
      </c>
      <c r="Z62" s="263" t="str">
        <f t="shared" si="17"/>
        <v>#REF!</v>
      </c>
      <c r="AA62" s="263" t="str">
        <f t="shared" si="17"/>
        <v>#REF!</v>
      </c>
      <c r="AB62" s="263" t="str">
        <f t="shared" si="17"/>
        <v>#REF!</v>
      </c>
      <c r="AC62" s="263" t="str">
        <f t="shared" si="17"/>
        <v>#REF!</v>
      </c>
      <c r="AD62" s="263" t="str">
        <f t="shared" si="17"/>
        <v>#REF!</v>
      </c>
      <c r="AE62" s="263" t="str">
        <f t="shared" si="17"/>
        <v>#REF!</v>
      </c>
      <c r="AF62" s="263" t="str">
        <f t="shared" si="17"/>
        <v>#REF!</v>
      </c>
      <c r="AG62" s="263" t="str">
        <f t="shared" si="17"/>
        <v>#REF!</v>
      </c>
      <c r="AH62" s="263" t="str">
        <f t="shared" si="17"/>
        <v>#REF!</v>
      </c>
      <c r="AI62" s="263" t="str">
        <f t="shared" si="17"/>
        <v>#REF!</v>
      </c>
      <c r="AJ62" s="263" t="str">
        <f t="shared" si="17"/>
        <v>#REF!</v>
      </c>
      <c r="AK62" s="263" t="str">
        <f t="shared" si="17"/>
        <v>#REF!</v>
      </c>
      <c r="AL62" s="263" t="str">
        <f t="shared" si="17"/>
        <v>#REF!</v>
      </c>
      <c r="AM62" s="263" t="str">
        <f t="shared" si="17"/>
        <v>#REF!</v>
      </c>
      <c r="AN62" s="263" t="str">
        <f t="shared" si="17"/>
        <v>#REF!</v>
      </c>
      <c r="AO62" s="263" t="str">
        <f t="shared" si="17"/>
        <v>#REF!</v>
      </c>
      <c r="AP62" s="263" t="str">
        <f t="shared" si="17"/>
        <v>#REF!</v>
      </c>
      <c r="AQ62" s="263" t="str">
        <f t="shared" si="17"/>
        <v>#REF!</v>
      </c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</row>
    <row r="63" ht="14.25" customHeight="1">
      <c r="A63" s="11"/>
      <c r="B63" s="11"/>
      <c r="C63" s="11"/>
      <c r="D63" s="11"/>
      <c r="E63" s="11"/>
      <c r="F63" s="11"/>
      <c r="G63" s="20"/>
      <c r="H63" s="27"/>
      <c r="I63" s="11"/>
      <c r="J63" s="27"/>
      <c r="K63" s="147" t="s">
        <v>202</v>
      </c>
      <c r="L63" s="147" t="s">
        <v>197</v>
      </c>
      <c r="M63" s="263" t="str">
        <f t="shared" ref="M63:AQ63" si="18">IF($S$33="Market",'[2]WACC Calc'!F175,'[2]WACC Calc'!F540)</f>
        <v>#REF!</v>
      </c>
      <c r="N63" s="263" t="str">
        <f t="shared" si="18"/>
        <v>#REF!</v>
      </c>
      <c r="O63" s="263" t="str">
        <f t="shared" si="18"/>
        <v>#REF!</v>
      </c>
      <c r="P63" s="263" t="str">
        <f t="shared" si="18"/>
        <v>#REF!</v>
      </c>
      <c r="Q63" s="263" t="str">
        <f t="shared" si="18"/>
        <v>#REF!</v>
      </c>
      <c r="R63" s="263" t="str">
        <f t="shared" si="18"/>
        <v>#REF!</v>
      </c>
      <c r="S63" s="263" t="str">
        <f t="shared" si="18"/>
        <v>#REF!</v>
      </c>
      <c r="T63" s="263" t="str">
        <f t="shared" si="18"/>
        <v>#REF!</v>
      </c>
      <c r="U63" s="263" t="str">
        <f t="shared" si="18"/>
        <v>#REF!</v>
      </c>
      <c r="V63" s="263" t="str">
        <f t="shared" si="18"/>
        <v>#REF!</v>
      </c>
      <c r="W63" s="263" t="str">
        <f t="shared" si="18"/>
        <v>#REF!</v>
      </c>
      <c r="X63" s="263" t="str">
        <f t="shared" si="18"/>
        <v>#REF!</v>
      </c>
      <c r="Y63" s="263" t="str">
        <f t="shared" si="18"/>
        <v>#REF!</v>
      </c>
      <c r="Z63" s="263" t="str">
        <f t="shared" si="18"/>
        <v>#REF!</v>
      </c>
      <c r="AA63" s="263" t="str">
        <f t="shared" si="18"/>
        <v>#REF!</v>
      </c>
      <c r="AB63" s="263" t="str">
        <f t="shared" si="18"/>
        <v>#REF!</v>
      </c>
      <c r="AC63" s="263" t="str">
        <f t="shared" si="18"/>
        <v>#REF!</v>
      </c>
      <c r="AD63" s="263" t="str">
        <f t="shared" si="18"/>
        <v>#REF!</v>
      </c>
      <c r="AE63" s="263" t="str">
        <f t="shared" si="18"/>
        <v>#REF!</v>
      </c>
      <c r="AF63" s="263" t="str">
        <f t="shared" si="18"/>
        <v>#REF!</v>
      </c>
      <c r="AG63" s="263" t="str">
        <f t="shared" si="18"/>
        <v>#REF!</v>
      </c>
      <c r="AH63" s="263" t="str">
        <f t="shared" si="18"/>
        <v>#REF!</v>
      </c>
      <c r="AI63" s="263" t="str">
        <f t="shared" si="18"/>
        <v>#REF!</v>
      </c>
      <c r="AJ63" s="263" t="str">
        <f t="shared" si="18"/>
        <v>#REF!</v>
      </c>
      <c r="AK63" s="263" t="str">
        <f t="shared" si="18"/>
        <v>#REF!</v>
      </c>
      <c r="AL63" s="263" t="str">
        <f t="shared" si="18"/>
        <v>#REF!</v>
      </c>
      <c r="AM63" s="263" t="str">
        <f t="shared" si="18"/>
        <v>#REF!</v>
      </c>
      <c r="AN63" s="263" t="str">
        <f t="shared" si="18"/>
        <v>#REF!</v>
      </c>
      <c r="AO63" s="263" t="str">
        <f t="shared" si="18"/>
        <v>#REF!</v>
      </c>
      <c r="AP63" s="263" t="str">
        <f t="shared" si="18"/>
        <v>#REF!</v>
      </c>
      <c r="AQ63" s="263" t="str">
        <f t="shared" si="18"/>
        <v>#REF!</v>
      </c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</row>
    <row r="64" ht="14.25" customHeight="1">
      <c r="A64" s="11"/>
      <c r="B64" s="11"/>
      <c r="C64" s="11"/>
      <c r="D64" s="11"/>
      <c r="E64" s="11"/>
      <c r="F64" s="11"/>
      <c r="G64" s="20"/>
      <c r="H64" s="27"/>
      <c r="I64" s="11"/>
      <c r="J64" s="27"/>
      <c r="K64" s="147" t="s">
        <v>60</v>
      </c>
      <c r="L64" s="147" t="s">
        <v>193</v>
      </c>
      <c r="M64" s="263" t="str">
        <f t="shared" ref="M64:AQ64" si="19">IF($S$33="Market",'[2]WACC Calc'!F176,'[2]WACC Calc'!F541)</f>
        <v>#REF!</v>
      </c>
      <c r="N64" s="263" t="str">
        <f t="shared" si="19"/>
        <v>#REF!</v>
      </c>
      <c r="O64" s="263" t="str">
        <f t="shared" si="19"/>
        <v>#REF!</v>
      </c>
      <c r="P64" s="263" t="str">
        <f t="shared" si="19"/>
        <v>#REF!</v>
      </c>
      <c r="Q64" s="263" t="str">
        <f t="shared" si="19"/>
        <v>#REF!</v>
      </c>
      <c r="R64" s="263" t="str">
        <f t="shared" si="19"/>
        <v>#REF!</v>
      </c>
      <c r="S64" s="263" t="str">
        <f t="shared" si="19"/>
        <v>#REF!</v>
      </c>
      <c r="T64" s="263" t="str">
        <f t="shared" si="19"/>
        <v>#REF!</v>
      </c>
      <c r="U64" s="263" t="str">
        <f t="shared" si="19"/>
        <v>#REF!</v>
      </c>
      <c r="V64" s="263" t="str">
        <f t="shared" si="19"/>
        <v>#REF!</v>
      </c>
      <c r="W64" s="263" t="str">
        <f t="shared" si="19"/>
        <v>#REF!</v>
      </c>
      <c r="X64" s="263" t="str">
        <f t="shared" si="19"/>
        <v>#REF!</v>
      </c>
      <c r="Y64" s="263" t="str">
        <f t="shared" si="19"/>
        <v>#REF!</v>
      </c>
      <c r="Z64" s="263" t="str">
        <f t="shared" si="19"/>
        <v>#REF!</v>
      </c>
      <c r="AA64" s="263" t="str">
        <f t="shared" si="19"/>
        <v>#REF!</v>
      </c>
      <c r="AB64" s="263" t="str">
        <f t="shared" si="19"/>
        <v>#REF!</v>
      </c>
      <c r="AC64" s="263" t="str">
        <f t="shared" si="19"/>
        <v>#REF!</v>
      </c>
      <c r="AD64" s="263" t="str">
        <f t="shared" si="19"/>
        <v>#REF!</v>
      </c>
      <c r="AE64" s="263" t="str">
        <f t="shared" si="19"/>
        <v>#REF!</v>
      </c>
      <c r="AF64" s="263" t="str">
        <f t="shared" si="19"/>
        <v>#REF!</v>
      </c>
      <c r="AG64" s="263" t="str">
        <f t="shared" si="19"/>
        <v>#REF!</v>
      </c>
      <c r="AH64" s="263" t="str">
        <f t="shared" si="19"/>
        <v>#REF!</v>
      </c>
      <c r="AI64" s="263" t="str">
        <f t="shared" si="19"/>
        <v>#REF!</v>
      </c>
      <c r="AJ64" s="263" t="str">
        <f t="shared" si="19"/>
        <v>#REF!</v>
      </c>
      <c r="AK64" s="263" t="str">
        <f t="shared" si="19"/>
        <v>#REF!</v>
      </c>
      <c r="AL64" s="263" t="str">
        <f t="shared" si="19"/>
        <v>#REF!</v>
      </c>
      <c r="AM64" s="263" t="str">
        <f t="shared" si="19"/>
        <v>#REF!</v>
      </c>
      <c r="AN64" s="263" t="str">
        <f t="shared" si="19"/>
        <v>#REF!</v>
      </c>
      <c r="AO64" s="263" t="str">
        <f t="shared" si="19"/>
        <v>#REF!</v>
      </c>
      <c r="AP64" s="263" t="str">
        <f t="shared" si="19"/>
        <v>#REF!</v>
      </c>
      <c r="AQ64" s="263" t="str">
        <f t="shared" si="19"/>
        <v>#REF!</v>
      </c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</row>
    <row r="65" ht="14.25" customHeight="1">
      <c r="A65" s="11"/>
      <c r="B65" s="11"/>
      <c r="C65" s="11"/>
      <c r="D65" s="11"/>
      <c r="E65" s="11"/>
      <c r="F65" s="11"/>
      <c r="G65" s="20"/>
      <c r="H65" s="27"/>
      <c r="I65" s="11"/>
      <c r="J65" s="27"/>
      <c r="K65" s="147" t="s">
        <v>203</v>
      </c>
      <c r="L65" s="147" t="s">
        <v>195</v>
      </c>
      <c r="M65" s="148" t="str">
        <f t="shared" ref="M65:AQ65" si="20">M61*M48*(1-M$64)+(1-M61)*(M55)</f>
        <v>#REF!</v>
      </c>
      <c r="N65" s="148" t="str">
        <f t="shared" si="20"/>
        <v>#REF!</v>
      </c>
      <c r="O65" s="148" t="str">
        <f t="shared" si="20"/>
        <v>#REF!</v>
      </c>
      <c r="P65" s="148" t="str">
        <f t="shared" si="20"/>
        <v>#REF!</v>
      </c>
      <c r="Q65" s="148" t="str">
        <f t="shared" si="20"/>
        <v>#REF!</v>
      </c>
      <c r="R65" s="148" t="str">
        <f t="shared" si="20"/>
        <v>#REF!</v>
      </c>
      <c r="S65" s="148" t="str">
        <f t="shared" si="20"/>
        <v>#REF!</v>
      </c>
      <c r="T65" s="148" t="str">
        <f t="shared" si="20"/>
        <v>#REF!</v>
      </c>
      <c r="U65" s="148" t="str">
        <f t="shared" si="20"/>
        <v>#REF!</v>
      </c>
      <c r="V65" s="148" t="str">
        <f t="shared" si="20"/>
        <v>#REF!</v>
      </c>
      <c r="W65" s="148" t="str">
        <f t="shared" si="20"/>
        <v>#REF!</v>
      </c>
      <c r="X65" s="148" t="str">
        <f t="shared" si="20"/>
        <v>#REF!</v>
      </c>
      <c r="Y65" s="148" t="str">
        <f t="shared" si="20"/>
        <v>#REF!</v>
      </c>
      <c r="Z65" s="148" t="str">
        <f t="shared" si="20"/>
        <v>#REF!</v>
      </c>
      <c r="AA65" s="148" t="str">
        <f t="shared" si="20"/>
        <v>#REF!</v>
      </c>
      <c r="AB65" s="148" t="str">
        <f t="shared" si="20"/>
        <v>#REF!</v>
      </c>
      <c r="AC65" s="148" t="str">
        <f t="shared" si="20"/>
        <v>#REF!</v>
      </c>
      <c r="AD65" s="148" t="str">
        <f t="shared" si="20"/>
        <v>#REF!</v>
      </c>
      <c r="AE65" s="148" t="str">
        <f t="shared" si="20"/>
        <v>#REF!</v>
      </c>
      <c r="AF65" s="148" t="str">
        <f t="shared" si="20"/>
        <v>#REF!</v>
      </c>
      <c r="AG65" s="148" t="str">
        <f t="shared" si="20"/>
        <v>#REF!</v>
      </c>
      <c r="AH65" s="148" t="str">
        <f t="shared" si="20"/>
        <v>#REF!</v>
      </c>
      <c r="AI65" s="148" t="str">
        <f t="shared" si="20"/>
        <v>#REF!</v>
      </c>
      <c r="AJ65" s="148" t="str">
        <f t="shared" si="20"/>
        <v>#REF!</v>
      </c>
      <c r="AK65" s="148" t="str">
        <f t="shared" si="20"/>
        <v>#REF!</v>
      </c>
      <c r="AL65" s="148" t="str">
        <f t="shared" si="20"/>
        <v>#REF!</v>
      </c>
      <c r="AM65" s="148" t="str">
        <f t="shared" si="20"/>
        <v>#REF!</v>
      </c>
      <c r="AN65" s="148" t="str">
        <f t="shared" si="20"/>
        <v>#REF!</v>
      </c>
      <c r="AO65" s="148" t="str">
        <f t="shared" si="20"/>
        <v>#REF!</v>
      </c>
      <c r="AP65" s="148" t="str">
        <f t="shared" si="20"/>
        <v>#REF!</v>
      </c>
      <c r="AQ65" s="148" t="str">
        <f t="shared" si="20"/>
        <v>#REF!</v>
      </c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</row>
    <row r="66" ht="14.25" customHeight="1">
      <c r="A66" s="11"/>
      <c r="B66" s="11"/>
      <c r="C66" s="11"/>
      <c r="D66" s="11"/>
      <c r="E66" s="11"/>
      <c r="F66" s="11"/>
      <c r="G66" s="20"/>
      <c r="H66" s="27"/>
      <c r="I66" s="11"/>
      <c r="J66" s="27"/>
      <c r="K66" s="147" t="s">
        <v>203</v>
      </c>
      <c r="L66" s="147" t="s">
        <v>196</v>
      </c>
      <c r="M66" s="148" t="str">
        <f t="shared" ref="M66:AQ66" si="21">M62*M49*(1-M$64)+(1-M62)*(M56)</f>
        <v>#REF!</v>
      </c>
      <c r="N66" s="148" t="str">
        <f t="shared" si="21"/>
        <v>#REF!</v>
      </c>
      <c r="O66" s="148" t="str">
        <f t="shared" si="21"/>
        <v>#REF!</v>
      </c>
      <c r="P66" s="148" t="str">
        <f t="shared" si="21"/>
        <v>#REF!</v>
      </c>
      <c r="Q66" s="148" t="str">
        <f t="shared" si="21"/>
        <v>#REF!</v>
      </c>
      <c r="R66" s="148" t="str">
        <f t="shared" si="21"/>
        <v>#REF!</v>
      </c>
      <c r="S66" s="148" t="str">
        <f t="shared" si="21"/>
        <v>#REF!</v>
      </c>
      <c r="T66" s="148" t="str">
        <f t="shared" si="21"/>
        <v>#REF!</v>
      </c>
      <c r="U66" s="148" t="str">
        <f t="shared" si="21"/>
        <v>#REF!</v>
      </c>
      <c r="V66" s="148" t="str">
        <f t="shared" si="21"/>
        <v>#REF!</v>
      </c>
      <c r="W66" s="148" t="str">
        <f t="shared" si="21"/>
        <v>#REF!</v>
      </c>
      <c r="X66" s="148" t="str">
        <f t="shared" si="21"/>
        <v>#REF!</v>
      </c>
      <c r="Y66" s="148" t="str">
        <f t="shared" si="21"/>
        <v>#REF!</v>
      </c>
      <c r="Z66" s="148" t="str">
        <f t="shared" si="21"/>
        <v>#REF!</v>
      </c>
      <c r="AA66" s="148" t="str">
        <f t="shared" si="21"/>
        <v>#REF!</v>
      </c>
      <c r="AB66" s="148" t="str">
        <f t="shared" si="21"/>
        <v>#REF!</v>
      </c>
      <c r="AC66" s="148" t="str">
        <f t="shared" si="21"/>
        <v>#REF!</v>
      </c>
      <c r="AD66" s="148" t="str">
        <f t="shared" si="21"/>
        <v>#REF!</v>
      </c>
      <c r="AE66" s="148" t="str">
        <f t="shared" si="21"/>
        <v>#REF!</v>
      </c>
      <c r="AF66" s="148" t="str">
        <f t="shared" si="21"/>
        <v>#REF!</v>
      </c>
      <c r="AG66" s="148" t="str">
        <f t="shared" si="21"/>
        <v>#REF!</v>
      </c>
      <c r="AH66" s="148" t="str">
        <f t="shared" si="21"/>
        <v>#REF!</v>
      </c>
      <c r="AI66" s="148" t="str">
        <f t="shared" si="21"/>
        <v>#REF!</v>
      </c>
      <c r="AJ66" s="148" t="str">
        <f t="shared" si="21"/>
        <v>#REF!</v>
      </c>
      <c r="AK66" s="148" t="str">
        <f t="shared" si="21"/>
        <v>#REF!</v>
      </c>
      <c r="AL66" s="148" t="str">
        <f t="shared" si="21"/>
        <v>#REF!</v>
      </c>
      <c r="AM66" s="148" t="str">
        <f t="shared" si="21"/>
        <v>#REF!</v>
      </c>
      <c r="AN66" s="148" t="str">
        <f t="shared" si="21"/>
        <v>#REF!</v>
      </c>
      <c r="AO66" s="148" t="str">
        <f t="shared" si="21"/>
        <v>#REF!</v>
      </c>
      <c r="AP66" s="148" t="str">
        <f t="shared" si="21"/>
        <v>#REF!</v>
      </c>
      <c r="AQ66" s="148" t="str">
        <f t="shared" si="21"/>
        <v>#REF!</v>
      </c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</row>
    <row r="67" ht="14.25" customHeight="1">
      <c r="A67" s="11"/>
      <c r="B67" s="11"/>
      <c r="C67" s="11"/>
      <c r="D67" s="11"/>
      <c r="E67" s="11"/>
      <c r="F67" s="11"/>
      <c r="G67" s="20"/>
      <c r="H67" s="27"/>
      <c r="I67" s="11"/>
      <c r="J67" s="27"/>
      <c r="K67" s="147" t="s">
        <v>203</v>
      </c>
      <c r="L67" s="147" t="s">
        <v>197</v>
      </c>
      <c r="M67" s="148" t="str">
        <f t="shared" ref="M67:AQ67" si="22">M63*M50*(1-M$64)+(1-M63)*(M57)</f>
        <v>#REF!</v>
      </c>
      <c r="N67" s="148" t="str">
        <f t="shared" si="22"/>
        <v>#REF!</v>
      </c>
      <c r="O67" s="148" t="str">
        <f t="shared" si="22"/>
        <v>#REF!</v>
      </c>
      <c r="P67" s="148" t="str">
        <f t="shared" si="22"/>
        <v>#REF!</v>
      </c>
      <c r="Q67" s="148" t="str">
        <f t="shared" si="22"/>
        <v>#REF!</v>
      </c>
      <c r="R67" s="148" t="str">
        <f t="shared" si="22"/>
        <v>#REF!</v>
      </c>
      <c r="S67" s="148" t="str">
        <f t="shared" si="22"/>
        <v>#REF!</v>
      </c>
      <c r="T67" s="148" t="str">
        <f t="shared" si="22"/>
        <v>#REF!</v>
      </c>
      <c r="U67" s="148" t="str">
        <f t="shared" si="22"/>
        <v>#REF!</v>
      </c>
      <c r="V67" s="148" t="str">
        <f t="shared" si="22"/>
        <v>#REF!</v>
      </c>
      <c r="W67" s="148" t="str">
        <f t="shared" si="22"/>
        <v>#REF!</v>
      </c>
      <c r="X67" s="148" t="str">
        <f t="shared" si="22"/>
        <v>#REF!</v>
      </c>
      <c r="Y67" s="148" t="str">
        <f t="shared" si="22"/>
        <v>#REF!</v>
      </c>
      <c r="Z67" s="148" t="str">
        <f t="shared" si="22"/>
        <v>#REF!</v>
      </c>
      <c r="AA67" s="148" t="str">
        <f t="shared" si="22"/>
        <v>#REF!</v>
      </c>
      <c r="AB67" s="148" t="str">
        <f t="shared" si="22"/>
        <v>#REF!</v>
      </c>
      <c r="AC67" s="148" t="str">
        <f t="shared" si="22"/>
        <v>#REF!</v>
      </c>
      <c r="AD67" s="148" t="str">
        <f t="shared" si="22"/>
        <v>#REF!</v>
      </c>
      <c r="AE67" s="148" t="str">
        <f t="shared" si="22"/>
        <v>#REF!</v>
      </c>
      <c r="AF67" s="148" t="str">
        <f t="shared" si="22"/>
        <v>#REF!</v>
      </c>
      <c r="AG67" s="148" t="str">
        <f t="shared" si="22"/>
        <v>#REF!</v>
      </c>
      <c r="AH67" s="148" t="str">
        <f t="shared" si="22"/>
        <v>#REF!</v>
      </c>
      <c r="AI67" s="148" t="str">
        <f t="shared" si="22"/>
        <v>#REF!</v>
      </c>
      <c r="AJ67" s="148" t="str">
        <f t="shared" si="22"/>
        <v>#REF!</v>
      </c>
      <c r="AK67" s="148" t="str">
        <f t="shared" si="22"/>
        <v>#REF!</v>
      </c>
      <c r="AL67" s="148" t="str">
        <f t="shared" si="22"/>
        <v>#REF!</v>
      </c>
      <c r="AM67" s="148" t="str">
        <f t="shared" si="22"/>
        <v>#REF!</v>
      </c>
      <c r="AN67" s="148" t="str">
        <f t="shared" si="22"/>
        <v>#REF!</v>
      </c>
      <c r="AO67" s="148" t="str">
        <f t="shared" si="22"/>
        <v>#REF!</v>
      </c>
      <c r="AP67" s="148" t="str">
        <f t="shared" si="22"/>
        <v>#REF!</v>
      </c>
      <c r="AQ67" s="148" t="str">
        <f t="shared" si="22"/>
        <v>#REF!</v>
      </c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</row>
    <row r="68" ht="14.25" customHeight="1">
      <c r="A68" s="11"/>
      <c r="B68" s="11"/>
      <c r="C68" s="11"/>
      <c r="D68" s="11"/>
      <c r="E68" s="11"/>
      <c r="F68" s="11"/>
      <c r="G68" s="20"/>
      <c r="H68" s="27"/>
      <c r="I68" s="11"/>
      <c r="J68" s="27"/>
      <c r="K68" s="147" t="s">
        <v>204</v>
      </c>
      <c r="L68" s="147" t="s">
        <v>195</v>
      </c>
      <c r="M68" s="264" t="str">
        <f t="shared" ref="M68:AQ68" si="23">(1+M65)/(1+M$47) - 1</f>
        <v>#REF!</v>
      </c>
      <c r="N68" s="264" t="str">
        <f t="shared" si="23"/>
        <v>#REF!</v>
      </c>
      <c r="O68" s="264" t="str">
        <f t="shared" si="23"/>
        <v>#REF!</v>
      </c>
      <c r="P68" s="264" t="str">
        <f t="shared" si="23"/>
        <v>#REF!</v>
      </c>
      <c r="Q68" s="264" t="str">
        <f t="shared" si="23"/>
        <v>#REF!</v>
      </c>
      <c r="R68" s="264" t="str">
        <f t="shared" si="23"/>
        <v>#REF!</v>
      </c>
      <c r="S68" s="264" t="str">
        <f t="shared" si="23"/>
        <v>#REF!</v>
      </c>
      <c r="T68" s="264" t="str">
        <f t="shared" si="23"/>
        <v>#REF!</v>
      </c>
      <c r="U68" s="264" t="str">
        <f t="shared" si="23"/>
        <v>#REF!</v>
      </c>
      <c r="V68" s="264" t="str">
        <f t="shared" si="23"/>
        <v>#REF!</v>
      </c>
      <c r="W68" s="264" t="str">
        <f t="shared" si="23"/>
        <v>#REF!</v>
      </c>
      <c r="X68" s="264" t="str">
        <f t="shared" si="23"/>
        <v>#REF!</v>
      </c>
      <c r="Y68" s="264" t="str">
        <f t="shared" si="23"/>
        <v>#REF!</v>
      </c>
      <c r="Z68" s="264" t="str">
        <f t="shared" si="23"/>
        <v>#REF!</v>
      </c>
      <c r="AA68" s="264" t="str">
        <f t="shared" si="23"/>
        <v>#REF!</v>
      </c>
      <c r="AB68" s="264" t="str">
        <f t="shared" si="23"/>
        <v>#REF!</v>
      </c>
      <c r="AC68" s="264" t="str">
        <f t="shared" si="23"/>
        <v>#REF!</v>
      </c>
      <c r="AD68" s="264" t="str">
        <f t="shared" si="23"/>
        <v>#REF!</v>
      </c>
      <c r="AE68" s="264" t="str">
        <f t="shared" si="23"/>
        <v>#REF!</v>
      </c>
      <c r="AF68" s="264" t="str">
        <f t="shared" si="23"/>
        <v>#REF!</v>
      </c>
      <c r="AG68" s="264" t="str">
        <f t="shared" si="23"/>
        <v>#REF!</v>
      </c>
      <c r="AH68" s="264" t="str">
        <f t="shared" si="23"/>
        <v>#REF!</v>
      </c>
      <c r="AI68" s="264" t="str">
        <f t="shared" si="23"/>
        <v>#REF!</v>
      </c>
      <c r="AJ68" s="264" t="str">
        <f t="shared" si="23"/>
        <v>#REF!</v>
      </c>
      <c r="AK68" s="264" t="str">
        <f t="shared" si="23"/>
        <v>#REF!</v>
      </c>
      <c r="AL68" s="264" t="str">
        <f t="shared" si="23"/>
        <v>#REF!</v>
      </c>
      <c r="AM68" s="264" t="str">
        <f t="shared" si="23"/>
        <v>#REF!</v>
      </c>
      <c r="AN68" s="264" t="str">
        <f t="shared" si="23"/>
        <v>#REF!</v>
      </c>
      <c r="AO68" s="264" t="str">
        <f t="shared" si="23"/>
        <v>#REF!</v>
      </c>
      <c r="AP68" s="264" t="str">
        <f t="shared" si="23"/>
        <v>#REF!</v>
      </c>
      <c r="AQ68" s="264" t="str">
        <f t="shared" si="23"/>
        <v>#REF!</v>
      </c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</row>
    <row r="69" ht="14.25" customHeight="1">
      <c r="A69" s="11"/>
      <c r="B69" s="11"/>
      <c r="C69" s="11"/>
      <c r="D69" s="11"/>
      <c r="E69" s="11"/>
      <c r="F69" s="11"/>
      <c r="G69" s="20"/>
      <c r="H69" s="27"/>
      <c r="I69" s="11"/>
      <c r="J69" s="27"/>
      <c r="K69" s="147" t="s">
        <v>204</v>
      </c>
      <c r="L69" s="147" t="s">
        <v>196</v>
      </c>
      <c r="M69" s="264" t="str">
        <f t="shared" ref="M69:AQ69" si="24">(1+M66)/(1+M$47) - 1</f>
        <v>#REF!</v>
      </c>
      <c r="N69" s="264" t="str">
        <f t="shared" si="24"/>
        <v>#REF!</v>
      </c>
      <c r="O69" s="264" t="str">
        <f t="shared" si="24"/>
        <v>#REF!</v>
      </c>
      <c r="P69" s="264" t="str">
        <f t="shared" si="24"/>
        <v>#REF!</v>
      </c>
      <c r="Q69" s="264" t="str">
        <f t="shared" si="24"/>
        <v>#REF!</v>
      </c>
      <c r="R69" s="264" t="str">
        <f t="shared" si="24"/>
        <v>#REF!</v>
      </c>
      <c r="S69" s="264" t="str">
        <f t="shared" si="24"/>
        <v>#REF!</v>
      </c>
      <c r="T69" s="264" t="str">
        <f t="shared" si="24"/>
        <v>#REF!</v>
      </c>
      <c r="U69" s="264" t="str">
        <f t="shared" si="24"/>
        <v>#REF!</v>
      </c>
      <c r="V69" s="264" t="str">
        <f t="shared" si="24"/>
        <v>#REF!</v>
      </c>
      <c r="W69" s="264" t="str">
        <f t="shared" si="24"/>
        <v>#REF!</v>
      </c>
      <c r="X69" s="264" t="str">
        <f t="shared" si="24"/>
        <v>#REF!</v>
      </c>
      <c r="Y69" s="264" t="str">
        <f t="shared" si="24"/>
        <v>#REF!</v>
      </c>
      <c r="Z69" s="264" t="str">
        <f t="shared" si="24"/>
        <v>#REF!</v>
      </c>
      <c r="AA69" s="264" t="str">
        <f t="shared" si="24"/>
        <v>#REF!</v>
      </c>
      <c r="AB69" s="264" t="str">
        <f t="shared" si="24"/>
        <v>#REF!</v>
      </c>
      <c r="AC69" s="264" t="str">
        <f t="shared" si="24"/>
        <v>#REF!</v>
      </c>
      <c r="AD69" s="264" t="str">
        <f t="shared" si="24"/>
        <v>#REF!</v>
      </c>
      <c r="AE69" s="264" t="str">
        <f t="shared" si="24"/>
        <v>#REF!</v>
      </c>
      <c r="AF69" s="264" t="str">
        <f t="shared" si="24"/>
        <v>#REF!</v>
      </c>
      <c r="AG69" s="264" t="str">
        <f t="shared" si="24"/>
        <v>#REF!</v>
      </c>
      <c r="AH69" s="264" t="str">
        <f t="shared" si="24"/>
        <v>#REF!</v>
      </c>
      <c r="AI69" s="264" t="str">
        <f t="shared" si="24"/>
        <v>#REF!</v>
      </c>
      <c r="AJ69" s="264" t="str">
        <f t="shared" si="24"/>
        <v>#REF!</v>
      </c>
      <c r="AK69" s="264" t="str">
        <f t="shared" si="24"/>
        <v>#REF!</v>
      </c>
      <c r="AL69" s="264" t="str">
        <f t="shared" si="24"/>
        <v>#REF!</v>
      </c>
      <c r="AM69" s="264" t="str">
        <f t="shared" si="24"/>
        <v>#REF!</v>
      </c>
      <c r="AN69" s="264" t="str">
        <f t="shared" si="24"/>
        <v>#REF!</v>
      </c>
      <c r="AO69" s="264" t="str">
        <f t="shared" si="24"/>
        <v>#REF!</v>
      </c>
      <c r="AP69" s="264" t="str">
        <f t="shared" si="24"/>
        <v>#REF!</v>
      </c>
      <c r="AQ69" s="264" t="str">
        <f t="shared" si="24"/>
        <v>#REF!</v>
      </c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</row>
    <row r="70" ht="14.25" customHeight="1">
      <c r="A70" s="11"/>
      <c r="B70" s="11"/>
      <c r="C70" s="11"/>
      <c r="D70" s="11"/>
      <c r="E70" s="11"/>
      <c r="F70" s="11"/>
      <c r="G70" s="20"/>
      <c r="H70" s="27"/>
      <c r="I70" s="11"/>
      <c r="J70" s="27"/>
      <c r="K70" s="147" t="s">
        <v>204</v>
      </c>
      <c r="L70" s="147" t="s">
        <v>197</v>
      </c>
      <c r="M70" s="264" t="str">
        <f t="shared" ref="M70:AQ70" si="25">(1+M67)/(1+M$47) - 1</f>
        <v>#REF!</v>
      </c>
      <c r="N70" s="264" t="str">
        <f t="shared" si="25"/>
        <v>#REF!</v>
      </c>
      <c r="O70" s="264" t="str">
        <f t="shared" si="25"/>
        <v>#REF!</v>
      </c>
      <c r="P70" s="264" t="str">
        <f t="shared" si="25"/>
        <v>#REF!</v>
      </c>
      <c r="Q70" s="264" t="str">
        <f t="shared" si="25"/>
        <v>#REF!</v>
      </c>
      <c r="R70" s="264" t="str">
        <f t="shared" si="25"/>
        <v>#REF!</v>
      </c>
      <c r="S70" s="264" t="str">
        <f t="shared" si="25"/>
        <v>#REF!</v>
      </c>
      <c r="T70" s="264" t="str">
        <f t="shared" si="25"/>
        <v>#REF!</v>
      </c>
      <c r="U70" s="264" t="str">
        <f t="shared" si="25"/>
        <v>#REF!</v>
      </c>
      <c r="V70" s="264" t="str">
        <f t="shared" si="25"/>
        <v>#REF!</v>
      </c>
      <c r="W70" s="264" t="str">
        <f t="shared" si="25"/>
        <v>#REF!</v>
      </c>
      <c r="X70" s="264" t="str">
        <f t="shared" si="25"/>
        <v>#REF!</v>
      </c>
      <c r="Y70" s="264" t="str">
        <f t="shared" si="25"/>
        <v>#REF!</v>
      </c>
      <c r="Z70" s="264" t="str">
        <f t="shared" si="25"/>
        <v>#REF!</v>
      </c>
      <c r="AA70" s="264" t="str">
        <f t="shared" si="25"/>
        <v>#REF!</v>
      </c>
      <c r="AB70" s="264" t="str">
        <f t="shared" si="25"/>
        <v>#REF!</v>
      </c>
      <c r="AC70" s="264" t="str">
        <f t="shared" si="25"/>
        <v>#REF!</v>
      </c>
      <c r="AD70" s="264" t="str">
        <f t="shared" si="25"/>
        <v>#REF!</v>
      </c>
      <c r="AE70" s="264" t="str">
        <f t="shared" si="25"/>
        <v>#REF!</v>
      </c>
      <c r="AF70" s="264" t="str">
        <f t="shared" si="25"/>
        <v>#REF!</v>
      </c>
      <c r="AG70" s="264" t="str">
        <f t="shared" si="25"/>
        <v>#REF!</v>
      </c>
      <c r="AH70" s="264" t="str">
        <f t="shared" si="25"/>
        <v>#REF!</v>
      </c>
      <c r="AI70" s="264" t="str">
        <f t="shared" si="25"/>
        <v>#REF!</v>
      </c>
      <c r="AJ70" s="264" t="str">
        <f t="shared" si="25"/>
        <v>#REF!</v>
      </c>
      <c r="AK70" s="264" t="str">
        <f t="shared" si="25"/>
        <v>#REF!</v>
      </c>
      <c r="AL70" s="264" t="str">
        <f t="shared" si="25"/>
        <v>#REF!</v>
      </c>
      <c r="AM70" s="264" t="str">
        <f t="shared" si="25"/>
        <v>#REF!</v>
      </c>
      <c r="AN70" s="264" t="str">
        <f t="shared" si="25"/>
        <v>#REF!</v>
      </c>
      <c r="AO70" s="264" t="str">
        <f t="shared" si="25"/>
        <v>#REF!</v>
      </c>
      <c r="AP70" s="264" t="str">
        <f t="shared" si="25"/>
        <v>#REF!</v>
      </c>
      <c r="AQ70" s="264" t="str">
        <f t="shared" si="25"/>
        <v>#REF!</v>
      </c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</row>
    <row r="71" ht="14.25" customHeight="1">
      <c r="A71" s="11"/>
      <c r="B71" s="11"/>
      <c r="C71" s="11"/>
      <c r="D71" s="11"/>
      <c r="E71" s="11"/>
      <c r="F71" s="11"/>
      <c r="G71" s="20"/>
      <c r="H71" s="27"/>
      <c r="I71" s="11"/>
      <c r="J71" s="27"/>
      <c r="K71" s="149" t="s">
        <v>205</v>
      </c>
      <c r="L71" s="147" t="s">
        <v>195</v>
      </c>
      <c r="M71" s="148" t="str">
        <f t="shared" ref="M71:AQ71" si="26"> M65 / (1 - (1 / (1 + M65)^$O$33))</f>
        <v>#REF!</v>
      </c>
      <c r="N71" s="148" t="str">
        <f t="shared" si="26"/>
        <v>#REF!</v>
      </c>
      <c r="O71" s="148" t="str">
        <f t="shared" si="26"/>
        <v>#REF!</v>
      </c>
      <c r="P71" s="148" t="str">
        <f t="shared" si="26"/>
        <v>#REF!</v>
      </c>
      <c r="Q71" s="148" t="str">
        <f t="shared" si="26"/>
        <v>#REF!</v>
      </c>
      <c r="R71" s="148" t="str">
        <f t="shared" si="26"/>
        <v>#REF!</v>
      </c>
      <c r="S71" s="148" t="str">
        <f t="shared" si="26"/>
        <v>#REF!</v>
      </c>
      <c r="T71" s="148" t="str">
        <f t="shared" si="26"/>
        <v>#REF!</v>
      </c>
      <c r="U71" s="148" t="str">
        <f t="shared" si="26"/>
        <v>#REF!</v>
      </c>
      <c r="V71" s="148" t="str">
        <f t="shared" si="26"/>
        <v>#REF!</v>
      </c>
      <c r="W71" s="148" t="str">
        <f t="shared" si="26"/>
        <v>#REF!</v>
      </c>
      <c r="X71" s="148" t="str">
        <f t="shared" si="26"/>
        <v>#REF!</v>
      </c>
      <c r="Y71" s="148" t="str">
        <f t="shared" si="26"/>
        <v>#REF!</v>
      </c>
      <c r="Z71" s="148" t="str">
        <f t="shared" si="26"/>
        <v>#REF!</v>
      </c>
      <c r="AA71" s="148" t="str">
        <f t="shared" si="26"/>
        <v>#REF!</v>
      </c>
      <c r="AB71" s="148" t="str">
        <f t="shared" si="26"/>
        <v>#REF!</v>
      </c>
      <c r="AC71" s="148" t="str">
        <f t="shared" si="26"/>
        <v>#REF!</v>
      </c>
      <c r="AD71" s="148" t="str">
        <f t="shared" si="26"/>
        <v>#REF!</v>
      </c>
      <c r="AE71" s="148" t="str">
        <f t="shared" si="26"/>
        <v>#REF!</v>
      </c>
      <c r="AF71" s="148" t="str">
        <f t="shared" si="26"/>
        <v>#REF!</v>
      </c>
      <c r="AG71" s="148" t="str">
        <f t="shared" si="26"/>
        <v>#REF!</v>
      </c>
      <c r="AH71" s="148" t="str">
        <f t="shared" si="26"/>
        <v>#REF!</v>
      </c>
      <c r="AI71" s="148" t="str">
        <f t="shared" si="26"/>
        <v>#REF!</v>
      </c>
      <c r="AJ71" s="148" t="str">
        <f t="shared" si="26"/>
        <v>#REF!</v>
      </c>
      <c r="AK71" s="148" t="str">
        <f t="shared" si="26"/>
        <v>#REF!</v>
      </c>
      <c r="AL71" s="148" t="str">
        <f t="shared" si="26"/>
        <v>#REF!</v>
      </c>
      <c r="AM71" s="148" t="str">
        <f t="shared" si="26"/>
        <v>#REF!</v>
      </c>
      <c r="AN71" s="148" t="str">
        <f t="shared" si="26"/>
        <v>#REF!</v>
      </c>
      <c r="AO71" s="148" t="str">
        <f t="shared" si="26"/>
        <v>#REF!</v>
      </c>
      <c r="AP71" s="148" t="str">
        <f t="shared" si="26"/>
        <v>#REF!</v>
      </c>
      <c r="AQ71" s="148" t="str">
        <f t="shared" si="26"/>
        <v>#REF!</v>
      </c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</row>
    <row r="72" ht="14.25" customHeight="1">
      <c r="A72" s="11"/>
      <c r="B72" s="11"/>
      <c r="C72" s="11"/>
      <c r="D72" s="11"/>
      <c r="E72" s="11"/>
      <c r="F72" s="11"/>
      <c r="G72" s="20"/>
      <c r="H72" s="27"/>
      <c r="I72" s="11"/>
      <c r="J72" s="27"/>
      <c r="K72" s="149" t="s">
        <v>205</v>
      </c>
      <c r="L72" s="147" t="s">
        <v>196</v>
      </c>
      <c r="M72" s="148" t="str">
        <f t="shared" ref="M72:AQ72" si="27"> M66 / (1 - (1 / (1 + M66)^$O$33))</f>
        <v>#REF!</v>
      </c>
      <c r="N72" s="148" t="str">
        <f t="shared" si="27"/>
        <v>#REF!</v>
      </c>
      <c r="O72" s="148" t="str">
        <f t="shared" si="27"/>
        <v>#REF!</v>
      </c>
      <c r="P72" s="148" t="str">
        <f t="shared" si="27"/>
        <v>#REF!</v>
      </c>
      <c r="Q72" s="148" t="str">
        <f t="shared" si="27"/>
        <v>#REF!</v>
      </c>
      <c r="R72" s="148" t="str">
        <f t="shared" si="27"/>
        <v>#REF!</v>
      </c>
      <c r="S72" s="148" t="str">
        <f t="shared" si="27"/>
        <v>#REF!</v>
      </c>
      <c r="T72" s="148" t="str">
        <f t="shared" si="27"/>
        <v>#REF!</v>
      </c>
      <c r="U72" s="148" t="str">
        <f t="shared" si="27"/>
        <v>#REF!</v>
      </c>
      <c r="V72" s="148" t="str">
        <f t="shared" si="27"/>
        <v>#REF!</v>
      </c>
      <c r="W72" s="148" t="str">
        <f t="shared" si="27"/>
        <v>#REF!</v>
      </c>
      <c r="X72" s="148" t="str">
        <f t="shared" si="27"/>
        <v>#REF!</v>
      </c>
      <c r="Y72" s="148" t="str">
        <f t="shared" si="27"/>
        <v>#REF!</v>
      </c>
      <c r="Z72" s="148" t="str">
        <f t="shared" si="27"/>
        <v>#REF!</v>
      </c>
      <c r="AA72" s="148" t="str">
        <f t="shared" si="27"/>
        <v>#REF!</v>
      </c>
      <c r="AB72" s="148" t="str">
        <f t="shared" si="27"/>
        <v>#REF!</v>
      </c>
      <c r="AC72" s="148" t="str">
        <f t="shared" si="27"/>
        <v>#REF!</v>
      </c>
      <c r="AD72" s="148" t="str">
        <f t="shared" si="27"/>
        <v>#REF!</v>
      </c>
      <c r="AE72" s="148" t="str">
        <f t="shared" si="27"/>
        <v>#REF!</v>
      </c>
      <c r="AF72" s="148" t="str">
        <f t="shared" si="27"/>
        <v>#REF!</v>
      </c>
      <c r="AG72" s="148" t="str">
        <f t="shared" si="27"/>
        <v>#REF!</v>
      </c>
      <c r="AH72" s="148" t="str">
        <f t="shared" si="27"/>
        <v>#REF!</v>
      </c>
      <c r="AI72" s="148" t="str">
        <f t="shared" si="27"/>
        <v>#REF!</v>
      </c>
      <c r="AJ72" s="148" t="str">
        <f t="shared" si="27"/>
        <v>#REF!</v>
      </c>
      <c r="AK72" s="148" t="str">
        <f t="shared" si="27"/>
        <v>#REF!</v>
      </c>
      <c r="AL72" s="148" t="str">
        <f t="shared" si="27"/>
        <v>#REF!</v>
      </c>
      <c r="AM72" s="148" t="str">
        <f t="shared" si="27"/>
        <v>#REF!</v>
      </c>
      <c r="AN72" s="148" t="str">
        <f t="shared" si="27"/>
        <v>#REF!</v>
      </c>
      <c r="AO72" s="148" t="str">
        <f t="shared" si="27"/>
        <v>#REF!</v>
      </c>
      <c r="AP72" s="148" t="str">
        <f t="shared" si="27"/>
        <v>#REF!</v>
      </c>
      <c r="AQ72" s="148" t="str">
        <f t="shared" si="27"/>
        <v>#REF!</v>
      </c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</row>
    <row r="73" ht="14.25" customHeight="1">
      <c r="A73" s="11"/>
      <c r="B73" s="11"/>
      <c r="C73" s="11"/>
      <c r="D73" s="11"/>
      <c r="E73" s="11"/>
      <c r="F73" s="11"/>
      <c r="G73" s="20"/>
      <c r="H73" s="27"/>
      <c r="I73" s="11"/>
      <c r="J73" s="27"/>
      <c r="K73" s="149" t="s">
        <v>205</v>
      </c>
      <c r="L73" s="147" t="s">
        <v>197</v>
      </c>
      <c r="M73" s="148" t="str">
        <f t="shared" ref="M73:AQ73" si="28"> M67 / (1 - (1 / (1 + M67)^$O$33))</f>
        <v>#REF!</v>
      </c>
      <c r="N73" s="148" t="str">
        <f t="shared" si="28"/>
        <v>#REF!</v>
      </c>
      <c r="O73" s="148" t="str">
        <f t="shared" si="28"/>
        <v>#REF!</v>
      </c>
      <c r="P73" s="148" t="str">
        <f t="shared" si="28"/>
        <v>#REF!</v>
      </c>
      <c r="Q73" s="148" t="str">
        <f t="shared" si="28"/>
        <v>#REF!</v>
      </c>
      <c r="R73" s="148" t="str">
        <f t="shared" si="28"/>
        <v>#REF!</v>
      </c>
      <c r="S73" s="148" t="str">
        <f t="shared" si="28"/>
        <v>#REF!</v>
      </c>
      <c r="T73" s="148" t="str">
        <f t="shared" si="28"/>
        <v>#REF!</v>
      </c>
      <c r="U73" s="148" t="str">
        <f t="shared" si="28"/>
        <v>#REF!</v>
      </c>
      <c r="V73" s="148" t="str">
        <f t="shared" si="28"/>
        <v>#REF!</v>
      </c>
      <c r="W73" s="148" t="str">
        <f t="shared" si="28"/>
        <v>#REF!</v>
      </c>
      <c r="X73" s="148" t="str">
        <f t="shared" si="28"/>
        <v>#REF!</v>
      </c>
      <c r="Y73" s="148" t="str">
        <f t="shared" si="28"/>
        <v>#REF!</v>
      </c>
      <c r="Z73" s="148" t="str">
        <f t="shared" si="28"/>
        <v>#REF!</v>
      </c>
      <c r="AA73" s="148" t="str">
        <f t="shared" si="28"/>
        <v>#REF!</v>
      </c>
      <c r="AB73" s="148" t="str">
        <f t="shared" si="28"/>
        <v>#REF!</v>
      </c>
      <c r="AC73" s="148" t="str">
        <f t="shared" si="28"/>
        <v>#REF!</v>
      </c>
      <c r="AD73" s="148" t="str">
        <f t="shared" si="28"/>
        <v>#REF!</v>
      </c>
      <c r="AE73" s="148" t="str">
        <f t="shared" si="28"/>
        <v>#REF!</v>
      </c>
      <c r="AF73" s="148" t="str">
        <f t="shared" si="28"/>
        <v>#REF!</v>
      </c>
      <c r="AG73" s="148" t="str">
        <f t="shared" si="28"/>
        <v>#REF!</v>
      </c>
      <c r="AH73" s="148" t="str">
        <f t="shared" si="28"/>
        <v>#REF!</v>
      </c>
      <c r="AI73" s="148" t="str">
        <f t="shared" si="28"/>
        <v>#REF!</v>
      </c>
      <c r="AJ73" s="148" t="str">
        <f t="shared" si="28"/>
        <v>#REF!</v>
      </c>
      <c r="AK73" s="148" t="str">
        <f t="shared" si="28"/>
        <v>#REF!</v>
      </c>
      <c r="AL73" s="148" t="str">
        <f t="shared" si="28"/>
        <v>#REF!</v>
      </c>
      <c r="AM73" s="148" t="str">
        <f t="shared" si="28"/>
        <v>#REF!</v>
      </c>
      <c r="AN73" s="148" t="str">
        <f t="shared" si="28"/>
        <v>#REF!</v>
      </c>
      <c r="AO73" s="148" t="str">
        <f t="shared" si="28"/>
        <v>#REF!</v>
      </c>
      <c r="AP73" s="148" t="str">
        <f t="shared" si="28"/>
        <v>#REF!</v>
      </c>
      <c r="AQ73" s="148" t="str">
        <f t="shared" si="28"/>
        <v>#REF!</v>
      </c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</row>
    <row r="74" ht="14.25" customHeight="1">
      <c r="A74" s="11"/>
      <c r="B74" s="11"/>
      <c r="C74" s="11"/>
      <c r="D74" s="11"/>
      <c r="E74" s="11"/>
      <c r="F74" s="11"/>
      <c r="G74" s="20"/>
      <c r="H74" s="27"/>
      <c r="I74" s="11"/>
      <c r="J74" s="70"/>
      <c r="K74" s="149" t="s">
        <v>206</v>
      </c>
      <c r="L74" s="147" t="s">
        <v>195</v>
      </c>
      <c r="M74" s="148" t="str">
        <f t="shared" ref="M74:AQ74" si="29"> M68 / (1 - (1 / (1 + M68)^$O$33))</f>
        <v>#REF!</v>
      </c>
      <c r="N74" s="148" t="str">
        <f t="shared" si="29"/>
        <v>#REF!</v>
      </c>
      <c r="O74" s="148" t="str">
        <f t="shared" si="29"/>
        <v>#REF!</v>
      </c>
      <c r="P74" s="148" t="str">
        <f t="shared" si="29"/>
        <v>#REF!</v>
      </c>
      <c r="Q74" s="148" t="str">
        <f t="shared" si="29"/>
        <v>#REF!</v>
      </c>
      <c r="R74" s="148" t="str">
        <f t="shared" si="29"/>
        <v>#REF!</v>
      </c>
      <c r="S74" s="148" t="str">
        <f t="shared" si="29"/>
        <v>#REF!</v>
      </c>
      <c r="T74" s="148" t="str">
        <f t="shared" si="29"/>
        <v>#REF!</v>
      </c>
      <c r="U74" s="148" t="str">
        <f t="shared" si="29"/>
        <v>#REF!</v>
      </c>
      <c r="V74" s="148" t="str">
        <f t="shared" si="29"/>
        <v>#REF!</v>
      </c>
      <c r="W74" s="148" t="str">
        <f t="shared" si="29"/>
        <v>#REF!</v>
      </c>
      <c r="X74" s="148" t="str">
        <f t="shared" si="29"/>
        <v>#REF!</v>
      </c>
      <c r="Y74" s="148" t="str">
        <f t="shared" si="29"/>
        <v>#REF!</v>
      </c>
      <c r="Z74" s="148" t="str">
        <f t="shared" si="29"/>
        <v>#REF!</v>
      </c>
      <c r="AA74" s="148" t="str">
        <f t="shared" si="29"/>
        <v>#REF!</v>
      </c>
      <c r="AB74" s="148" t="str">
        <f t="shared" si="29"/>
        <v>#REF!</v>
      </c>
      <c r="AC74" s="148" t="str">
        <f t="shared" si="29"/>
        <v>#REF!</v>
      </c>
      <c r="AD74" s="148" t="str">
        <f t="shared" si="29"/>
        <v>#REF!</v>
      </c>
      <c r="AE74" s="148" t="str">
        <f t="shared" si="29"/>
        <v>#REF!</v>
      </c>
      <c r="AF74" s="148" t="str">
        <f t="shared" si="29"/>
        <v>#REF!</v>
      </c>
      <c r="AG74" s="148" t="str">
        <f t="shared" si="29"/>
        <v>#REF!</v>
      </c>
      <c r="AH74" s="148" t="str">
        <f t="shared" si="29"/>
        <v>#REF!</v>
      </c>
      <c r="AI74" s="148" t="str">
        <f t="shared" si="29"/>
        <v>#REF!</v>
      </c>
      <c r="AJ74" s="148" t="str">
        <f t="shared" si="29"/>
        <v>#REF!</v>
      </c>
      <c r="AK74" s="148" t="str">
        <f t="shared" si="29"/>
        <v>#REF!</v>
      </c>
      <c r="AL74" s="148" t="str">
        <f t="shared" si="29"/>
        <v>#REF!</v>
      </c>
      <c r="AM74" s="148" t="str">
        <f t="shared" si="29"/>
        <v>#REF!</v>
      </c>
      <c r="AN74" s="148" t="str">
        <f t="shared" si="29"/>
        <v>#REF!</v>
      </c>
      <c r="AO74" s="148" t="str">
        <f t="shared" si="29"/>
        <v>#REF!</v>
      </c>
      <c r="AP74" s="148" t="str">
        <f t="shared" si="29"/>
        <v>#REF!</v>
      </c>
      <c r="AQ74" s="148" t="str">
        <f t="shared" si="29"/>
        <v>#REF!</v>
      </c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</row>
    <row r="75" ht="14.25" customHeight="1">
      <c r="A75" s="11"/>
      <c r="B75" s="11"/>
      <c r="C75" s="11"/>
      <c r="D75" s="11"/>
      <c r="E75" s="11"/>
      <c r="F75" s="11"/>
      <c r="G75" s="20"/>
      <c r="H75" s="27"/>
      <c r="I75" s="11"/>
      <c r="J75" s="150"/>
      <c r="K75" s="149" t="s">
        <v>206</v>
      </c>
      <c r="L75" s="147" t="s">
        <v>196</v>
      </c>
      <c r="M75" s="148" t="str">
        <f t="shared" ref="M75:AQ75" si="30"> M69 / (1 - (1 / (1 + M69)^$O$33))</f>
        <v>#REF!</v>
      </c>
      <c r="N75" s="148" t="str">
        <f t="shared" si="30"/>
        <v>#REF!</v>
      </c>
      <c r="O75" s="148" t="str">
        <f t="shared" si="30"/>
        <v>#REF!</v>
      </c>
      <c r="P75" s="148" t="str">
        <f t="shared" si="30"/>
        <v>#REF!</v>
      </c>
      <c r="Q75" s="148" t="str">
        <f t="shared" si="30"/>
        <v>#REF!</v>
      </c>
      <c r="R75" s="148" t="str">
        <f t="shared" si="30"/>
        <v>#REF!</v>
      </c>
      <c r="S75" s="148" t="str">
        <f t="shared" si="30"/>
        <v>#REF!</v>
      </c>
      <c r="T75" s="148" t="str">
        <f t="shared" si="30"/>
        <v>#REF!</v>
      </c>
      <c r="U75" s="148" t="str">
        <f t="shared" si="30"/>
        <v>#REF!</v>
      </c>
      <c r="V75" s="148" t="str">
        <f t="shared" si="30"/>
        <v>#REF!</v>
      </c>
      <c r="W75" s="148" t="str">
        <f t="shared" si="30"/>
        <v>#REF!</v>
      </c>
      <c r="X75" s="148" t="str">
        <f t="shared" si="30"/>
        <v>#REF!</v>
      </c>
      <c r="Y75" s="148" t="str">
        <f t="shared" si="30"/>
        <v>#REF!</v>
      </c>
      <c r="Z75" s="148" t="str">
        <f t="shared" si="30"/>
        <v>#REF!</v>
      </c>
      <c r="AA75" s="148" t="str">
        <f t="shared" si="30"/>
        <v>#REF!</v>
      </c>
      <c r="AB75" s="148" t="str">
        <f t="shared" si="30"/>
        <v>#REF!</v>
      </c>
      <c r="AC75" s="148" t="str">
        <f t="shared" si="30"/>
        <v>#REF!</v>
      </c>
      <c r="AD75" s="148" t="str">
        <f t="shared" si="30"/>
        <v>#REF!</v>
      </c>
      <c r="AE75" s="148" t="str">
        <f t="shared" si="30"/>
        <v>#REF!</v>
      </c>
      <c r="AF75" s="148" t="str">
        <f t="shared" si="30"/>
        <v>#REF!</v>
      </c>
      <c r="AG75" s="148" t="str">
        <f t="shared" si="30"/>
        <v>#REF!</v>
      </c>
      <c r="AH75" s="148" t="str">
        <f t="shared" si="30"/>
        <v>#REF!</v>
      </c>
      <c r="AI75" s="148" t="str">
        <f t="shared" si="30"/>
        <v>#REF!</v>
      </c>
      <c r="AJ75" s="148" t="str">
        <f t="shared" si="30"/>
        <v>#REF!</v>
      </c>
      <c r="AK75" s="148" t="str">
        <f t="shared" si="30"/>
        <v>#REF!</v>
      </c>
      <c r="AL75" s="148" t="str">
        <f t="shared" si="30"/>
        <v>#REF!</v>
      </c>
      <c r="AM75" s="148" t="str">
        <f t="shared" si="30"/>
        <v>#REF!</v>
      </c>
      <c r="AN75" s="148" t="str">
        <f t="shared" si="30"/>
        <v>#REF!</v>
      </c>
      <c r="AO75" s="148" t="str">
        <f t="shared" si="30"/>
        <v>#REF!</v>
      </c>
      <c r="AP75" s="148" t="str">
        <f t="shared" si="30"/>
        <v>#REF!</v>
      </c>
      <c r="AQ75" s="148" t="str">
        <f t="shared" si="30"/>
        <v>#REF!</v>
      </c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</row>
    <row r="76" ht="14.25" customHeight="1">
      <c r="A76" s="11"/>
      <c r="B76" s="11"/>
      <c r="C76" s="11"/>
      <c r="D76" s="11"/>
      <c r="E76" s="11"/>
      <c r="F76" s="11"/>
      <c r="G76" s="20"/>
      <c r="H76" s="70"/>
      <c r="I76" s="11"/>
      <c r="J76" s="150"/>
      <c r="K76" s="149" t="s">
        <v>206</v>
      </c>
      <c r="L76" s="147" t="s">
        <v>197</v>
      </c>
      <c r="M76" s="148" t="str">
        <f t="shared" ref="M76:AQ76" si="31"> M70 / (1 - (1 / (1 + M70)^$O$33))</f>
        <v>#REF!</v>
      </c>
      <c r="N76" s="148" t="str">
        <f t="shared" si="31"/>
        <v>#REF!</v>
      </c>
      <c r="O76" s="148" t="str">
        <f t="shared" si="31"/>
        <v>#REF!</v>
      </c>
      <c r="P76" s="148" t="str">
        <f t="shared" si="31"/>
        <v>#REF!</v>
      </c>
      <c r="Q76" s="148" t="str">
        <f t="shared" si="31"/>
        <v>#REF!</v>
      </c>
      <c r="R76" s="148" t="str">
        <f t="shared" si="31"/>
        <v>#REF!</v>
      </c>
      <c r="S76" s="148" t="str">
        <f t="shared" si="31"/>
        <v>#REF!</v>
      </c>
      <c r="T76" s="148" t="str">
        <f t="shared" si="31"/>
        <v>#REF!</v>
      </c>
      <c r="U76" s="148" t="str">
        <f t="shared" si="31"/>
        <v>#REF!</v>
      </c>
      <c r="V76" s="148" t="str">
        <f t="shared" si="31"/>
        <v>#REF!</v>
      </c>
      <c r="W76" s="148" t="str">
        <f t="shared" si="31"/>
        <v>#REF!</v>
      </c>
      <c r="X76" s="148" t="str">
        <f t="shared" si="31"/>
        <v>#REF!</v>
      </c>
      <c r="Y76" s="148" t="str">
        <f t="shared" si="31"/>
        <v>#REF!</v>
      </c>
      <c r="Z76" s="148" t="str">
        <f t="shared" si="31"/>
        <v>#REF!</v>
      </c>
      <c r="AA76" s="148" t="str">
        <f t="shared" si="31"/>
        <v>#REF!</v>
      </c>
      <c r="AB76" s="148" t="str">
        <f t="shared" si="31"/>
        <v>#REF!</v>
      </c>
      <c r="AC76" s="148" t="str">
        <f t="shared" si="31"/>
        <v>#REF!</v>
      </c>
      <c r="AD76" s="148" t="str">
        <f t="shared" si="31"/>
        <v>#REF!</v>
      </c>
      <c r="AE76" s="148" t="str">
        <f t="shared" si="31"/>
        <v>#REF!</v>
      </c>
      <c r="AF76" s="148" t="str">
        <f t="shared" si="31"/>
        <v>#REF!</v>
      </c>
      <c r="AG76" s="148" t="str">
        <f t="shared" si="31"/>
        <v>#REF!</v>
      </c>
      <c r="AH76" s="148" t="str">
        <f t="shared" si="31"/>
        <v>#REF!</v>
      </c>
      <c r="AI76" s="148" t="str">
        <f t="shared" si="31"/>
        <v>#REF!</v>
      </c>
      <c r="AJ76" s="148" t="str">
        <f t="shared" si="31"/>
        <v>#REF!</v>
      </c>
      <c r="AK76" s="148" t="str">
        <f t="shared" si="31"/>
        <v>#REF!</v>
      </c>
      <c r="AL76" s="148" t="str">
        <f t="shared" si="31"/>
        <v>#REF!</v>
      </c>
      <c r="AM76" s="148" t="str">
        <f t="shared" si="31"/>
        <v>#REF!</v>
      </c>
      <c r="AN76" s="148" t="str">
        <f t="shared" si="31"/>
        <v>#REF!</v>
      </c>
      <c r="AO76" s="148" t="str">
        <f t="shared" si="31"/>
        <v>#REF!</v>
      </c>
      <c r="AP76" s="148" t="str">
        <f t="shared" si="31"/>
        <v>#REF!</v>
      </c>
      <c r="AQ76" s="148" t="str">
        <f t="shared" si="31"/>
        <v>#REF!</v>
      </c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</row>
    <row r="77" ht="14.25" customHeight="1">
      <c r="A77" s="11"/>
      <c r="B77" s="11"/>
      <c r="C77" s="11"/>
      <c r="D77" s="11"/>
      <c r="E77" s="11"/>
      <c r="F77" s="11"/>
      <c r="G77" s="151"/>
      <c r="H77" s="152"/>
      <c r="I77" s="152"/>
      <c r="J77" s="152"/>
      <c r="K77" s="152"/>
      <c r="L77" s="152"/>
      <c r="M77" s="152"/>
      <c r="N77" s="152"/>
      <c r="O77" s="152"/>
      <c r="P77" s="152"/>
      <c r="Q77" s="152"/>
      <c r="R77" s="152"/>
      <c r="S77" s="152"/>
      <c r="T77" s="152"/>
      <c r="U77" s="153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</row>
    <row r="78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</row>
    <row r="79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</row>
    <row r="80" ht="14.25" customHeight="1">
      <c r="A80" s="11"/>
      <c r="B80" s="11"/>
      <c r="C80" s="11"/>
      <c r="D80" s="11"/>
      <c r="E80" s="11"/>
      <c r="F80" s="11"/>
      <c r="G80" s="154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5"/>
      <c r="AF80" s="155"/>
      <c r="AG80" s="155"/>
      <c r="AH80" s="155"/>
      <c r="AI80" s="155"/>
      <c r="AJ80" s="155"/>
      <c r="AK80" s="155"/>
      <c r="AL80" s="155"/>
      <c r="AM80" s="155"/>
      <c r="AN80" s="155"/>
      <c r="AO80" s="155"/>
      <c r="AP80" s="155"/>
      <c r="AQ80" s="155"/>
      <c r="AR80" s="155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</row>
    <row r="81" ht="14.25" customHeight="1">
      <c r="A81" s="11"/>
      <c r="B81" s="11"/>
      <c r="C81" s="11"/>
      <c r="D81" s="16" t="s">
        <v>33</v>
      </c>
      <c r="E81" s="11"/>
      <c r="F81" s="11"/>
      <c r="G81" s="17" t="s">
        <v>103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56"/>
      <c r="V81" s="157"/>
      <c r="W81" s="157"/>
      <c r="X81" s="157"/>
      <c r="Y81" s="157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/>
      <c r="AQ81" s="158"/>
      <c r="AR81" s="158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</row>
    <row r="82" ht="14.25" customHeight="1">
      <c r="A82" s="11"/>
      <c r="B82" s="11"/>
      <c r="C82" s="11"/>
      <c r="D82" s="11"/>
      <c r="E82" s="11"/>
      <c r="F82" s="11"/>
      <c r="G82" s="20"/>
      <c r="H82" s="11"/>
      <c r="I82" s="11"/>
      <c r="J82" s="11"/>
      <c r="K82" s="11"/>
      <c r="L82" s="11"/>
      <c r="M82" s="11" t="s">
        <v>104</v>
      </c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</row>
    <row r="83" ht="14.25" customHeight="1">
      <c r="A83" s="11"/>
      <c r="B83" s="11"/>
      <c r="C83" s="11"/>
      <c r="D83" s="11"/>
      <c r="E83" s="11"/>
      <c r="F83" s="11"/>
      <c r="G83" s="20"/>
      <c r="H83" s="11"/>
      <c r="I83" s="11"/>
      <c r="J83" s="11"/>
      <c r="K83" s="11"/>
      <c r="L83" s="11"/>
      <c r="M83" s="145">
        <v>2020.0</v>
      </c>
      <c r="N83" s="145">
        <v>2021.0</v>
      </c>
      <c r="O83" s="145">
        <v>2022.0</v>
      </c>
      <c r="P83" s="145">
        <v>2023.0</v>
      </c>
      <c r="Q83" s="145">
        <v>2024.0</v>
      </c>
      <c r="R83" s="145">
        <v>2025.0</v>
      </c>
      <c r="S83" s="145">
        <v>2026.0</v>
      </c>
      <c r="T83" s="145">
        <v>2027.0</v>
      </c>
      <c r="U83" s="145">
        <v>2028.0</v>
      </c>
      <c r="V83" s="145">
        <v>2029.0</v>
      </c>
      <c r="W83" s="145">
        <v>2030.0</v>
      </c>
      <c r="X83" s="145">
        <v>2031.0</v>
      </c>
      <c r="Y83" s="145">
        <v>2032.0</v>
      </c>
      <c r="Z83" s="145">
        <v>2033.0</v>
      </c>
      <c r="AA83" s="145">
        <v>2034.0</v>
      </c>
      <c r="AB83" s="145">
        <v>2035.0</v>
      </c>
      <c r="AC83" s="145">
        <v>2036.0</v>
      </c>
      <c r="AD83" s="145">
        <v>2037.0</v>
      </c>
      <c r="AE83" s="145">
        <v>2038.0</v>
      </c>
      <c r="AF83" s="145">
        <v>2039.0</v>
      </c>
      <c r="AG83" s="145">
        <v>2040.0</v>
      </c>
      <c r="AH83" s="145">
        <v>2041.0</v>
      </c>
      <c r="AI83" s="145">
        <v>2042.0</v>
      </c>
      <c r="AJ83" s="145">
        <v>2043.0</v>
      </c>
      <c r="AK83" s="145">
        <v>2044.0</v>
      </c>
      <c r="AL83" s="145">
        <v>2045.0</v>
      </c>
      <c r="AM83" s="145">
        <v>2046.0</v>
      </c>
      <c r="AN83" s="145">
        <v>2047.0</v>
      </c>
      <c r="AO83" s="145">
        <v>2048.0</v>
      </c>
      <c r="AP83" s="145">
        <v>2049.0</v>
      </c>
      <c r="AQ83" s="145">
        <v>2050.0</v>
      </c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</row>
    <row r="84" ht="14.25" customHeight="1">
      <c r="A84" s="11"/>
      <c r="B84" s="11"/>
      <c r="C84" s="11"/>
      <c r="D84" s="11"/>
      <c r="E84" s="11"/>
      <c r="F84" s="11"/>
      <c r="G84" s="20"/>
      <c r="H84" s="159" t="s">
        <v>105</v>
      </c>
      <c r="I84" s="11"/>
      <c r="J84" s="160" t="s">
        <v>106</v>
      </c>
      <c r="K84" s="161" t="s">
        <v>207</v>
      </c>
      <c r="L84" s="161" t="s">
        <v>195</v>
      </c>
      <c r="M84" s="162">
        <v>0.12191978029569846</v>
      </c>
      <c r="N84" s="162">
        <v>0.12409451102742743</v>
      </c>
      <c r="O84" s="162">
        <v>0.1262692417591564</v>
      </c>
      <c r="P84" s="162">
        <v>0.12844397249088538</v>
      </c>
      <c r="Q84" s="162">
        <v>0.13061870322261435</v>
      </c>
      <c r="R84" s="162">
        <v>0.13279343395434332</v>
      </c>
      <c r="S84" s="162">
        <v>0.13496816468607228</v>
      </c>
      <c r="T84" s="162">
        <v>0.13714289541780125</v>
      </c>
      <c r="U84" s="162">
        <v>0.13931762614953022</v>
      </c>
      <c r="V84" s="162">
        <v>0.1414923568812592</v>
      </c>
      <c r="W84" s="162">
        <v>0.14366708761298816</v>
      </c>
      <c r="X84" s="162">
        <v>0.14397940736866857</v>
      </c>
      <c r="Y84" s="162">
        <v>0.14429172712434898</v>
      </c>
      <c r="Z84" s="162">
        <v>0.1446040468800294</v>
      </c>
      <c r="AA84" s="162">
        <v>0.1449163666357098</v>
      </c>
      <c r="AB84" s="162">
        <v>0.14522868639139022</v>
      </c>
      <c r="AC84" s="162">
        <v>0.14554100614707063</v>
      </c>
      <c r="AD84" s="162">
        <v>0.14585332590275105</v>
      </c>
      <c r="AE84" s="162">
        <v>0.14616564565843146</v>
      </c>
      <c r="AF84" s="162">
        <v>0.14647796541411187</v>
      </c>
      <c r="AG84" s="162">
        <v>0.14679028516979228</v>
      </c>
      <c r="AH84" s="162">
        <v>0.1471026049254727</v>
      </c>
      <c r="AI84" s="162">
        <v>0.1474149246811531</v>
      </c>
      <c r="AJ84" s="162">
        <v>0.14772724443683352</v>
      </c>
      <c r="AK84" s="162">
        <v>0.14803956419251393</v>
      </c>
      <c r="AL84" s="162">
        <v>0.14835188394819435</v>
      </c>
      <c r="AM84" s="162">
        <v>0.14866420370387476</v>
      </c>
      <c r="AN84" s="162">
        <v>0.14897652345955517</v>
      </c>
      <c r="AO84" s="162">
        <v>0.14928884321523558</v>
      </c>
      <c r="AP84" s="162">
        <v>0.149601162970916</v>
      </c>
      <c r="AQ84" s="163">
        <v>0.14991348272659633</v>
      </c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</row>
    <row r="85" ht="14.25" customHeight="1">
      <c r="A85" s="11"/>
      <c r="B85" s="11"/>
      <c r="C85" s="11"/>
      <c r="D85" s="11"/>
      <c r="E85" s="11"/>
      <c r="F85" s="11"/>
      <c r="G85" s="20"/>
      <c r="H85" s="27"/>
      <c r="I85" s="11"/>
      <c r="J85" s="164"/>
      <c r="K85" s="14" t="s">
        <v>207</v>
      </c>
      <c r="L85" s="147" t="s">
        <v>196</v>
      </c>
      <c r="M85" s="162">
        <v>0.12103743361693858</v>
      </c>
      <c r="N85" s="162">
        <v>0.12232981766990768</v>
      </c>
      <c r="O85" s="162">
        <v>0.12362220172287677</v>
      </c>
      <c r="P85" s="162">
        <v>0.12491458577584587</v>
      </c>
      <c r="Q85" s="162">
        <v>0.12620696982881496</v>
      </c>
      <c r="R85" s="162">
        <v>0.12749935388178404</v>
      </c>
      <c r="S85" s="162">
        <v>0.12879173793475313</v>
      </c>
      <c r="T85" s="162">
        <v>0.1300841219877222</v>
      </c>
      <c r="U85" s="162">
        <v>0.1313765060406913</v>
      </c>
      <c r="V85" s="162">
        <v>0.13266889009366037</v>
      </c>
      <c r="W85" s="162">
        <v>0.1339612741466295</v>
      </c>
      <c r="X85" s="162">
        <v>0.13444656481994743</v>
      </c>
      <c r="Y85" s="162">
        <v>0.13493185549326536</v>
      </c>
      <c r="Z85" s="162">
        <v>0.1354171461665833</v>
      </c>
      <c r="AA85" s="162">
        <v>0.13590243683990122</v>
      </c>
      <c r="AB85" s="162">
        <v>0.13638772751321915</v>
      </c>
      <c r="AC85" s="162">
        <v>0.13687301818653708</v>
      </c>
      <c r="AD85" s="162">
        <v>0.137358308859855</v>
      </c>
      <c r="AE85" s="162">
        <v>0.13784359953317293</v>
      </c>
      <c r="AF85" s="162">
        <v>0.13832889020649086</v>
      </c>
      <c r="AG85" s="162">
        <v>0.1388141808798088</v>
      </c>
      <c r="AH85" s="162">
        <v>0.13929947155312672</v>
      </c>
      <c r="AI85" s="162">
        <v>0.13978476222644465</v>
      </c>
      <c r="AJ85" s="162">
        <v>0.14027005289976258</v>
      </c>
      <c r="AK85" s="162">
        <v>0.1407553435730805</v>
      </c>
      <c r="AL85" s="162">
        <v>0.14124063424639843</v>
      </c>
      <c r="AM85" s="162">
        <v>0.14172592491971636</v>
      </c>
      <c r="AN85" s="162">
        <v>0.1422112155930343</v>
      </c>
      <c r="AO85" s="162">
        <v>0.14269650626635222</v>
      </c>
      <c r="AP85" s="162">
        <v>0.14318179693967015</v>
      </c>
      <c r="AQ85" s="165">
        <v>0.14366708761298816</v>
      </c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</row>
    <row r="86" ht="14.25" customHeight="1">
      <c r="A86" s="11"/>
      <c r="B86" s="11"/>
      <c r="C86" s="11"/>
      <c r="D86" s="11"/>
      <c r="E86" s="11"/>
      <c r="F86" s="11"/>
      <c r="G86" s="20"/>
      <c r="H86" s="27"/>
      <c r="I86" s="11"/>
      <c r="J86" s="164"/>
      <c r="K86" s="166" t="s">
        <v>207</v>
      </c>
      <c r="L86" s="166" t="s">
        <v>197</v>
      </c>
      <c r="M86" s="167">
        <v>0.11974504956396949</v>
      </c>
      <c r="N86" s="167">
        <v>0.11974504956396949</v>
      </c>
      <c r="O86" s="167">
        <v>0.11974504956396949</v>
      </c>
      <c r="P86" s="167">
        <v>0.11974504956396949</v>
      </c>
      <c r="Q86" s="167">
        <v>0.11974504956396949</v>
      </c>
      <c r="R86" s="167">
        <v>0.11974504956396949</v>
      </c>
      <c r="S86" s="167">
        <v>0.11974504956396949</v>
      </c>
      <c r="T86" s="167">
        <v>0.11974504956396949</v>
      </c>
      <c r="U86" s="167">
        <v>0.11974504956396949</v>
      </c>
      <c r="V86" s="167">
        <v>0.11974504956396949</v>
      </c>
      <c r="W86" s="162">
        <v>0.11974504956396949</v>
      </c>
      <c r="X86" s="167">
        <v>0.12045586079310248</v>
      </c>
      <c r="Y86" s="167">
        <v>0.12116667202223548</v>
      </c>
      <c r="Z86" s="167">
        <v>0.12187748325136848</v>
      </c>
      <c r="AA86" s="167">
        <v>0.12258829448050147</v>
      </c>
      <c r="AB86" s="167">
        <v>0.12329910570963447</v>
      </c>
      <c r="AC86" s="167">
        <v>0.12400991693876746</v>
      </c>
      <c r="AD86" s="167">
        <v>0.12472072816790046</v>
      </c>
      <c r="AE86" s="167">
        <v>0.12543153939703347</v>
      </c>
      <c r="AF86" s="167">
        <v>0.12614235062616647</v>
      </c>
      <c r="AG86" s="167">
        <v>0.12685316185529946</v>
      </c>
      <c r="AH86" s="167">
        <v>0.12756397308443246</v>
      </c>
      <c r="AI86" s="167">
        <v>0.12827478431356545</v>
      </c>
      <c r="AJ86" s="167">
        <v>0.12898559554269845</v>
      </c>
      <c r="AK86" s="167">
        <v>0.12969640677183145</v>
      </c>
      <c r="AL86" s="167">
        <v>0.13040721800096444</v>
      </c>
      <c r="AM86" s="167">
        <v>0.13111802923009744</v>
      </c>
      <c r="AN86" s="167">
        <v>0.13182884045923043</v>
      </c>
      <c r="AO86" s="167">
        <v>0.13253965168836343</v>
      </c>
      <c r="AP86" s="167">
        <v>0.13325046291749643</v>
      </c>
      <c r="AQ86" s="168">
        <v>0.1339612741466295</v>
      </c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</row>
    <row r="87" ht="14.25" customHeight="1">
      <c r="A87" s="11"/>
      <c r="B87" s="11"/>
      <c r="C87" s="11"/>
      <c r="D87" s="11"/>
      <c r="E87" s="11"/>
      <c r="F87" s="11"/>
      <c r="G87" s="20"/>
      <c r="H87" s="27"/>
      <c r="I87" s="11"/>
      <c r="J87" s="164"/>
      <c r="K87" s="161" t="s">
        <v>208</v>
      </c>
      <c r="L87" s="161" t="s">
        <v>195</v>
      </c>
      <c r="M87" s="162">
        <v>0.13402935499411567</v>
      </c>
      <c r="N87" s="162">
        <v>0.13642008893862065</v>
      </c>
      <c r="O87" s="162">
        <v>0.13881082288312563</v>
      </c>
      <c r="P87" s="162">
        <v>0.1412015568276306</v>
      </c>
      <c r="Q87" s="162">
        <v>0.1435922907721356</v>
      </c>
      <c r="R87" s="162">
        <v>0.14598302471664057</v>
      </c>
      <c r="S87" s="162">
        <v>0.14837375866114555</v>
      </c>
      <c r="T87" s="162">
        <v>0.15076449260565053</v>
      </c>
      <c r="U87" s="162">
        <v>0.1531552265501555</v>
      </c>
      <c r="V87" s="162">
        <v>0.1555459604946605</v>
      </c>
      <c r="W87" s="162">
        <v>0.15793669443916541</v>
      </c>
      <c r="X87" s="162">
        <v>0.15828003507925056</v>
      </c>
      <c r="Y87" s="162">
        <v>0.1586233757193357</v>
      </c>
      <c r="Z87" s="162">
        <v>0.15896671635942086</v>
      </c>
      <c r="AA87" s="162">
        <v>0.159310056999506</v>
      </c>
      <c r="AB87" s="162">
        <v>0.15965339763959116</v>
      </c>
      <c r="AC87" s="162">
        <v>0.1599967382796763</v>
      </c>
      <c r="AD87" s="162">
        <v>0.16034007891976146</v>
      </c>
      <c r="AE87" s="162">
        <v>0.1606834195598466</v>
      </c>
      <c r="AF87" s="162">
        <v>0.16102676019993176</v>
      </c>
      <c r="AG87" s="162">
        <v>0.1613701008400169</v>
      </c>
      <c r="AH87" s="162">
        <v>0.16171344148010205</v>
      </c>
      <c r="AI87" s="162">
        <v>0.1620567821201872</v>
      </c>
      <c r="AJ87" s="162">
        <v>0.16240012276027235</v>
      </c>
      <c r="AK87" s="162">
        <v>0.1627434634003575</v>
      </c>
      <c r="AL87" s="162">
        <v>0.16308680404044265</v>
      </c>
      <c r="AM87" s="162">
        <v>0.1634301446805278</v>
      </c>
      <c r="AN87" s="162">
        <v>0.16377348532061295</v>
      </c>
      <c r="AO87" s="162">
        <v>0.1641168259606981</v>
      </c>
      <c r="AP87" s="162">
        <v>0.16446016660078325</v>
      </c>
      <c r="AQ87" s="163">
        <v>0.16480350724086826</v>
      </c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</row>
    <row r="88" ht="14.25" customHeight="1">
      <c r="A88" s="11"/>
      <c r="B88" s="11"/>
      <c r="C88" s="11"/>
      <c r="D88" s="11"/>
      <c r="E88" s="11"/>
      <c r="F88" s="11"/>
      <c r="G88" s="20"/>
      <c r="H88" s="27"/>
      <c r="I88" s="11"/>
      <c r="J88" s="164"/>
      <c r="K88" s="14" t="s">
        <v>208</v>
      </c>
      <c r="L88" s="147" t="s">
        <v>196</v>
      </c>
      <c r="M88" s="162">
        <v>0.13305937000932844</v>
      </c>
      <c r="N88" s="162">
        <v>0.1344801189690462</v>
      </c>
      <c r="O88" s="162">
        <v>0.13590086792876394</v>
      </c>
      <c r="P88" s="162">
        <v>0.13732161688848168</v>
      </c>
      <c r="Q88" s="162">
        <v>0.13874236584819943</v>
      </c>
      <c r="R88" s="162">
        <v>0.14016311480791718</v>
      </c>
      <c r="S88" s="162">
        <v>0.14158386376763493</v>
      </c>
      <c r="T88" s="162">
        <v>0.14300461272735268</v>
      </c>
      <c r="U88" s="162">
        <v>0.14442536168707043</v>
      </c>
      <c r="V88" s="162">
        <v>0.14584611064678818</v>
      </c>
      <c r="W88" s="162">
        <v>0.1472668596065058</v>
      </c>
      <c r="X88" s="162">
        <v>0.14780035134813876</v>
      </c>
      <c r="Y88" s="162">
        <v>0.14833384308977174</v>
      </c>
      <c r="Z88" s="162">
        <v>0.1488673348314047</v>
      </c>
      <c r="AA88" s="162">
        <v>0.1494008265730377</v>
      </c>
      <c r="AB88" s="162">
        <v>0.14993431831467066</v>
      </c>
      <c r="AC88" s="162">
        <v>0.15046781005630364</v>
      </c>
      <c r="AD88" s="162">
        <v>0.1510013017979366</v>
      </c>
      <c r="AE88" s="162">
        <v>0.15153479353956958</v>
      </c>
      <c r="AF88" s="162">
        <v>0.15206828528120256</v>
      </c>
      <c r="AG88" s="162">
        <v>0.15260177702283553</v>
      </c>
      <c r="AH88" s="162">
        <v>0.1531352687644685</v>
      </c>
      <c r="AI88" s="162">
        <v>0.15366876050610148</v>
      </c>
      <c r="AJ88" s="162">
        <v>0.15420225224773446</v>
      </c>
      <c r="AK88" s="162">
        <v>0.15473574398936743</v>
      </c>
      <c r="AL88" s="162">
        <v>0.1552692357310004</v>
      </c>
      <c r="AM88" s="162">
        <v>0.15580272747263338</v>
      </c>
      <c r="AN88" s="162">
        <v>0.15633621921426635</v>
      </c>
      <c r="AO88" s="162">
        <v>0.15686971095589933</v>
      </c>
      <c r="AP88" s="162">
        <v>0.1574032026975323</v>
      </c>
      <c r="AQ88" s="165">
        <v>0.15793669443916541</v>
      </c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</row>
    <row r="89" ht="14.25" customHeight="1">
      <c r="A89" s="11"/>
      <c r="B89" s="11"/>
      <c r="C89" s="11"/>
      <c r="D89" s="11"/>
      <c r="E89" s="11"/>
      <c r="F89" s="11"/>
      <c r="G89" s="20"/>
      <c r="H89" s="27"/>
      <c r="I89" s="11"/>
      <c r="J89" s="164"/>
      <c r="K89" s="166" t="s">
        <v>208</v>
      </c>
      <c r="L89" s="166" t="s">
        <v>197</v>
      </c>
      <c r="M89" s="167">
        <v>0.1316386210496107</v>
      </c>
      <c r="N89" s="167">
        <v>0.1316386210496107</v>
      </c>
      <c r="O89" s="167">
        <v>0.1316386210496107</v>
      </c>
      <c r="P89" s="167">
        <v>0.1316386210496107</v>
      </c>
      <c r="Q89" s="167">
        <v>0.1316386210496107</v>
      </c>
      <c r="R89" s="167">
        <v>0.1316386210496107</v>
      </c>
      <c r="S89" s="167">
        <v>0.1316386210496107</v>
      </c>
      <c r="T89" s="167">
        <v>0.1316386210496107</v>
      </c>
      <c r="U89" s="167">
        <v>0.1316386210496107</v>
      </c>
      <c r="V89" s="167">
        <v>0.1316386210496107</v>
      </c>
      <c r="W89" s="167">
        <v>0.1316386210496107</v>
      </c>
      <c r="X89" s="167">
        <v>0.13242003297745544</v>
      </c>
      <c r="Y89" s="167">
        <v>0.1332014449053002</v>
      </c>
      <c r="Z89" s="167">
        <v>0.13398285683314495</v>
      </c>
      <c r="AA89" s="167">
        <v>0.1347642687609897</v>
      </c>
      <c r="AB89" s="167">
        <v>0.13554568068883446</v>
      </c>
      <c r="AC89" s="167">
        <v>0.13632709261667922</v>
      </c>
      <c r="AD89" s="167">
        <v>0.13710850454452397</v>
      </c>
      <c r="AE89" s="167">
        <v>0.13788991647236873</v>
      </c>
      <c r="AF89" s="167">
        <v>0.13867132840021348</v>
      </c>
      <c r="AG89" s="167">
        <v>0.13945274032805824</v>
      </c>
      <c r="AH89" s="167">
        <v>0.140234152255903</v>
      </c>
      <c r="AI89" s="167">
        <v>0.14101556418374775</v>
      </c>
      <c r="AJ89" s="167">
        <v>0.1417969761115925</v>
      </c>
      <c r="AK89" s="167">
        <v>0.14257838803943726</v>
      </c>
      <c r="AL89" s="167">
        <v>0.14335979996728201</v>
      </c>
      <c r="AM89" s="167">
        <v>0.14414121189512677</v>
      </c>
      <c r="AN89" s="167">
        <v>0.14492262382297152</v>
      </c>
      <c r="AO89" s="167">
        <v>0.14570403575081628</v>
      </c>
      <c r="AP89" s="167">
        <v>0.14648544767866103</v>
      </c>
      <c r="AQ89" s="168">
        <v>0.1472668596065058</v>
      </c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</row>
    <row r="90" ht="14.25" customHeight="1">
      <c r="A90" s="11"/>
      <c r="B90" s="11"/>
      <c r="C90" s="11"/>
      <c r="D90" s="11"/>
      <c r="E90" s="11"/>
      <c r="F90" s="11"/>
      <c r="G90" s="20"/>
      <c r="H90" s="27"/>
      <c r="I90" s="11"/>
      <c r="J90" s="164"/>
      <c r="K90" s="161" t="s">
        <v>209</v>
      </c>
      <c r="L90" s="161" t="s">
        <v>195</v>
      </c>
      <c r="M90" s="162">
        <v>0.13962985494043542</v>
      </c>
      <c r="N90" s="162">
        <v>0.14212048718952042</v>
      </c>
      <c r="O90" s="162">
        <v>0.1446111194386054</v>
      </c>
      <c r="P90" s="162">
        <v>0.1471017516876904</v>
      </c>
      <c r="Q90" s="162">
        <v>0.1495923839367754</v>
      </c>
      <c r="R90" s="162">
        <v>0.1520830161858604</v>
      </c>
      <c r="S90" s="162">
        <v>0.1545736484349454</v>
      </c>
      <c r="T90" s="162">
        <v>0.1570642806840304</v>
      </c>
      <c r="U90" s="162">
        <v>0.15955491293311538</v>
      </c>
      <c r="V90" s="162">
        <v>0.16204554518220038</v>
      </c>
      <c r="W90" s="162">
        <v>0.16453617743128526</v>
      </c>
      <c r="X90" s="162">
        <v>0.1648938647735272</v>
      </c>
      <c r="Y90" s="162">
        <v>0.1652515521157691</v>
      </c>
      <c r="Z90" s="162">
        <v>0.16560923945801104</v>
      </c>
      <c r="AA90" s="162">
        <v>0.16596692680025296</v>
      </c>
      <c r="AB90" s="162">
        <v>0.1663246141424949</v>
      </c>
      <c r="AC90" s="162">
        <v>0.1666823014847368</v>
      </c>
      <c r="AD90" s="162">
        <v>0.16703998882697874</v>
      </c>
      <c r="AE90" s="162">
        <v>0.16739767616922066</v>
      </c>
      <c r="AF90" s="162">
        <v>0.16775536351146259</v>
      </c>
      <c r="AG90" s="162">
        <v>0.1681130508537045</v>
      </c>
      <c r="AH90" s="162">
        <v>0.16847073819594643</v>
      </c>
      <c r="AI90" s="162">
        <v>0.16882842553818836</v>
      </c>
      <c r="AJ90" s="162">
        <v>0.16918611288043028</v>
      </c>
      <c r="AK90" s="162">
        <v>0.1695438002226722</v>
      </c>
      <c r="AL90" s="162">
        <v>0.16990148756491413</v>
      </c>
      <c r="AM90" s="162">
        <v>0.17025917490715606</v>
      </c>
      <c r="AN90" s="162">
        <v>0.17061686224939798</v>
      </c>
      <c r="AO90" s="162">
        <v>0.1709745495916399</v>
      </c>
      <c r="AP90" s="162">
        <v>0.17133223693388183</v>
      </c>
      <c r="AQ90" s="163">
        <v>0.17168992427612376</v>
      </c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</row>
    <row r="91" ht="14.25" customHeight="1">
      <c r="A91" s="11"/>
      <c r="B91" s="11"/>
      <c r="C91" s="11"/>
      <c r="D91" s="11"/>
      <c r="E91" s="11"/>
      <c r="F91" s="11"/>
      <c r="G91" s="20"/>
      <c r="H91" s="27"/>
      <c r="I91" s="11"/>
      <c r="J91" s="164"/>
      <c r="K91" s="14" t="s">
        <v>209</v>
      </c>
      <c r="L91" s="147" t="s">
        <v>196</v>
      </c>
      <c r="M91" s="162">
        <v>0.1386193385298611</v>
      </c>
      <c r="N91" s="162">
        <v>0.1400994543683718</v>
      </c>
      <c r="O91" s="162">
        <v>0.14157957020688247</v>
      </c>
      <c r="P91" s="162">
        <v>0.14305968604539315</v>
      </c>
      <c r="Q91" s="162">
        <v>0.14453980188390383</v>
      </c>
      <c r="R91" s="162">
        <v>0.14601991772241452</v>
      </c>
      <c r="S91" s="162">
        <v>0.1475000335609252</v>
      </c>
      <c r="T91" s="162">
        <v>0.14898014939943588</v>
      </c>
      <c r="U91" s="162">
        <v>0.15046026523794656</v>
      </c>
      <c r="V91" s="162">
        <v>0.15194038107645724</v>
      </c>
      <c r="W91" s="162">
        <v>0.15342049691496795</v>
      </c>
      <c r="X91" s="162">
        <v>0.1539762809407838</v>
      </c>
      <c r="Y91" s="162">
        <v>0.15453206496659966</v>
      </c>
      <c r="Z91" s="162">
        <v>0.1550878489924155</v>
      </c>
      <c r="AA91" s="162">
        <v>0.15564363301823136</v>
      </c>
      <c r="AB91" s="162">
        <v>0.15619941704404722</v>
      </c>
      <c r="AC91" s="162">
        <v>0.15675520106986307</v>
      </c>
      <c r="AD91" s="162">
        <v>0.15731098509567892</v>
      </c>
      <c r="AE91" s="162">
        <v>0.15786676912149478</v>
      </c>
      <c r="AF91" s="162">
        <v>0.15842255314731063</v>
      </c>
      <c r="AG91" s="162">
        <v>0.15897833717312648</v>
      </c>
      <c r="AH91" s="162">
        <v>0.15953412119894234</v>
      </c>
      <c r="AI91" s="162">
        <v>0.1600899052247582</v>
      </c>
      <c r="AJ91" s="162">
        <v>0.16064568925057404</v>
      </c>
      <c r="AK91" s="162">
        <v>0.1612014732763899</v>
      </c>
      <c r="AL91" s="162">
        <v>0.16175725730220575</v>
      </c>
      <c r="AM91" s="162">
        <v>0.1623130413280216</v>
      </c>
      <c r="AN91" s="162">
        <v>0.16286882535383745</v>
      </c>
      <c r="AO91" s="162">
        <v>0.1634246093796533</v>
      </c>
      <c r="AP91" s="162">
        <v>0.16398039340546916</v>
      </c>
      <c r="AQ91" s="165">
        <v>0.16453617743128526</v>
      </c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</row>
    <row r="92" ht="14.25" customHeight="1">
      <c r="A92" s="11"/>
      <c r="B92" s="11"/>
      <c r="C92" s="11"/>
      <c r="D92" s="11"/>
      <c r="E92" s="11"/>
      <c r="F92" s="11"/>
      <c r="G92" s="20"/>
      <c r="H92" s="27"/>
      <c r="I92" s="11"/>
      <c r="J92" s="164"/>
      <c r="K92" s="166" t="s">
        <v>209</v>
      </c>
      <c r="L92" s="166" t="s">
        <v>197</v>
      </c>
      <c r="M92" s="167">
        <v>0.13713922269135043</v>
      </c>
      <c r="N92" s="167">
        <v>0.13713922269135043</v>
      </c>
      <c r="O92" s="167">
        <v>0.13713922269135043</v>
      </c>
      <c r="P92" s="167">
        <v>0.13713922269135043</v>
      </c>
      <c r="Q92" s="167">
        <v>0.13713922269135043</v>
      </c>
      <c r="R92" s="167">
        <v>0.13713922269135043</v>
      </c>
      <c r="S92" s="167">
        <v>0.13713922269135043</v>
      </c>
      <c r="T92" s="167">
        <v>0.13713922269135043</v>
      </c>
      <c r="U92" s="167">
        <v>0.13713922269135043</v>
      </c>
      <c r="V92" s="167">
        <v>0.13713922269135043</v>
      </c>
      <c r="W92" s="167">
        <v>0.13713922269135043</v>
      </c>
      <c r="X92" s="167">
        <v>0.1379532864025313</v>
      </c>
      <c r="Y92" s="167">
        <v>0.13876735011371216</v>
      </c>
      <c r="Z92" s="167">
        <v>0.13958141382489303</v>
      </c>
      <c r="AA92" s="167">
        <v>0.1403954775360739</v>
      </c>
      <c r="AB92" s="167">
        <v>0.14120954124725477</v>
      </c>
      <c r="AC92" s="167">
        <v>0.14202360495843563</v>
      </c>
      <c r="AD92" s="167">
        <v>0.1428376686696165</v>
      </c>
      <c r="AE92" s="167">
        <v>0.14365173238079737</v>
      </c>
      <c r="AF92" s="167">
        <v>0.14446579609197824</v>
      </c>
      <c r="AG92" s="167">
        <v>0.1452798598031591</v>
      </c>
      <c r="AH92" s="167">
        <v>0.14609392351433997</v>
      </c>
      <c r="AI92" s="167">
        <v>0.14690798722552084</v>
      </c>
      <c r="AJ92" s="167">
        <v>0.1477220509367017</v>
      </c>
      <c r="AK92" s="167">
        <v>0.14853611464788258</v>
      </c>
      <c r="AL92" s="167">
        <v>0.14935017835906345</v>
      </c>
      <c r="AM92" s="167">
        <v>0.1501642420702443</v>
      </c>
      <c r="AN92" s="167">
        <v>0.15097830578142518</v>
      </c>
      <c r="AO92" s="167">
        <v>0.15179236949260605</v>
      </c>
      <c r="AP92" s="167">
        <v>0.15260643320378692</v>
      </c>
      <c r="AQ92" s="168">
        <v>0.15342049691496795</v>
      </c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</row>
    <row r="93" ht="14.25" customHeight="1">
      <c r="A93" s="11"/>
      <c r="B93" s="11"/>
      <c r="C93" s="11"/>
      <c r="D93" s="11"/>
      <c r="E93" s="11"/>
      <c r="F93" s="11"/>
      <c r="G93" s="20"/>
      <c r="H93" s="27"/>
      <c r="I93" s="11"/>
      <c r="J93" s="164"/>
      <c r="K93" s="161" t="s">
        <v>210</v>
      </c>
      <c r="L93" s="161" t="s">
        <v>195</v>
      </c>
      <c r="M93" s="162">
        <v>0.14702028633116587</v>
      </c>
      <c r="N93" s="162">
        <v>0.14964274459098656</v>
      </c>
      <c r="O93" s="162">
        <v>0.15226520285080725</v>
      </c>
      <c r="P93" s="162">
        <v>0.15488766111062793</v>
      </c>
      <c r="Q93" s="162">
        <v>0.15751011937044862</v>
      </c>
      <c r="R93" s="162">
        <v>0.1601325776302693</v>
      </c>
      <c r="S93" s="162">
        <v>0.16275503589009</v>
      </c>
      <c r="T93" s="162">
        <v>0.16537749414991068</v>
      </c>
      <c r="U93" s="162">
        <v>0.16799995240973137</v>
      </c>
      <c r="V93" s="162">
        <v>0.17062241066955205</v>
      </c>
      <c r="W93" s="162">
        <v>0.17324486892937285</v>
      </c>
      <c r="X93" s="162">
        <v>0.1736214882096541</v>
      </c>
      <c r="Y93" s="162">
        <v>0.17399810748993533</v>
      </c>
      <c r="Z93" s="162">
        <v>0.17437472677021656</v>
      </c>
      <c r="AA93" s="162">
        <v>0.1747513460504978</v>
      </c>
      <c r="AB93" s="162">
        <v>0.17512796533077904</v>
      </c>
      <c r="AC93" s="162">
        <v>0.17550458461106028</v>
      </c>
      <c r="AD93" s="162">
        <v>0.17588120389134151</v>
      </c>
      <c r="AE93" s="162">
        <v>0.17625782317162275</v>
      </c>
      <c r="AF93" s="162">
        <v>0.176634442451904</v>
      </c>
      <c r="AG93" s="162">
        <v>0.17701106173218523</v>
      </c>
      <c r="AH93" s="162">
        <v>0.17738768101246646</v>
      </c>
      <c r="AI93" s="162">
        <v>0.1777643002927477</v>
      </c>
      <c r="AJ93" s="162">
        <v>0.17814091957302894</v>
      </c>
      <c r="AK93" s="162">
        <v>0.17851753885331018</v>
      </c>
      <c r="AL93" s="162">
        <v>0.1788941581335914</v>
      </c>
      <c r="AM93" s="162">
        <v>0.17927077741387265</v>
      </c>
      <c r="AN93" s="162">
        <v>0.1796473966941539</v>
      </c>
      <c r="AO93" s="162">
        <v>0.18002401597443513</v>
      </c>
      <c r="AP93" s="162">
        <v>0.18040063525471636</v>
      </c>
      <c r="AQ93" s="163">
        <v>0.18077725453499777</v>
      </c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</row>
    <row r="94" ht="14.25" customHeight="1">
      <c r="A94" s="11"/>
      <c r="B94" s="11"/>
      <c r="C94" s="11"/>
      <c r="D94" s="11"/>
      <c r="E94" s="11"/>
      <c r="F94" s="11"/>
      <c r="G94" s="20"/>
      <c r="H94" s="27"/>
      <c r="I94" s="11"/>
      <c r="J94" s="164"/>
      <c r="K94" s="14" t="s">
        <v>210</v>
      </c>
      <c r="L94" s="147" t="s">
        <v>196</v>
      </c>
      <c r="M94" s="162">
        <v>0.14595628456672696</v>
      </c>
      <c r="N94" s="162">
        <v>0.14751474106210874</v>
      </c>
      <c r="O94" s="162">
        <v>0.14907319755749052</v>
      </c>
      <c r="P94" s="162">
        <v>0.1506316540528723</v>
      </c>
      <c r="Q94" s="162">
        <v>0.15219011054825407</v>
      </c>
      <c r="R94" s="162">
        <v>0.15374856704363585</v>
      </c>
      <c r="S94" s="162">
        <v>0.15530702353901762</v>
      </c>
      <c r="T94" s="162">
        <v>0.1568654800343994</v>
      </c>
      <c r="U94" s="162">
        <v>0.15842393652978118</v>
      </c>
      <c r="V94" s="162">
        <v>0.15998239302516296</v>
      </c>
      <c r="W94" s="162">
        <v>0.1615408495205446</v>
      </c>
      <c r="X94" s="162">
        <v>0.162126050490986</v>
      </c>
      <c r="Y94" s="162">
        <v>0.1627112514614274</v>
      </c>
      <c r="Z94" s="162">
        <v>0.1632964524318688</v>
      </c>
      <c r="AA94" s="162">
        <v>0.1638816534023102</v>
      </c>
      <c r="AB94" s="162">
        <v>0.1644668543727516</v>
      </c>
      <c r="AC94" s="162">
        <v>0.165052055343193</v>
      </c>
      <c r="AD94" s="162">
        <v>0.1656372563136344</v>
      </c>
      <c r="AE94" s="162">
        <v>0.1662224572840758</v>
      </c>
      <c r="AF94" s="162">
        <v>0.1668076582545172</v>
      </c>
      <c r="AG94" s="162">
        <v>0.1673928592249586</v>
      </c>
      <c r="AH94" s="162">
        <v>0.16797806019540001</v>
      </c>
      <c r="AI94" s="162">
        <v>0.16856326116584142</v>
      </c>
      <c r="AJ94" s="162">
        <v>0.16914846213628282</v>
      </c>
      <c r="AK94" s="162">
        <v>0.16973366310672422</v>
      </c>
      <c r="AL94" s="162">
        <v>0.17031886407716562</v>
      </c>
      <c r="AM94" s="162">
        <v>0.17090406504760702</v>
      </c>
      <c r="AN94" s="162">
        <v>0.17148926601804843</v>
      </c>
      <c r="AO94" s="162">
        <v>0.17207446698848983</v>
      </c>
      <c r="AP94" s="162">
        <v>0.17265966795893123</v>
      </c>
      <c r="AQ94" s="165">
        <v>0.17324486892937285</v>
      </c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</row>
    <row r="95" ht="14.25" customHeight="1">
      <c r="A95" s="11"/>
      <c r="B95" s="11"/>
      <c r="C95" s="11"/>
      <c r="D95" s="11"/>
      <c r="E95" s="11"/>
      <c r="F95" s="11"/>
      <c r="G95" s="20"/>
      <c r="H95" s="27"/>
      <c r="I95" s="11"/>
      <c r="J95" s="164"/>
      <c r="K95" s="166" t="s">
        <v>210</v>
      </c>
      <c r="L95" s="166" t="s">
        <v>197</v>
      </c>
      <c r="M95" s="167">
        <v>0.14439782807134519</v>
      </c>
      <c r="N95" s="167">
        <v>0.14439782807134519</v>
      </c>
      <c r="O95" s="167">
        <v>0.14439782807134519</v>
      </c>
      <c r="P95" s="167">
        <v>0.14439782807134519</v>
      </c>
      <c r="Q95" s="167">
        <v>0.14439782807134519</v>
      </c>
      <c r="R95" s="167">
        <v>0.14439782807134519</v>
      </c>
      <c r="S95" s="167">
        <v>0.14439782807134519</v>
      </c>
      <c r="T95" s="167">
        <v>0.14439782807134519</v>
      </c>
      <c r="U95" s="167">
        <v>0.14439782807134519</v>
      </c>
      <c r="V95" s="167">
        <v>0.14439782807134519</v>
      </c>
      <c r="W95" s="167">
        <v>0.14439782807134519</v>
      </c>
      <c r="X95" s="167">
        <v>0.14525497914380517</v>
      </c>
      <c r="Y95" s="167">
        <v>0.14611213021626515</v>
      </c>
      <c r="Z95" s="167">
        <v>0.14696928128872513</v>
      </c>
      <c r="AA95" s="167">
        <v>0.14782643236118512</v>
      </c>
      <c r="AB95" s="167">
        <v>0.1486835834336451</v>
      </c>
      <c r="AC95" s="167">
        <v>0.14954073450610508</v>
      </c>
      <c r="AD95" s="167">
        <v>0.15039788557856507</v>
      </c>
      <c r="AE95" s="167">
        <v>0.15125503665102505</v>
      </c>
      <c r="AF95" s="167">
        <v>0.15211218772348503</v>
      </c>
      <c r="AG95" s="167">
        <v>0.15296933879594501</v>
      </c>
      <c r="AH95" s="167">
        <v>0.153826489868405</v>
      </c>
      <c r="AI95" s="167">
        <v>0.15468364094086498</v>
      </c>
      <c r="AJ95" s="167">
        <v>0.15554079201332496</v>
      </c>
      <c r="AK95" s="167">
        <v>0.15639794308578495</v>
      </c>
      <c r="AL95" s="167">
        <v>0.15725509415824493</v>
      </c>
      <c r="AM95" s="167">
        <v>0.1581122452307049</v>
      </c>
      <c r="AN95" s="167">
        <v>0.1589693963031649</v>
      </c>
      <c r="AO95" s="167">
        <v>0.15982654737562488</v>
      </c>
      <c r="AP95" s="167">
        <v>0.16068369844808486</v>
      </c>
      <c r="AQ95" s="168">
        <v>0.1615408495205446</v>
      </c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</row>
    <row r="96" ht="14.25" customHeight="1">
      <c r="A96" s="11"/>
      <c r="B96" s="11"/>
      <c r="C96" s="11"/>
      <c r="D96" s="11"/>
      <c r="E96" s="11"/>
      <c r="F96" s="11"/>
      <c r="G96" s="20"/>
      <c r="H96" s="27"/>
      <c r="I96" s="11"/>
      <c r="J96" s="164"/>
      <c r="K96" s="161" t="s">
        <v>211</v>
      </c>
      <c r="L96" s="161" t="s">
        <v>195</v>
      </c>
      <c r="M96" s="162">
        <v>0.15430339646551175</v>
      </c>
      <c r="N96" s="162">
        <v>0.15705576640490826</v>
      </c>
      <c r="O96" s="162">
        <v>0.15980813634430477</v>
      </c>
      <c r="P96" s="162">
        <v>0.16256050628370128</v>
      </c>
      <c r="Q96" s="162">
        <v>0.1653128762230978</v>
      </c>
      <c r="R96" s="162">
        <v>0.1680652461624943</v>
      </c>
      <c r="S96" s="162">
        <v>0.1708176161018908</v>
      </c>
      <c r="T96" s="162">
        <v>0.17356998604128732</v>
      </c>
      <c r="U96" s="162">
        <v>0.17632235598068383</v>
      </c>
      <c r="V96" s="162">
        <v>0.17907472592008034</v>
      </c>
      <c r="W96" s="162">
        <v>0.18182709585947687</v>
      </c>
      <c r="X96" s="162">
        <v>0.18222237215482356</v>
      </c>
      <c r="Y96" s="162">
        <v>0.18261764845017026</v>
      </c>
      <c r="Z96" s="162">
        <v>0.18301292474551695</v>
      </c>
      <c r="AA96" s="162">
        <v>0.18340820104086364</v>
      </c>
      <c r="AB96" s="162">
        <v>0.18380347733621033</v>
      </c>
      <c r="AC96" s="162">
        <v>0.18419875363155702</v>
      </c>
      <c r="AD96" s="162">
        <v>0.1845940299269037</v>
      </c>
      <c r="AE96" s="162">
        <v>0.1849893062222504</v>
      </c>
      <c r="AF96" s="162">
        <v>0.1853845825175971</v>
      </c>
      <c r="AG96" s="162">
        <v>0.1857798588129438</v>
      </c>
      <c r="AH96" s="162">
        <v>0.18617513510829048</v>
      </c>
      <c r="AI96" s="162">
        <v>0.18657041140363717</v>
      </c>
      <c r="AJ96" s="162">
        <v>0.18696568769898386</v>
      </c>
      <c r="AK96" s="162">
        <v>0.18736096399433055</v>
      </c>
      <c r="AL96" s="162">
        <v>0.18775624028967725</v>
      </c>
      <c r="AM96" s="162">
        <v>0.18815151658502394</v>
      </c>
      <c r="AN96" s="162">
        <v>0.18854679288037063</v>
      </c>
      <c r="AO96" s="162">
        <v>0.18894206917571732</v>
      </c>
      <c r="AP96" s="162">
        <v>0.189337345471064</v>
      </c>
      <c r="AQ96" s="163">
        <v>0.18973262176641065</v>
      </c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</row>
    <row r="97" ht="14.25" customHeight="1">
      <c r="A97" s="11"/>
      <c r="B97" s="11"/>
      <c r="C97" s="11"/>
      <c r="D97" s="11"/>
      <c r="E97" s="11"/>
      <c r="F97" s="11"/>
      <c r="G97" s="20"/>
      <c r="H97" s="27"/>
      <c r="I97" s="11"/>
      <c r="J97" s="164"/>
      <c r="K97" s="14" t="s">
        <v>211</v>
      </c>
      <c r="L97" s="147" t="s">
        <v>196</v>
      </c>
      <c r="M97" s="162">
        <v>0.1531866860427854</v>
      </c>
      <c r="N97" s="162">
        <v>0.15482234555945557</v>
      </c>
      <c r="O97" s="162">
        <v>0.15645800507612573</v>
      </c>
      <c r="P97" s="162">
        <v>0.1580936645927959</v>
      </c>
      <c r="Q97" s="162">
        <v>0.15972932410946605</v>
      </c>
      <c r="R97" s="162">
        <v>0.16136498362613622</v>
      </c>
      <c r="S97" s="162">
        <v>0.16300064314280638</v>
      </c>
      <c r="T97" s="162">
        <v>0.16463630265947654</v>
      </c>
      <c r="U97" s="162">
        <v>0.1662719621761467</v>
      </c>
      <c r="V97" s="162">
        <v>0.16790762169281687</v>
      </c>
      <c r="W97" s="162">
        <v>0.16954328120948706</v>
      </c>
      <c r="X97" s="162">
        <v>0.17015747194198655</v>
      </c>
      <c r="Y97" s="162">
        <v>0.17077166267448604</v>
      </c>
      <c r="Z97" s="162">
        <v>0.17138585340698553</v>
      </c>
      <c r="AA97" s="162">
        <v>0.17200004413948503</v>
      </c>
      <c r="AB97" s="162">
        <v>0.17261423487198452</v>
      </c>
      <c r="AC97" s="162">
        <v>0.173228425604484</v>
      </c>
      <c r="AD97" s="162">
        <v>0.1738426163369835</v>
      </c>
      <c r="AE97" s="162">
        <v>0.174456807069483</v>
      </c>
      <c r="AF97" s="162">
        <v>0.1750709978019825</v>
      </c>
      <c r="AG97" s="162">
        <v>0.17568518853448198</v>
      </c>
      <c r="AH97" s="162">
        <v>0.17629937926698147</v>
      </c>
      <c r="AI97" s="162">
        <v>0.17691356999948096</v>
      </c>
      <c r="AJ97" s="162">
        <v>0.17752776073198046</v>
      </c>
      <c r="AK97" s="162">
        <v>0.17814195146447995</v>
      </c>
      <c r="AL97" s="162">
        <v>0.17875614219697944</v>
      </c>
      <c r="AM97" s="162">
        <v>0.17937033292947893</v>
      </c>
      <c r="AN97" s="162">
        <v>0.17998452366197842</v>
      </c>
      <c r="AO97" s="162">
        <v>0.18059871439447792</v>
      </c>
      <c r="AP97" s="162">
        <v>0.1812129051269774</v>
      </c>
      <c r="AQ97" s="165">
        <v>0.18182709585947687</v>
      </c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</row>
    <row r="98" ht="14.25" customHeight="1">
      <c r="A98" s="11"/>
      <c r="B98" s="11"/>
      <c r="C98" s="11"/>
      <c r="D98" s="11"/>
      <c r="E98" s="11"/>
      <c r="F98" s="11"/>
      <c r="G98" s="20"/>
      <c r="H98" s="27"/>
      <c r="I98" s="11"/>
      <c r="J98" s="164"/>
      <c r="K98" s="166" t="s">
        <v>211</v>
      </c>
      <c r="L98" s="166" t="s">
        <v>197</v>
      </c>
      <c r="M98" s="167">
        <v>0.15155102652611524</v>
      </c>
      <c r="N98" s="167">
        <v>0.15155102652611524</v>
      </c>
      <c r="O98" s="167">
        <v>0.15155102652611524</v>
      </c>
      <c r="P98" s="167">
        <v>0.15155102652611524</v>
      </c>
      <c r="Q98" s="167">
        <v>0.15155102652611524</v>
      </c>
      <c r="R98" s="167">
        <v>0.15155102652611524</v>
      </c>
      <c r="S98" s="167">
        <v>0.15155102652611524</v>
      </c>
      <c r="T98" s="167">
        <v>0.15155102652611524</v>
      </c>
      <c r="U98" s="167">
        <v>0.15155102652611524</v>
      </c>
      <c r="V98" s="167">
        <v>0.15155102652611524</v>
      </c>
      <c r="W98" s="167">
        <v>0.15155102652611524</v>
      </c>
      <c r="X98" s="167">
        <v>0.15245063926028382</v>
      </c>
      <c r="Y98" s="167">
        <v>0.1533502519944524</v>
      </c>
      <c r="Z98" s="167">
        <v>0.15424986472862098</v>
      </c>
      <c r="AA98" s="167">
        <v>0.15514947746278956</v>
      </c>
      <c r="AB98" s="167">
        <v>0.15604909019695815</v>
      </c>
      <c r="AC98" s="167">
        <v>0.15694870293112673</v>
      </c>
      <c r="AD98" s="167">
        <v>0.1578483156652953</v>
      </c>
      <c r="AE98" s="167">
        <v>0.1587479283994639</v>
      </c>
      <c r="AF98" s="167">
        <v>0.15964754113363247</v>
      </c>
      <c r="AG98" s="167">
        <v>0.16054715386780105</v>
      </c>
      <c r="AH98" s="167">
        <v>0.16144676660196963</v>
      </c>
      <c r="AI98" s="167">
        <v>0.1623463793361382</v>
      </c>
      <c r="AJ98" s="167">
        <v>0.1632459920703068</v>
      </c>
      <c r="AK98" s="167">
        <v>0.16414560480447538</v>
      </c>
      <c r="AL98" s="167">
        <v>0.16504521753864396</v>
      </c>
      <c r="AM98" s="167">
        <v>0.16594483027281254</v>
      </c>
      <c r="AN98" s="167">
        <v>0.16684444300698112</v>
      </c>
      <c r="AO98" s="167">
        <v>0.1677440557411497</v>
      </c>
      <c r="AP98" s="167">
        <v>0.16864366847531828</v>
      </c>
      <c r="AQ98" s="168">
        <v>0.16954328120948706</v>
      </c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</row>
    <row r="99" ht="14.25" customHeight="1">
      <c r="A99" s="11"/>
      <c r="B99" s="11"/>
      <c r="C99" s="11"/>
      <c r="D99" s="11"/>
      <c r="E99" s="11"/>
      <c r="F99" s="11"/>
      <c r="G99" s="20"/>
      <c r="H99" s="27"/>
      <c r="I99" s="11"/>
      <c r="J99" s="164"/>
      <c r="K99" s="161" t="s">
        <v>212</v>
      </c>
      <c r="L99" s="161" t="s">
        <v>195</v>
      </c>
      <c r="M99" s="162">
        <v>0.156377055826751</v>
      </c>
      <c r="N99" s="162">
        <v>0.15916641443795357</v>
      </c>
      <c r="O99" s="162">
        <v>0.16195577304915615</v>
      </c>
      <c r="P99" s="162">
        <v>0.16474513166035873</v>
      </c>
      <c r="Q99" s="162">
        <v>0.1675344902715613</v>
      </c>
      <c r="R99" s="162">
        <v>0.1703238488827639</v>
      </c>
      <c r="S99" s="162">
        <v>0.17311320749396647</v>
      </c>
      <c r="T99" s="162">
        <v>0.17590256610516905</v>
      </c>
      <c r="U99" s="162">
        <v>0.17869192471637163</v>
      </c>
      <c r="V99" s="162">
        <v>0.1814812833275742</v>
      </c>
      <c r="W99" s="162">
        <v>0.18427064193877668</v>
      </c>
      <c r="X99" s="162">
        <v>0.1846712302908175</v>
      </c>
      <c r="Y99" s="162">
        <v>0.18507181864285832</v>
      </c>
      <c r="Z99" s="162">
        <v>0.18547240699489914</v>
      </c>
      <c r="AA99" s="162">
        <v>0.18587299534693996</v>
      </c>
      <c r="AB99" s="162">
        <v>0.18627358369898078</v>
      </c>
      <c r="AC99" s="162">
        <v>0.1866741720510216</v>
      </c>
      <c r="AD99" s="162">
        <v>0.18707476040306242</v>
      </c>
      <c r="AE99" s="162">
        <v>0.18747534875510324</v>
      </c>
      <c r="AF99" s="162">
        <v>0.18787593710714406</v>
      </c>
      <c r="AG99" s="162">
        <v>0.18827652545918488</v>
      </c>
      <c r="AH99" s="162">
        <v>0.1886771138112257</v>
      </c>
      <c r="AI99" s="162">
        <v>0.18907770216326653</v>
      </c>
      <c r="AJ99" s="162">
        <v>0.18947829051530735</v>
      </c>
      <c r="AK99" s="162">
        <v>0.18987887886734817</v>
      </c>
      <c r="AL99" s="162">
        <v>0.190279467219389</v>
      </c>
      <c r="AM99" s="162">
        <v>0.1906800555714298</v>
      </c>
      <c r="AN99" s="162">
        <v>0.19108064392347063</v>
      </c>
      <c r="AO99" s="162">
        <v>0.19148123227551145</v>
      </c>
      <c r="AP99" s="162">
        <v>0.19188182062755227</v>
      </c>
      <c r="AQ99" s="163">
        <v>0.19228240897959306</v>
      </c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</row>
    <row r="100" ht="14.25" customHeight="1">
      <c r="A100" s="11"/>
      <c r="B100" s="11"/>
      <c r="C100" s="11"/>
      <c r="D100" s="11"/>
      <c r="E100" s="11"/>
      <c r="F100" s="11"/>
      <c r="G100" s="20"/>
      <c r="H100" s="27"/>
      <c r="I100" s="11"/>
      <c r="J100" s="164"/>
      <c r="K100" s="14" t="s">
        <v>212</v>
      </c>
      <c r="L100" s="147" t="s">
        <v>196</v>
      </c>
      <c r="M100" s="162">
        <v>0.15524533810622743</v>
      </c>
      <c r="N100" s="162">
        <v>0.15690297899690644</v>
      </c>
      <c r="O100" s="162">
        <v>0.15856061988758546</v>
      </c>
      <c r="P100" s="162">
        <v>0.16021826077826448</v>
      </c>
      <c r="Q100" s="162">
        <v>0.1618759016689435</v>
      </c>
      <c r="R100" s="162">
        <v>0.16353354255962252</v>
      </c>
      <c r="S100" s="162">
        <v>0.16519118345030154</v>
      </c>
      <c r="T100" s="162">
        <v>0.16684882434098056</v>
      </c>
      <c r="U100" s="162">
        <v>0.16850646523165957</v>
      </c>
      <c r="V100" s="162">
        <v>0.1701641061223386</v>
      </c>
      <c r="W100" s="162">
        <v>0.1718217470130175</v>
      </c>
      <c r="X100" s="162">
        <v>0.17244419175930545</v>
      </c>
      <c r="Y100" s="162">
        <v>0.1730666365055934</v>
      </c>
      <c r="Z100" s="162">
        <v>0.17368908125188134</v>
      </c>
      <c r="AA100" s="162">
        <v>0.1743115259981693</v>
      </c>
      <c r="AB100" s="162">
        <v>0.17493397074445724</v>
      </c>
      <c r="AC100" s="162">
        <v>0.1755564154907452</v>
      </c>
      <c r="AD100" s="162">
        <v>0.17617886023703314</v>
      </c>
      <c r="AE100" s="162">
        <v>0.17680130498332108</v>
      </c>
      <c r="AF100" s="162">
        <v>0.17742374972960903</v>
      </c>
      <c r="AG100" s="162">
        <v>0.17804619447589698</v>
      </c>
      <c r="AH100" s="162">
        <v>0.17866863922218493</v>
      </c>
      <c r="AI100" s="162">
        <v>0.17929108396847288</v>
      </c>
      <c r="AJ100" s="162">
        <v>0.17991352871476082</v>
      </c>
      <c r="AK100" s="162">
        <v>0.18053597346104877</v>
      </c>
      <c r="AL100" s="162">
        <v>0.18115841820733672</v>
      </c>
      <c r="AM100" s="162">
        <v>0.18178086295362467</v>
      </c>
      <c r="AN100" s="162">
        <v>0.18240330769991261</v>
      </c>
      <c r="AO100" s="162">
        <v>0.18302575244620056</v>
      </c>
      <c r="AP100" s="162">
        <v>0.1836481971924885</v>
      </c>
      <c r="AQ100" s="165">
        <v>0.18427064193877668</v>
      </c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</row>
    <row r="101" ht="14.25" customHeight="1">
      <c r="A101" s="11"/>
      <c r="B101" s="11"/>
      <c r="C101" s="11"/>
      <c r="D101" s="11"/>
      <c r="E101" s="11"/>
      <c r="F101" s="11"/>
      <c r="G101" s="20"/>
      <c r="H101" s="27"/>
      <c r="I101" s="11"/>
      <c r="J101" s="164"/>
      <c r="K101" s="166" t="s">
        <v>212</v>
      </c>
      <c r="L101" s="166" t="s">
        <v>197</v>
      </c>
      <c r="M101" s="167">
        <v>0.1535876972155484</v>
      </c>
      <c r="N101" s="167">
        <v>0.1535876972155484</v>
      </c>
      <c r="O101" s="167">
        <v>0.1535876972155484</v>
      </c>
      <c r="P101" s="167">
        <v>0.1535876972155484</v>
      </c>
      <c r="Q101" s="167">
        <v>0.1535876972155484</v>
      </c>
      <c r="R101" s="167">
        <v>0.1535876972155484</v>
      </c>
      <c r="S101" s="167">
        <v>0.1535876972155484</v>
      </c>
      <c r="T101" s="167">
        <v>0.1535876972155484</v>
      </c>
      <c r="U101" s="167">
        <v>0.1535876972155484</v>
      </c>
      <c r="V101" s="167">
        <v>0.1535876972155484</v>
      </c>
      <c r="W101" s="167">
        <v>0.1535876972155484</v>
      </c>
      <c r="X101" s="167">
        <v>0.15449939970542187</v>
      </c>
      <c r="Y101" s="167">
        <v>0.15541110219529533</v>
      </c>
      <c r="Z101" s="167">
        <v>0.1563228046851688</v>
      </c>
      <c r="AA101" s="167">
        <v>0.15723450717504225</v>
      </c>
      <c r="AB101" s="167">
        <v>0.15814620966491572</v>
      </c>
      <c r="AC101" s="167">
        <v>0.15905791215478918</v>
      </c>
      <c r="AD101" s="167">
        <v>0.15996961464466264</v>
      </c>
      <c r="AE101" s="167">
        <v>0.1608813171345361</v>
      </c>
      <c r="AF101" s="167">
        <v>0.16179301962440956</v>
      </c>
      <c r="AG101" s="167">
        <v>0.16270472211428302</v>
      </c>
      <c r="AH101" s="167">
        <v>0.16361642460415649</v>
      </c>
      <c r="AI101" s="167">
        <v>0.16452812709402995</v>
      </c>
      <c r="AJ101" s="167">
        <v>0.1654398295839034</v>
      </c>
      <c r="AK101" s="167">
        <v>0.16635153207377687</v>
      </c>
      <c r="AL101" s="167">
        <v>0.16726323456365033</v>
      </c>
      <c r="AM101" s="167">
        <v>0.1681749370535238</v>
      </c>
      <c r="AN101" s="167">
        <v>0.16908663954339725</v>
      </c>
      <c r="AO101" s="167">
        <v>0.16999834203327072</v>
      </c>
      <c r="AP101" s="167">
        <v>0.17091004452314418</v>
      </c>
      <c r="AQ101" s="168">
        <v>0.1718217470130175</v>
      </c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</row>
    <row r="102" ht="14.25" customHeight="1">
      <c r="A102" s="11"/>
      <c r="B102" s="11"/>
      <c r="C102" s="11"/>
      <c r="D102" s="11"/>
      <c r="E102" s="11"/>
      <c r="F102" s="11"/>
      <c r="G102" s="20"/>
      <c r="H102" s="27"/>
      <c r="I102" s="11"/>
      <c r="J102" s="164"/>
      <c r="K102" s="161" t="s">
        <v>213</v>
      </c>
      <c r="L102" s="161" t="s">
        <v>195</v>
      </c>
      <c r="M102" s="162">
        <v>0.16386904445602404</v>
      </c>
      <c r="N102" s="162">
        <v>0.1667920405940851</v>
      </c>
      <c r="O102" s="162">
        <v>0.16971503673214614</v>
      </c>
      <c r="P102" s="162">
        <v>0.17263803287020718</v>
      </c>
      <c r="Q102" s="162">
        <v>0.17556102900826823</v>
      </c>
      <c r="R102" s="162">
        <v>0.17848402514632927</v>
      </c>
      <c r="S102" s="162">
        <v>0.18140702128439032</v>
      </c>
      <c r="T102" s="162">
        <v>0.18433001742245136</v>
      </c>
      <c r="U102" s="162">
        <v>0.1872530135605124</v>
      </c>
      <c r="V102" s="162">
        <v>0.19017600969857346</v>
      </c>
      <c r="W102" s="162">
        <v>0.19309900583663436</v>
      </c>
      <c r="X102" s="162">
        <v>0.1935187862841053</v>
      </c>
      <c r="Y102" s="162">
        <v>0.19393856673157622</v>
      </c>
      <c r="Z102" s="162">
        <v>0.19435834717904715</v>
      </c>
      <c r="AA102" s="162">
        <v>0.19477812762651808</v>
      </c>
      <c r="AB102" s="162">
        <v>0.195197908073989</v>
      </c>
      <c r="AC102" s="162">
        <v>0.19561768852145994</v>
      </c>
      <c r="AD102" s="162">
        <v>0.19603746896893087</v>
      </c>
      <c r="AE102" s="162">
        <v>0.1964572494164018</v>
      </c>
      <c r="AF102" s="162">
        <v>0.19687702986387273</v>
      </c>
      <c r="AG102" s="162">
        <v>0.19729681031134366</v>
      </c>
      <c r="AH102" s="162">
        <v>0.1977165907588146</v>
      </c>
      <c r="AI102" s="162">
        <v>0.19813637120628552</v>
      </c>
      <c r="AJ102" s="162">
        <v>0.19855615165375645</v>
      </c>
      <c r="AK102" s="162">
        <v>0.19897593210122738</v>
      </c>
      <c r="AL102" s="162">
        <v>0.1993957125486983</v>
      </c>
      <c r="AM102" s="162">
        <v>0.19981549299616924</v>
      </c>
      <c r="AN102" s="162">
        <v>0.20023527344364017</v>
      </c>
      <c r="AO102" s="162">
        <v>0.2006550538911111</v>
      </c>
      <c r="AP102" s="162">
        <v>0.20107483433858203</v>
      </c>
      <c r="AQ102" s="163">
        <v>0.20149461478605324</v>
      </c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</row>
    <row r="103" ht="14.25" customHeight="1">
      <c r="A103" s="11"/>
      <c r="B103" s="11"/>
      <c r="C103" s="11"/>
      <c r="D103" s="11"/>
      <c r="E103" s="11"/>
      <c r="F103" s="11"/>
      <c r="G103" s="20"/>
      <c r="H103" s="27"/>
      <c r="I103" s="11"/>
      <c r="J103" s="164"/>
      <c r="K103" s="14" t="s">
        <v>213</v>
      </c>
      <c r="L103" s="147" t="s">
        <v>196</v>
      </c>
      <c r="M103" s="162">
        <v>0.16268310640088116</v>
      </c>
      <c r="N103" s="162">
        <v>0.1644201644837993</v>
      </c>
      <c r="O103" s="162">
        <v>0.16615722256671747</v>
      </c>
      <c r="P103" s="162">
        <v>0.16789428064963563</v>
      </c>
      <c r="Q103" s="162">
        <v>0.1696313387325538</v>
      </c>
      <c r="R103" s="162">
        <v>0.17136839681547195</v>
      </c>
      <c r="S103" s="162">
        <v>0.1731054548983901</v>
      </c>
      <c r="T103" s="162">
        <v>0.17484251298130826</v>
      </c>
      <c r="U103" s="162">
        <v>0.17657957106422642</v>
      </c>
      <c r="V103" s="162">
        <v>0.17831662914714458</v>
      </c>
      <c r="W103" s="162">
        <v>0.1800536872300627</v>
      </c>
      <c r="X103" s="162">
        <v>0.18070595316039129</v>
      </c>
      <c r="Y103" s="162">
        <v>0.18135821909071986</v>
      </c>
      <c r="Z103" s="162">
        <v>0.18201048502104844</v>
      </c>
      <c r="AA103" s="162">
        <v>0.18266275095137702</v>
      </c>
      <c r="AB103" s="162">
        <v>0.1833150168817056</v>
      </c>
      <c r="AC103" s="162">
        <v>0.18396728281203417</v>
      </c>
      <c r="AD103" s="162">
        <v>0.18461954874236275</v>
      </c>
      <c r="AE103" s="162">
        <v>0.18527181467269133</v>
      </c>
      <c r="AF103" s="162">
        <v>0.1859240806030199</v>
      </c>
      <c r="AG103" s="162">
        <v>0.18657634653334848</v>
      </c>
      <c r="AH103" s="162">
        <v>0.18722861246367706</v>
      </c>
      <c r="AI103" s="162">
        <v>0.18788087839400563</v>
      </c>
      <c r="AJ103" s="162">
        <v>0.1885331443243342</v>
      </c>
      <c r="AK103" s="162">
        <v>0.1891854102546628</v>
      </c>
      <c r="AL103" s="162">
        <v>0.18983767618499137</v>
      </c>
      <c r="AM103" s="162">
        <v>0.19048994211531994</v>
      </c>
      <c r="AN103" s="162">
        <v>0.19114220804564852</v>
      </c>
      <c r="AO103" s="162">
        <v>0.1917944739759771</v>
      </c>
      <c r="AP103" s="162">
        <v>0.19244673990630567</v>
      </c>
      <c r="AQ103" s="165">
        <v>0.19309900583663436</v>
      </c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</row>
    <row r="104" ht="14.25" customHeight="1">
      <c r="A104" s="11"/>
      <c r="B104" s="11"/>
      <c r="C104" s="11"/>
      <c r="D104" s="11"/>
      <c r="E104" s="11"/>
      <c r="F104" s="11"/>
      <c r="G104" s="20"/>
      <c r="H104" s="27"/>
      <c r="I104" s="11"/>
      <c r="J104" s="164"/>
      <c r="K104" s="166" t="s">
        <v>213</v>
      </c>
      <c r="L104" s="166" t="s">
        <v>197</v>
      </c>
      <c r="M104" s="167">
        <v>0.160946048317963</v>
      </c>
      <c r="N104" s="167">
        <v>0.160946048317963</v>
      </c>
      <c r="O104" s="167">
        <v>0.160946048317963</v>
      </c>
      <c r="P104" s="167">
        <v>0.160946048317963</v>
      </c>
      <c r="Q104" s="167">
        <v>0.160946048317963</v>
      </c>
      <c r="R104" s="167">
        <v>0.160946048317963</v>
      </c>
      <c r="S104" s="167">
        <v>0.160946048317963</v>
      </c>
      <c r="T104" s="167">
        <v>0.160946048317963</v>
      </c>
      <c r="U104" s="167">
        <v>0.160946048317963</v>
      </c>
      <c r="V104" s="167">
        <v>0.160946048317963</v>
      </c>
      <c r="W104" s="167">
        <v>0.160946048317963</v>
      </c>
      <c r="X104" s="167">
        <v>0.16190143026356799</v>
      </c>
      <c r="Y104" s="167">
        <v>0.16285681220917297</v>
      </c>
      <c r="Z104" s="167">
        <v>0.16381219415477796</v>
      </c>
      <c r="AA104" s="167">
        <v>0.16476757610038295</v>
      </c>
      <c r="AB104" s="167">
        <v>0.16572295804598794</v>
      </c>
      <c r="AC104" s="167">
        <v>0.16667833999159293</v>
      </c>
      <c r="AD104" s="167">
        <v>0.16763372193719792</v>
      </c>
      <c r="AE104" s="167">
        <v>0.1685891038828029</v>
      </c>
      <c r="AF104" s="167">
        <v>0.1695444858284079</v>
      </c>
      <c r="AG104" s="167">
        <v>0.17049986777401288</v>
      </c>
      <c r="AH104" s="167">
        <v>0.17145524971961787</v>
      </c>
      <c r="AI104" s="167">
        <v>0.17241063166522286</v>
      </c>
      <c r="AJ104" s="167">
        <v>0.17336601361082785</v>
      </c>
      <c r="AK104" s="167">
        <v>0.17432139555643283</v>
      </c>
      <c r="AL104" s="167">
        <v>0.17527677750203782</v>
      </c>
      <c r="AM104" s="167">
        <v>0.1762321594476428</v>
      </c>
      <c r="AN104" s="167">
        <v>0.1771875413932478</v>
      </c>
      <c r="AO104" s="167">
        <v>0.1781429233388528</v>
      </c>
      <c r="AP104" s="167">
        <v>0.17909830528445778</v>
      </c>
      <c r="AQ104" s="168">
        <v>0.1800536872300627</v>
      </c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</row>
    <row r="105" ht="14.25" customHeight="1">
      <c r="A105" s="11"/>
      <c r="B105" s="11"/>
      <c r="C105" s="11"/>
      <c r="D105" s="11"/>
      <c r="E105" s="11"/>
      <c r="F105" s="11"/>
      <c r="G105" s="20"/>
      <c r="H105" s="27"/>
      <c r="I105" s="11"/>
      <c r="J105" s="164"/>
      <c r="K105" s="161" t="s">
        <v>214</v>
      </c>
      <c r="L105" s="161" t="s">
        <v>195</v>
      </c>
      <c r="M105" s="162">
        <v>0.17301098684863317</v>
      </c>
      <c r="N105" s="162">
        <v>0.17609705138314868</v>
      </c>
      <c r="O105" s="162">
        <v>0.1791831159176642</v>
      </c>
      <c r="P105" s="162">
        <v>0.1822691804521797</v>
      </c>
      <c r="Q105" s="162">
        <v>0.18535524498669523</v>
      </c>
      <c r="R105" s="162">
        <v>0.18844130952121074</v>
      </c>
      <c r="S105" s="162">
        <v>0.19152737405572626</v>
      </c>
      <c r="T105" s="162">
        <v>0.19461343859024177</v>
      </c>
      <c r="U105" s="162">
        <v>0.1976995031247573</v>
      </c>
      <c r="V105" s="162">
        <v>0.2007855676592728</v>
      </c>
      <c r="W105" s="162">
        <v>0.20387163219378834</v>
      </c>
      <c r="X105" s="162">
        <v>0.2043148313942096</v>
      </c>
      <c r="Y105" s="162">
        <v>0.20475803059463088</v>
      </c>
      <c r="Z105" s="162">
        <v>0.20520122979505215</v>
      </c>
      <c r="AA105" s="162">
        <v>0.20564442899547342</v>
      </c>
      <c r="AB105" s="162">
        <v>0.20608762819589468</v>
      </c>
      <c r="AC105" s="162">
        <v>0.20653082739631595</v>
      </c>
      <c r="AD105" s="162">
        <v>0.20697402659673722</v>
      </c>
      <c r="AE105" s="162">
        <v>0.2074172257971585</v>
      </c>
      <c r="AF105" s="162">
        <v>0.20786042499757976</v>
      </c>
      <c r="AG105" s="162">
        <v>0.20830362419800103</v>
      </c>
      <c r="AH105" s="162">
        <v>0.2087468233984223</v>
      </c>
      <c r="AI105" s="162">
        <v>0.20919002259884356</v>
      </c>
      <c r="AJ105" s="162">
        <v>0.20963322179926483</v>
      </c>
      <c r="AK105" s="162">
        <v>0.2100764209996861</v>
      </c>
      <c r="AL105" s="162">
        <v>0.21051962020010737</v>
      </c>
      <c r="AM105" s="162">
        <v>0.21096281940052863</v>
      </c>
      <c r="AN105" s="162">
        <v>0.2114060186009499</v>
      </c>
      <c r="AO105" s="162">
        <v>0.21184921780137117</v>
      </c>
      <c r="AP105" s="162">
        <v>0.21229241700179244</v>
      </c>
      <c r="AQ105" s="163">
        <v>0.21273561620221393</v>
      </c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</row>
    <row r="106" ht="14.25" customHeight="1">
      <c r="A106" s="11"/>
      <c r="B106" s="11"/>
      <c r="C106" s="11"/>
      <c r="D106" s="11"/>
      <c r="E106" s="11"/>
      <c r="F106" s="11"/>
      <c r="G106" s="20"/>
      <c r="H106" s="27"/>
      <c r="I106" s="11"/>
      <c r="J106" s="164"/>
      <c r="K106" s="14" t="s">
        <v>214</v>
      </c>
      <c r="L106" s="147" t="s">
        <v>196</v>
      </c>
      <c r="M106" s="162">
        <v>0.17175888756445945</v>
      </c>
      <c r="N106" s="162">
        <v>0.17359285281480125</v>
      </c>
      <c r="O106" s="162">
        <v>0.17542681806514304</v>
      </c>
      <c r="P106" s="162">
        <v>0.17726078331548484</v>
      </c>
      <c r="Q106" s="162">
        <v>0.17909474856582663</v>
      </c>
      <c r="R106" s="162">
        <v>0.18092871381616843</v>
      </c>
      <c r="S106" s="162">
        <v>0.18276267906651023</v>
      </c>
      <c r="T106" s="162">
        <v>0.18459664431685202</v>
      </c>
      <c r="U106" s="162">
        <v>0.18643060956719382</v>
      </c>
      <c r="V106" s="162">
        <v>0.1882645748175356</v>
      </c>
      <c r="W106" s="162">
        <v>0.19009854006787755</v>
      </c>
      <c r="X106" s="162">
        <v>0.1907871946741731</v>
      </c>
      <c r="Y106" s="162">
        <v>0.19147584928046865</v>
      </c>
      <c r="Z106" s="162">
        <v>0.1921645038867642</v>
      </c>
      <c r="AA106" s="162">
        <v>0.19285315849305976</v>
      </c>
      <c r="AB106" s="162">
        <v>0.1935418130993553</v>
      </c>
      <c r="AC106" s="162">
        <v>0.19423046770565086</v>
      </c>
      <c r="AD106" s="162">
        <v>0.1949191223119464</v>
      </c>
      <c r="AE106" s="162">
        <v>0.19560777691824197</v>
      </c>
      <c r="AF106" s="162">
        <v>0.19629643152453752</v>
      </c>
      <c r="AG106" s="162">
        <v>0.19698508613083307</v>
      </c>
      <c r="AH106" s="162">
        <v>0.19767374073712862</v>
      </c>
      <c r="AI106" s="162">
        <v>0.19836239534342417</v>
      </c>
      <c r="AJ106" s="162">
        <v>0.19905104994971973</v>
      </c>
      <c r="AK106" s="162">
        <v>0.19973970455601528</v>
      </c>
      <c r="AL106" s="162">
        <v>0.20042835916231083</v>
      </c>
      <c r="AM106" s="162">
        <v>0.20111701376860638</v>
      </c>
      <c r="AN106" s="162">
        <v>0.20180566837490194</v>
      </c>
      <c r="AO106" s="162">
        <v>0.2024943229811975</v>
      </c>
      <c r="AP106" s="162">
        <v>0.20318297758749304</v>
      </c>
      <c r="AQ106" s="165">
        <v>0.20387163219378834</v>
      </c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</row>
    <row r="107" ht="14.25" customHeight="1">
      <c r="A107" s="11"/>
      <c r="B107" s="11"/>
      <c r="C107" s="11"/>
      <c r="D107" s="11"/>
      <c r="E107" s="11"/>
      <c r="F107" s="11"/>
      <c r="G107" s="20"/>
      <c r="H107" s="27"/>
      <c r="I107" s="11"/>
      <c r="J107" s="164"/>
      <c r="K107" s="166" t="s">
        <v>214</v>
      </c>
      <c r="L107" s="166" t="s">
        <v>197</v>
      </c>
      <c r="M107" s="167">
        <v>0.16992492231411765</v>
      </c>
      <c r="N107" s="167">
        <v>0.16992492231411765</v>
      </c>
      <c r="O107" s="167">
        <v>0.16992492231411765</v>
      </c>
      <c r="P107" s="167">
        <v>0.16992492231411765</v>
      </c>
      <c r="Q107" s="167">
        <v>0.16992492231411765</v>
      </c>
      <c r="R107" s="167">
        <v>0.16992492231411765</v>
      </c>
      <c r="S107" s="167">
        <v>0.16992492231411765</v>
      </c>
      <c r="T107" s="167">
        <v>0.16992492231411765</v>
      </c>
      <c r="U107" s="167">
        <v>0.16992492231411765</v>
      </c>
      <c r="V107" s="167">
        <v>0.16992492231411765</v>
      </c>
      <c r="W107" s="167">
        <v>0.16992492231411765</v>
      </c>
      <c r="X107" s="167">
        <v>0.17093360320180565</v>
      </c>
      <c r="Y107" s="167">
        <v>0.17194228408949364</v>
      </c>
      <c r="Z107" s="167">
        <v>0.17295096497718163</v>
      </c>
      <c r="AA107" s="167">
        <v>0.17395964586486962</v>
      </c>
      <c r="AB107" s="167">
        <v>0.1749683267525576</v>
      </c>
      <c r="AC107" s="167">
        <v>0.1759770076402456</v>
      </c>
      <c r="AD107" s="167">
        <v>0.1769856885279336</v>
      </c>
      <c r="AE107" s="167">
        <v>0.17799436941562158</v>
      </c>
      <c r="AF107" s="167">
        <v>0.17900305030330957</v>
      </c>
      <c r="AG107" s="167">
        <v>0.18001173119099756</v>
      </c>
      <c r="AH107" s="167">
        <v>0.18102041207868555</v>
      </c>
      <c r="AI107" s="167">
        <v>0.18202909296637354</v>
      </c>
      <c r="AJ107" s="167">
        <v>0.18303777385406153</v>
      </c>
      <c r="AK107" s="167">
        <v>0.18404645474174952</v>
      </c>
      <c r="AL107" s="167">
        <v>0.1850551356294375</v>
      </c>
      <c r="AM107" s="167">
        <v>0.1860638165171255</v>
      </c>
      <c r="AN107" s="167">
        <v>0.1870724974048135</v>
      </c>
      <c r="AO107" s="167">
        <v>0.18808117829250148</v>
      </c>
      <c r="AP107" s="167">
        <v>0.18908985918018947</v>
      </c>
      <c r="AQ107" s="168">
        <v>0.19009854006787755</v>
      </c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</row>
    <row r="108" ht="14.25" customHeight="1">
      <c r="A108" s="11"/>
      <c r="B108" s="11"/>
      <c r="C108" s="11"/>
      <c r="D108" s="11"/>
      <c r="E108" s="11"/>
      <c r="F108" s="11"/>
      <c r="G108" s="20"/>
      <c r="H108" s="27"/>
      <c r="I108" s="11"/>
      <c r="J108" s="164"/>
      <c r="K108" s="161" t="s">
        <v>215</v>
      </c>
      <c r="L108" s="161" t="s">
        <v>195</v>
      </c>
      <c r="M108" s="162">
        <v>0.18276757870474997</v>
      </c>
      <c r="N108" s="162">
        <v>0.18602767537822582</v>
      </c>
      <c r="O108" s="162">
        <v>0.18928777205170166</v>
      </c>
      <c r="P108" s="162">
        <v>0.1925478687251775</v>
      </c>
      <c r="Q108" s="162">
        <v>0.19580796539865336</v>
      </c>
      <c r="R108" s="162">
        <v>0.1990680620721292</v>
      </c>
      <c r="S108" s="162">
        <v>0.20232815874560506</v>
      </c>
      <c r="T108" s="162">
        <v>0.2055882554190809</v>
      </c>
      <c r="U108" s="162">
        <v>0.20884835209255675</v>
      </c>
      <c r="V108" s="162">
        <v>0.2121084487660326</v>
      </c>
      <c r="W108" s="162">
        <v>0.21536854543950842</v>
      </c>
      <c r="X108" s="162">
        <v>0.21583673792959432</v>
      </c>
      <c r="Y108" s="162">
        <v>0.2163049304196802</v>
      </c>
      <c r="Z108" s="162">
        <v>0.2167731229097661</v>
      </c>
      <c r="AA108" s="162">
        <v>0.217241315399852</v>
      </c>
      <c r="AB108" s="162">
        <v>0.2177095078899379</v>
      </c>
      <c r="AC108" s="162">
        <v>0.2181777003800238</v>
      </c>
      <c r="AD108" s="162">
        <v>0.2186458928701097</v>
      </c>
      <c r="AE108" s="162">
        <v>0.21911408536019558</v>
      </c>
      <c r="AF108" s="162">
        <v>0.21958227785028148</v>
      </c>
      <c r="AG108" s="162">
        <v>0.22005047034036737</v>
      </c>
      <c r="AH108" s="162">
        <v>0.22051866283045327</v>
      </c>
      <c r="AI108" s="162">
        <v>0.22098685532053916</v>
      </c>
      <c r="AJ108" s="162">
        <v>0.22145504781062506</v>
      </c>
      <c r="AK108" s="162">
        <v>0.22192324030071095</v>
      </c>
      <c r="AL108" s="162">
        <v>0.22239143279079684</v>
      </c>
      <c r="AM108" s="162">
        <v>0.22285962528088274</v>
      </c>
      <c r="AN108" s="162">
        <v>0.22332781777096863</v>
      </c>
      <c r="AO108" s="162">
        <v>0.22379601026105453</v>
      </c>
      <c r="AP108" s="162">
        <v>0.22426420275114042</v>
      </c>
      <c r="AQ108" s="163">
        <v>0.22473239524122618</v>
      </c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</row>
    <row r="109" ht="14.25" customHeight="1">
      <c r="A109" s="11"/>
      <c r="B109" s="11"/>
      <c r="C109" s="11"/>
      <c r="D109" s="11"/>
      <c r="E109" s="11"/>
      <c r="F109" s="11"/>
      <c r="G109" s="20"/>
      <c r="H109" s="27"/>
      <c r="I109" s="11"/>
      <c r="J109" s="164"/>
      <c r="K109" s="14" t="s">
        <v>215</v>
      </c>
      <c r="L109" s="147" t="s">
        <v>196</v>
      </c>
      <c r="M109" s="162">
        <v>0.1814448699066862</v>
      </c>
      <c r="N109" s="162">
        <v>0.1833822577820983</v>
      </c>
      <c r="O109" s="162">
        <v>0.18531964565751038</v>
      </c>
      <c r="P109" s="162">
        <v>0.18725703353292247</v>
      </c>
      <c r="Q109" s="162">
        <v>0.18919442140833456</v>
      </c>
      <c r="R109" s="162">
        <v>0.19113180928374665</v>
      </c>
      <c r="S109" s="162">
        <v>0.19306919715915874</v>
      </c>
      <c r="T109" s="162">
        <v>0.19500658503457083</v>
      </c>
      <c r="U109" s="162">
        <v>0.19694397290998292</v>
      </c>
      <c r="V109" s="162">
        <v>0.198881360785395</v>
      </c>
      <c r="W109" s="162">
        <v>0.20081874866080715</v>
      </c>
      <c r="X109" s="162">
        <v>0.2015462384997422</v>
      </c>
      <c r="Y109" s="162">
        <v>0.20227372833867727</v>
      </c>
      <c r="Z109" s="162">
        <v>0.20300121817761232</v>
      </c>
      <c r="AA109" s="162">
        <v>0.20372870801654738</v>
      </c>
      <c r="AB109" s="162">
        <v>0.20445619785548244</v>
      </c>
      <c r="AC109" s="162">
        <v>0.2051836876944175</v>
      </c>
      <c r="AD109" s="162">
        <v>0.20591117753335256</v>
      </c>
      <c r="AE109" s="162">
        <v>0.20663866737228762</v>
      </c>
      <c r="AF109" s="162">
        <v>0.20736615721122267</v>
      </c>
      <c r="AG109" s="162">
        <v>0.20809364705015773</v>
      </c>
      <c r="AH109" s="162">
        <v>0.2088211368890928</v>
      </c>
      <c r="AI109" s="162">
        <v>0.20954862672802785</v>
      </c>
      <c r="AJ109" s="162">
        <v>0.2102761165669629</v>
      </c>
      <c r="AK109" s="162">
        <v>0.21100360640589796</v>
      </c>
      <c r="AL109" s="162">
        <v>0.21173109624483302</v>
      </c>
      <c r="AM109" s="162">
        <v>0.21245858608376808</v>
      </c>
      <c r="AN109" s="162">
        <v>0.21318607592270314</v>
      </c>
      <c r="AO109" s="162">
        <v>0.2139135657616382</v>
      </c>
      <c r="AP109" s="162">
        <v>0.21464105560057326</v>
      </c>
      <c r="AQ109" s="165">
        <v>0.21536854543950842</v>
      </c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</row>
    <row r="110" ht="14.25" customHeight="1">
      <c r="A110" s="11"/>
      <c r="B110" s="11"/>
      <c r="C110" s="11"/>
      <c r="D110" s="11"/>
      <c r="E110" s="11"/>
      <c r="F110" s="11"/>
      <c r="G110" s="20"/>
      <c r="H110" s="27"/>
      <c r="I110" s="11"/>
      <c r="J110" s="164"/>
      <c r="K110" s="166" t="s">
        <v>215</v>
      </c>
      <c r="L110" s="166" t="s">
        <v>197</v>
      </c>
      <c r="M110" s="167">
        <v>0.17950748203127412</v>
      </c>
      <c r="N110" s="167">
        <v>0.17950748203127412</v>
      </c>
      <c r="O110" s="167">
        <v>0.17950748203127412</v>
      </c>
      <c r="P110" s="167">
        <v>0.17950748203127412</v>
      </c>
      <c r="Q110" s="167">
        <v>0.17950748203127412</v>
      </c>
      <c r="R110" s="167">
        <v>0.17950748203127412</v>
      </c>
      <c r="S110" s="167">
        <v>0.17950748203127412</v>
      </c>
      <c r="T110" s="167">
        <v>0.17950748203127412</v>
      </c>
      <c r="U110" s="167">
        <v>0.17950748203127412</v>
      </c>
      <c r="V110" s="167">
        <v>0.17950748203127412</v>
      </c>
      <c r="W110" s="167">
        <v>0.17950748203127412</v>
      </c>
      <c r="X110" s="167">
        <v>0.18057304536275076</v>
      </c>
      <c r="Y110" s="167">
        <v>0.1816386086942274</v>
      </c>
      <c r="Z110" s="167">
        <v>0.18270417202570405</v>
      </c>
      <c r="AA110" s="167">
        <v>0.1837697353571807</v>
      </c>
      <c r="AB110" s="167">
        <v>0.18483529868865733</v>
      </c>
      <c r="AC110" s="167">
        <v>0.18590086202013398</v>
      </c>
      <c r="AD110" s="167">
        <v>0.18696642535161062</v>
      </c>
      <c r="AE110" s="167">
        <v>0.18803198868308726</v>
      </c>
      <c r="AF110" s="167">
        <v>0.1890975520145639</v>
      </c>
      <c r="AG110" s="167">
        <v>0.19016311534604055</v>
      </c>
      <c r="AH110" s="167">
        <v>0.1912286786775172</v>
      </c>
      <c r="AI110" s="167">
        <v>0.19229424200899384</v>
      </c>
      <c r="AJ110" s="167">
        <v>0.19335980534047048</v>
      </c>
      <c r="AK110" s="167">
        <v>0.19442536867194712</v>
      </c>
      <c r="AL110" s="167">
        <v>0.19549093200342377</v>
      </c>
      <c r="AM110" s="167">
        <v>0.1965564953349004</v>
      </c>
      <c r="AN110" s="167">
        <v>0.19762205866637705</v>
      </c>
      <c r="AO110" s="167">
        <v>0.1986876219978537</v>
      </c>
      <c r="AP110" s="167">
        <v>0.19975318532933034</v>
      </c>
      <c r="AQ110" s="168">
        <v>0.20081874866080715</v>
      </c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</row>
    <row r="111" ht="14.25" customHeight="1">
      <c r="A111" s="11"/>
      <c r="B111" s="11"/>
      <c r="C111" s="11"/>
      <c r="D111" s="11"/>
      <c r="E111" s="11"/>
      <c r="F111" s="11"/>
      <c r="G111" s="20"/>
      <c r="H111" s="27"/>
      <c r="I111" s="11"/>
      <c r="J111" s="164"/>
      <c r="K111" s="161" t="s">
        <v>216</v>
      </c>
      <c r="L111" s="161" t="s">
        <v>195</v>
      </c>
      <c r="M111" s="162">
        <v>0.18964463992464817</v>
      </c>
      <c r="N111" s="162">
        <v>0.19302740542464766</v>
      </c>
      <c r="O111" s="162">
        <v>0.19641017092464716</v>
      </c>
      <c r="P111" s="162">
        <v>0.19979293642464666</v>
      </c>
      <c r="Q111" s="162">
        <v>0.20317570192464615</v>
      </c>
      <c r="R111" s="162">
        <v>0.20655846742464565</v>
      </c>
      <c r="S111" s="162">
        <v>0.20994123292464514</v>
      </c>
      <c r="T111" s="162">
        <v>0.21332399842464464</v>
      </c>
      <c r="U111" s="162">
        <v>0.21670676392464414</v>
      </c>
      <c r="V111" s="162">
        <v>0.22008952942464363</v>
      </c>
      <c r="W111" s="162">
        <v>0.2234722949246431</v>
      </c>
      <c r="X111" s="162">
        <v>0.2239581042614358</v>
      </c>
      <c r="Y111" s="162">
        <v>0.22444391359822852</v>
      </c>
      <c r="Z111" s="162">
        <v>0.22492972293502123</v>
      </c>
      <c r="AA111" s="162">
        <v>0.22541553227181393</v>
      </c>
      <c r="AB111" s="162">
        <v>0.22590134160860664</v>
      </c>
      <c r="AC111" s="162">
        <v>0.22638715094539935</v>
      </c>
      <c r="AD111" s="162">
        <v>0.22687296028219206</v>
      </c>
      <c r="AE111" s="162">
        <v>0.22735876961898477</v>
      </c>
      <c r="AF111" s="162">
        <v>0.22784457895577748</v>
      </c>
      <c r="AG111" s="162">
        <v>0.22833038829257019</v>
      </c>
      <c r="AH111" s="162">
        <v>0.2288161976293629</v>
      </c>
      <c r="AI111" s="162">
        <v>0.2293020069661556</v>
      </c>
      <c r="AJ111" s="162">
        <v>0.2297878163029483</v>
      </c>
      <c r="AK111" s="162">
        <v>0.23027362563974102</v>
      </c>
      <c r="AL111" s="162">
        <v>0.23075943497653373</v>
      </c>
      <c r="AM111" s="162">
        <v>0.23124524431332644</v>
      </c>
      <c r="AN111" s="162">
        <v>0.23173105365011915</v>
      </c>
      <c r="AO111" s="162">
        <v>0.23221686298691185</v>
      </c>
      <c r="AP111" s="162">
        <v>0.23270267232370456</v>
      </c>
      <c r="AQ111" s="163">
        <v>0.23318848166049716</v>
      </c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</row>
    <row r="112" ht="14.25" customHeight="1">
      <c r="A112" s="11"/>
      <c r="B112" s="11"/>
      <c r="C112" s="11"/>
      <c r="D112" s="11"/>
      <c r="E112" s="11"/>
      <c r="F112" s="11"/>
      <c r="G112" s="20"/>
      <c r="H112" s="27"/>
      <c r="I112" s="11"/>
      <c r="J112" s="164"/>
      <c r="K112" s="14" t="s">
        <v>216</v>
      </c>
      <c r="L112" s="147" t="s">
        <v>196</v>
      </c>
      <c r="M112" s="162">
        <v>0.1882721610883487</v>
      </c>
      <c r="N112" s="162">
        <v>0.19028244775204875</v>
      </c>
      <c r="O112" s="162">
        <v>0.1922927344157488</v>
      </c>
      <c r="P112" s="162">
        <v>0.19430302107944883</v>
      </c>
      <c r="Q112" s="162">
        <v>0.19631330774314887</v>
      </c>
      <c r="R112" s="162">
        <v>0.1983235944068489</v>
      </c>
      <c r="S112" s="162">
        <v>0.20033388107054895</v>
      </c>
      <c r="T112" s="162">
        <v>0.202344167734249</v>
      </c>
      <c r="U112" s="162">
        <v>0.20435445439794903</v>
      </c>
      <c r="V112" s="162">
        <v>0.20636474106164907</v>
      </c>
      <c r="W112" s="162">
        <v>0.20837502772534908</v>
      </c>
      <c r="X112" s="162">
        <v>0.20912989108531377</v>
      </c>
      <c r="Y112" s="162">
        <v>0.20988475444527846</v>
      </c>
      <c r="Z112" s="162">
        <v>0.21063961780524315</v>
      </c>
      <c r="AA112" s="162">
        <v>0.21139448116520784</v>
      </c>
      <c r="AB112" s="162">
        <v>0.21214934452517253</v>
      </c>
      <c r="AC112" s="162">
        <v>0.21290420788513723</v>
      </c>
      <c r="AD112" s="162">
        <v>0.21365907124510192</v>
      </c>
      <c r="AE112" s="162">
        <v>0.2144139346050666</v>
      </c>
      <c r="AF112" s="162">
        <v>0.2151687979650313</v>
      </c>
      <c r="AG112" s="162">
        <v>0.215923661324996</v>
      </c>
      <c r="AH112" s="162">
        <v>0.21667852468496068</v>
      </c>
      <c r="AI112" s="162">
        <v>0.21743338804492537</v>
      </c>
      <c r="AJ112" s="162">
        <v>0.21818825140489007</v>
      </c>
      <c r="AK112" s="162">
        <v>0.21894311476485476</v>
      </c>
      <c r="AL112" s="162">
        <v>0.21969797812481945</v>
      </c>
      <c r="AM112" s="162">
        <v>0.22045284148478414</v>
      </c>
      <c r="AN112" s="162">
        <v>0.22120770484474883</v>
      </c>
      <c r="AO112" s="162">
        <v>0.22196256820471352</v>
      </c>
      <c r="AP112" s="162">
        <v>0.22271743156467821</v>
      </c>
      <c r="AQ112" s="165">
        <v>0.2234722949246431</v>
      </c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</row>
    <row r="113" ht="14.25" customHeight="1">
      <c r="A113" s="11"/>
      <c r="B113" s="11"/>
      <c r="C113" s="11"/>
      <c r="D113" s="11"/>
      <c r="E113" s="11"/>
      <c r="F113" s="11"/>
      <c r="G113" s="20"/>
      <c r="H113" s="27"/>
      <c r="I113" s="11"/>
      <c r="J113" s="169"/>
      <c r="K113" s="166" t="s">
        <v>216</v>
      </c>
      <c r="L113" s="166" t="s">
        <v>197</v>
      </c>
      <c r="M113" s="167">
        <v>0.18626187442464867</v>
      </c>
      <c r="N113" s="167">
        <v>0.18626187442464867</v>
      </c>
      <c r="O113" s="167">
        <v>0.18626187442464867</v>
      </c>
      <c r="P113" s="167">
        <v>0.18626187442464867</v>
      </c>
      <c r="Q113" s="167">
        <v>0.18626187442464867</v>
      </c>
      <c r="R113" s="167">
        <v>0.18626187442464867</v>
      </c>
      <c r="S113" s="167">
        <v>0.18626187442464867</v>
      </c>
      <c r="T113" s="167">
        <v>0.18626187442464867</v>
      </c>
      <c r="U113" s="167">
        <v>0.18626187442464867</v>
      </c>
      <c r="V113" s="167">
        <v>0.18626187442464867</v>
      </c>
      <c r="W113" s="167">
        <v>0.18626187442464867</v>
      </c>
      <c r="X113" s="167">
        <v>0.18736753208968368</v>
      </c>
      <c r="Y113" s="167">
        <v>0.1884731897547187</v>
      </c>
      <c r="Z113" s="167">
        <v>0.1895788474197537</v>
      </c>
      <c r="AA113" s="167">
        <v>0.1906845050847887</v>
      </c>
      <c r="AB113" s="167">
        <v>0.19179016274982372</v>
      </c>
      <c r="AC113" s="167">
        <v>0.19289582041485873</v>
      </c>
      <c r="AD113" s="167">
        <v>0.19400147807989374</v>
      </c>
      <c r="AE113" s="167">
        <v>0.19510713574492874</v>
      </c>
      <c r="AF113" s="167">
        <v>0.19621279340996375</v>
      </c>
      <c r="AG113" s="167">
        <v>0.19731845107499876</v>
      </c>
      <c r="AH113" s="167">
        <v>0.19842410874003377</v>
      </c>
      <c r="AI113" s="167">
        <v>0.19952976640506878</v>
      </c>
      <c r="AJ113" s="167">
        <v>0.2006354240701038</v>
      </c>
      <c r="AK113" s="167">
        <v>0.2017410817351388</v>
      </c>
      <c r="AL113" s="167">
        <v>0.2028467394001738</v>
      </c>
      <c r="AM113" s="167">
        <v>0.20395239706520882</v>
      </c>
      <c r="AN113" s="167">
        <v>0.20505805473024383</v>
      </c>
      <c r="AO113" s="167">
        <v>0.20616371239527884</v>
      </c>
      <c r="AP113" s="167">
        <v>0.20726937006031385</v>
      </c>
      <c r="AQ113" s="168">
        <v>0.20837502772534908</v>
      </c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</row>
    <row r="114" ht="14.25" customHeight="1">
      <c r="A114" s="11"/>
      <c r="B114" s="11"/>
      <c r="C114" s="11"/>
      <c r="D114" s="11"/>
      <c r="E114" s="11"/>
      <c r="F114" s="11"/>
      <c r="G114" s="20"/>
      <c r="H114" s="27"/>
      <c r="I114" s="11"/>
      <c r="J114" s="170"/>
      <c r="K114" s="14"/>
      <c r="L114" s="14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91"/>
      <c r="AP114" s="91"/>
      <c r="AQ114" s="9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</row>
    <row r="115" ht="14.25" customHeight="1">
      <c r="A115" s="11"/>
      <c r="B115" s="11"/>
      <c r="C115" s="11"/>
      <c r="D115" s="11"/>
      <c r="E115" s="11"/>
      <c r="F115" s="11"/>
      <c r="G115" s="20"/>
      <c r="H115" s="27"/>
      <c r="I115" s="11"/>
      <c r="J115" s="89"/>
      <c r="K115" s="11"/>
      <c r="L115" s="11"/>
      <c r="M115" s="145">
        <v>2020.0</v>
      </c>
      <c r="N115" s="145">
        <v>2021.0</v>
      </c>
      <c r="O115" s="145">
        <v>2022.0</v>
      </c>
      <c r="P115" s="145">
        <v>2023.0</v>
      </c>
      <c r="Q115" s="145">
        <v>2024.0</v>
      </c>
      <c r="R115" s="145">
        <v>2025.0</v>
      </c>
      <c r="S115" s="145">
        <v>2026.0</v>
      </c>
      <c r="T115" s="145">
        <v>2027.0</v>
      </c>
      <c r="U115" s="145">
        <v>2028.0</v>
      </c>
      <c r="V115" s="145">
        <v>2029.0</v>
      </c>
      <c r="W115" s="145">
        <v>2030.0</v>
      </c>
      <c r="X115" s="145">
        <v>2031.0</v>
      </c>
      <c r="Y115" s="145">
        <v>2032.0</v>
      </c>
      <c r="Z115" s="145">
        <v>2033.0</v>
      </c>
      <c r="AA115" s="145">
        <v>2034.0</v>
      </c>
      <c r="AB115" s="145">
        <v>2035.0</v>
      </c>
      <c r="AC115" s="145">
        <v>2036.0</v>
      </c>
      <c r="AD115" s="145">
        <v>2037.0</v>
      </c>
      <c r="AE115" s="145">
        <v>2038.0</v>
      </c>
      <c r="AF115" s="145">
        <v>2039.0</v>
      </c>
      <c r="AG115" s="145">
        <v>2040.0</v>
      </c>
      <c r="AH115" s="145">
        <v>2041.0</v>
      </c>
      <c r="AI115" s="145">
        <v>2042.0</v>
      </c>
      <c r="AJ115" s="145">
        <v>2043.0</v>
      </c>
      <c r="AK115" s="145">
        <v>2044.0</v>
      </c>
      <c r="AL115" s="145">
        <v>2045.0</v>
      </c>
      <c r="AM115" s="145">
        <v>2046.0</v>
      </c>
      <c r="AN115" s="145">
        <v>2047.0</v>
      </c>
      <c r="AO115" s="145">
        <v>2048.0</v>
      </c>
      <c r="AP115" s="145">
        <v>2049.0</v>
      </c>
      <c r="AQ115" s="145">
        <v>2050.0</v>
      </c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</row>
    <row r="116" ht="14.25" customHeight="1">
      <c r="A116" s="11"/>
      <c r="B116" s="11"/>
      <c r="C116" s="11"/>
      <c r="D116" s="11"/>
      <c r="E116" s="11"/>
      <c r="F116" s="11"/>
      <c r="G116" s="20"/>
      <c r="H116" s="27"/>
      <c r="I116" s="11"/>
      <c r="J116" s="160" t="s">
        <v>137</v>
      </c>
      <c r="K116" s="161" t="s">
        <v>207</v>
      </c>
      <c r="L116" s="161" t="s">
        <v>195</v>
      </c>
      <c r="M116" s="171">
        <f t="shared" ref="M116:AQ116" si="32">M84*8760</f>
        <v>1068.017275</v>
      </c>
      <c r="N116" s="171">
        <f t="shared" si="32"/>
        <v>1087.067917</v>
      </c>
      <c r="O116" s="171">
        <f t="shared" si="32"/>
        <v>1106.118558</v>
      </c>
      <c r="P116" s="171">
        <f t="shared" si="32"/>
        <v>1125.169199</v>
      </c>
      <c r="Q116" s="171">
        <f t="shared" si="32"/>
        <v>1144.21984</v>
      </c>
      <c r="R116" s="171">
        <f t="shared" si="32"/>
        <v>1163.270481</v>
      </c>
      <c r="S116" s="171">
        <f t="shared" si="32"/>
        <v>1182.321123</v>
      </c>
      <c r="T116" s="171">
        <f t="shared" si="32"/>
        <v>1201.371764</v>
      </c>
      <c r="U116" s="171">
        <f t="shared" si="32"/>
        <v>1220.422405</v>
      </c>
      <c r="V116" s="171">
        <f t="shared" si="32"/>
        <v>1239.473046</v>
      </c>
      <c r="W116" s="171">
        <f t="shared" si="32"/>
        <v>1258.523687</v>
      </c>
      <c r="X116" s="171">
        <f t="shared" si="32"/>
        <v>1261.259609</v>
      </c>
      <c r="Y116" s="171">
        <f t="shared" si="32"/>
        <v>1263.99553</v>
      </c>
      <c r="Z116" s="171">
        <f t="shared" si="32"/>
        <v>1266.731451</v>
      </c>
      <c r="AA116" s="171">
        <f t="shared" si="32"/>
        <v>1269.467372</v>
      </c>
      <c r="AB116" s="171">
        <f t="shared" si="32"/>
        <v>1272.203293</v>
      </c>
      <c r="AC116" s="171">
        <f t="shared" si="32"/>
        <v>1274.939214</v>
      </c>
      <c r="AD116" s="171">
        <f t="shared" si="32"/>
        <v>1277.675135</v>
      </c>
      <c r="AE116" s="171">
        <f t="shared" si="32"/>
        <v>1280.411056</v>
      </c>
      <c r="AF116" s="171">
        <f t="shared" si="32"/>
        <v>1283.146977</v>
      </c>
      <c r="AG116" s="171">
        <f t="shared" si="32"/>
        <v>1285.882898</v>
      </c>
      <c r="AH116" s="171">
        <f t="shared" si="32"/>
        <v>1288.618819</v>
      </c>
      <c r="AI116" s="171">
        <f t="shared" si="32"/>
        <v>1291.35474</v>
      </c>
      <c r="AJ116" s="171">
        <f t="shared" si="32"/>
        <v>1294.090661</v>
      </c>
      <c r="AK116" s="171">
        <f t="shared" si="32"/>
        <v>1296.826582</v>
      </c>
      <c r="AL116" s="171">
        <f t="shared" si="32"/>
        <v>1299.562503</v>
      </c>
      <c r="AM116" s="171">
        <f t="shared" si="32"/>
        <v>1302.298424</v>
      </c>
      <c r="AN116" s="171">
        <f t="shared" si="32"/>
        <v>1305.034346</v>
      </c>
      <c r="AO116" s="171">
        <f t="shared" si="32"/>
        <v>1307.770267</v>
      </c>
      <c r="AP116" s="171">
        <f t="shared" si="32"/>
        <v>1310.506188</v>
      </c>
      <c r="AQ116" s="171">
        <f t="shared" si="32"/>
        <v>1313.242109</v>
      </c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</row>
    <row r="117" ht="14.25" customHeight="1">
      <c r="A117" s="11"/>
      <c r="B117" s="11"/>
      <c r="C117" s="11"/>
      <c r="D117" s="11"/>
      <c r="E117" s="11"/>
      <c r="F117" s="11"/>
      <c r="G117" s="20"/>
      <c r="H117" s="27"/>
      <c r="I117" s="11"/>
      <c r="J117" s="164"/>
      <c r="K117" s="14" t="s">
        <v>207</v>
      </c>
      <c r="L117" s="147" t="s">
        <v>196</v>
      </c>
      <c r="M117" s="172">
        <f t="shared" ref="M117:AQ117" si="33">M85*8760</f>
        <v>1060.287918</v>
      </c>
      <c r="N117" s="172">
        <f t="shared" si="33"/>
        <v>1071.609203</v>
      </c>
      <c r="O117" s="172">
        <f t="shared" si="33"/>
        <v>1082.930487</v>
      </c>
      <c r="P117" s="172">
        <f t="shared" si="33"/>
        <v>1094.251771</v>
      </c>
      <c r="Q117" s="172">
        <f t="shared" si="33"/>
        <v>1105.573056</v>
      </c>
      <c r="R117" s="172">
        <f t="shared" si="33"/>
        <v>1116.89434</v>
      </c>
      <c r="S117" s="172">
        <f t="shared" si="33"/>
        <v>1128.215624</v>
      </c>
      <c r="T117" s="172">
        <f t="shared" si="33"/>
        <v>1139.536909</v>
      </c>
      <c r="U117" s="172">
        <f t="shared" si="33"/>
        <v>1150.858193</v>
      </c>
      <c r="V117" s="172">
        <f t="shared" si="33"/>
        <v>1162.179477</v>
      </c>
      <c r="W117" s="172">
        <f t="shared" si="33"/>
        <v>1173.500762</v>
      </c>
      <c r="X117" s="172">
        <f t="shared" si="33"/>
        <v>1177.751908</v>
      </c>
      <c r="Y117" s="172">
        <f t="shared" si="33"/>
        <v>1182.003054</v>
      </c>
      <c r="Z117" s="172">
        <f t="shared" si="33"/>
        <v>1186.2542</v>
      </c>
      <c r="AA117" s="172">
        <f t="shared" si="33"/>
        <v>1190.505347</v>
      </c>
      <c r="AB117" s="172">
        <f t="shared" si="33"/>
        <v>1194.756493</v>
      </c>
      <c r="AC117" s="172">
        <f t="shared" si="33"/>
        <v>1199.007639</v>
      </c>
      <c r="AD117" s="172">
        <f t="shared" si="33"/>
        <v>1203.258786</v>
      </c>
      <c r="AE117" s="172">
        <f t="shared" si="33"/>
        <v>1207.509932</v>
      </c>
      <c r="AF117" s="172">
        <f t="shared" si="33"/>
        <v>1211.761078</v>
      </c>
      <c r="AG117" s="172">
        <f t="shared" si="33"/>
        <v>1216.012225</v>
      </c>
      <c r="AH117" s="172">
        <f t="shared" si="33"/>
        <v>1220.263371</v>
      </c>
      <c r="AI117" s="172">
        <f t="shared" si="33"/>
        <v>1224.514517</v>
      </c>
      <c r="AJ117" s="172">
        <f t="shared" si="33"/>
        <v>1228.765663</v>
      </c>
      <c r="AK117" s="172">
        <f t="shared" si="33"/>
        <v>1233.01681</v>
      </c>
      <c r="AL117" s="172">
        <f t="shared" si="33"/>
        <v>1237.267956</v>
      </c>
      <c r="AM117" s="172">
        <f t="shared" si="33"/>
        <v>1241.519102</v>
      </c>
      <c r="AN117" s="172">
        <f t="shared" si="33"/>
        <v>1245.770249</v>
      </c>
      <c r="AO117" s="172">
        <f t="shared" si="33"/>
        <v>1250.021395</v>
      </c>
      <c r="AP117" s="172">
        <f t="shared" si="33"/>
        <v>1254.272541</v>
      </c>
      <c r="AQ117" s="172">
        <f t="shared" si="33"/>
        <v>1258.523687</v>
      </c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</row>
    <row r="118" ht="14.25" customHeight="1">
      <c r="A118" s="11"/>
      <c r="B118" s="11"/>
      <c r="C118" s="11"/>
      <c r="D118" s="11"/>
      <c r="E118" s="11"/>
      <c r="F118" s="11"/>
      <c r="G118" s="20"/>
      <c r="H118" s="27"/>
      <c r="I118" s="11"/>
      <c r="J118" s="164"/>
      <c r="K118" s="166" t="s">
        <v>207</v>
      </c>
      <c r="L118" s="166" t="s">
        <v>197</v>
      </c>
      <c r="M118" s="173">
        <f t="shared" ref="M118:AQ118" si="34">M86*8760</f>
        <v>1048.966634</v>
      </c>
      <c r="N118" s="173">
        <f t="shared" si="34"/>
        <v>1048.966634</v>
      </c>
      <c r="O118" s="173">
        <f t="shared" si="34"/>
        <v>1048.966634</v>
      </c>
      <c r="P118" s="173">
        <f t="shared" si="34"/>
        <v>1048.966634</v>
      </c>
      <c r="Q118" s="173">
        <f t="shared" si="34"/>
        <v>1048.966634</v>
      </c>
      <c r="R118" s="173">
        <f t="shared" si="34"/>
        <v>1048.966634</v>
      </c>
      <c r="S118" s="173">
        <f t="shared" si="34"/>
        <v>1048.966634</v>
      </c>
      <c r="T118" s="173">
        <f t="shared" si="34"/>
        <v>1048.966634</v>
      </c>
      <c r="U118" s="173">
        <f t="shared" si="34"/>
        <v>1048.966634</v>
      </c>
      <c r="V118" s="173">
        <f t="shared" si="34"/>
        <v>1048.966634</v>
      </c>
      <c r="W118" s="173">
        <f t="shared" si="34"/>
        <v>1048.966634</v>
      </c>
      <c r="X118" s="173">
        <f t="shared" si="34"/>
        <v>1055.193341</v>
      </c>
      <c r="Y118" s="173">
        <f t="shared" si="34"/>
        <v>1061.420047</v>
      </c>
      <c r="Z118" s="173">
        <f t="shared" si="34"/>
        <v>1067.646753</v>
      </c>
      <c r="AA118" s="173">
        <f t="shared" si="34"/>
        <v>1073.87346</v>
      </c>
      <c r="AB118" s="173">
        <f t="shared" si="34"/>
        <v>1080.100166</v>
      </c>
      <c r="AC118" s="173">
        <f t="shared" si="34"/>
        <v>1086.326872</v>
      </c>
      <c r="AD118" s="173">
        <f t="shared" si="34"/>
        <v>1092.553579</v>
      </c>
      <c r="AE118" s="173">
        <f t="shared" si="34"/>
        <v>1098.780285</v>
      </c>
      <c r="AF118" s="173">
        <f t="shared" si="34"/>
        <v>1105.006991</v>
      </c>
      <c r="AG118" s="173">
        <f t="shared" si="34"/>
        <v>1111.233698</v>
      </c>
      <c r="AH118" s="173">
        <f t="shared" si="34"/>
        <v>1117.460404</v>
      </c>
      <c r="AI118" s="173">
        <f t="shared" si="34"/>
        <v>1123.687111</v>
      </c>
      <c r="AJ118" s="173">
        <f t="shared" si="34"/>
        <v>1129.913817</v>
      </c>
      <c r="AK118" s="173">
        <f t="shared" si="34"/>
        <v>1136.140523</v>
      </c>
      <c r="AL118" s="173">
        <f t="shared" si="34"/>
        <v>1142.36723</v>
      </c>
      <c r="AM118" s="173">
        <f t="shared" si="34"/>
        <v>1148.593936</v>
      </c>
      <c r="AN118" s="173">
        <f t="shared" si="34"/>
        <v>1154.820642</v>
      </c>
      <c r="AO118" s="173">
        <f t="shared" si="34"/>
        <v>1161.047349</v>
      </c>
      <c r="AP118" s="173">
        <f t="shared" si="34"/>
        <v>1167.274055</v>
      </c>
      <c r="AQ118" s="173">
        <f t="shared" si="34"/>
        <v>1173.500762</v>
      </c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</row>
    <row r="119" ht="14.25" customHeight="1">
      <c r="A119" s="11"/>
      <c r="B119" s="11"/>
      <c r="C119" s="11"/>
      <c r="D119" s="11"/>
      <c r="E119" s="11"/>
      <c r="F119" s="11"/>
      <c r="G119" s="20"/>
      <c r="H119" s="27"/>
      <c r="I119" s="11"/>
      <c r="J119" s="164"/>
      <c r="K119" s="161" t="s">
        <v>208</v>
      </c>
      <c r="L119" s="161" t="s">
        <v>195</v>
      </c>
      <c r="M119" s="174">
        <f t="shared" ref="M119:AQ119" si="35">M87*8760</f>
        <v>1174.09715</v>
      </c>
      <c r="N119" s="174">
        <f t="shared" si="35"/>
        <v>1195.039979</v>
      </c>
      <c r="O119" s="174">
        <f t="shared" si="35"/>
        <v>1215.982808</v>
      </c>
      <c r="P119" s="174">
        <f t="shared" si="35"/>
        <v>1236.925638</v>
      </c>
      <c r="Q119" s="174">
        <f t="shared" si="35"/>
        <v>1257.868467</v>
      </c>
      <c r="R119" s="174">
        <f t="shared" si="35"/>
        <v>1278.811297</v>
      </c>
      <c r="S119" s="174">
        <f t="shared" si="35"/>
        <v>1299.754126</v>
      </c>
      <c r="T119" s="174">
        <f t="shared" si="35"/>
        <v>1320.696955</v>
      </c>
      <c r="U119" s="174">
        <f t="shared" si="35"/>
        <v>1341.639785</v>
      </c>
      <c r="V119" s="174">
        <f t="shared" si="35"/>
        <v>1362.582614</v>
      </c>
      <c r="W119" s="174">
        <f t="shared" si="35"/>
        <v>1383.525443</v>
      </c>
      <c r="X119" s="174">
        <f t="shared" si="35"/>
        <v>1386.533107</v>
      </c>
      <c r="Y119" s="174">
        <f t="shared" si="35"/>
        <v>1389.540771</v>
      </c>
      <c r="Z119" s="174">
        <f t="shared" si="35"/>
        <v>1392.548435</v>
      </c>
      <c r="AA119" s="174">
        <f t="shared" si="35"/>
        <v>1395.556099</v>
      </c>
      <c r="AB119" s="174">
        <f t="shared" si="35"/>
        <v>1398.563763</v>
      </c>
      <c r="AC119" s="174">
        <f t="shared" si="35"/>
        <v>1401.571427</v>
      </c>
      <c r="AD119" s="174">
        <f t="shared" si="35"/>
        <v>1404.579091</v>
      </c>
      <c r="AE119" s="174">
        <f t="shared" si="35"/>
        <v>1407.586755</v>
      </c>
      <c r="AF119" s="174">
        <f t="shared" si="35"/>
        <v>1410.594419</v>
      </c>
      <c r="AG119" s="174">
        <f t="shared" si="35"/>
        <v>1413.602083</v>
      </c>
      <c r="AH119" s="174">
        <f t="shared" si="35"/>
        <v>1416.609747</v>
      </c>
      <c r="AI119" s="174">
        <f t="shared" si="35"/>
        <v>1419.617411</v>
      </c>
      <c r="AJ119" s="174">
        <f t="shared" si="35"/>
        <v>1422.625075</v>
      </c>
      <c r="AK119" s="174">
        <f t="shared" si="35"/>
        <v>1425.632739</v>
      </c>
      <c r="AL119" s="174">
        <f t="shared" si="35"/>
        <v>1428.640403</v>
      </c>
      <c r="AM119" s="174">
        <f t="shared" si="35"/>
        <v>1431.648067</v>
      </c>
      <c r="AN119" s="174">
        <f t="shared" si="35"/>
        <v>1434.655731</v>
      </c>
      <c r="AO119" s="174">
        <f t="shared" si="35"/>
        <v>1437.663395</v>
      </c>
      <c r="AP119" s="174">
        <f t="shared" si="35"/>
        <v>1440.671059</v>
      </c>
      <c r="AQ119" s="174">
        <f t="shared" si="35"/>
        <v>1443.678723</v>
      </c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</row>
    <row r="120" ht="14.25" customHeight="1">
      <c r="A120" s="11"/>
      <c r="B120" s="11"/>
      <c r="C120" s="11"/>
      <c r="D120" s="11"/>
      <c r="E120" s="11"/>
      <c r="F120" s="11"/>
      <c r="G120" s="20"/>
      <c r="H120" s="27"/>
      <c r="I120" s="11"/>
      <c r="J120" s="164"/>
      <c r="K120" s="14" t="s">
        <v>208</v>
      </c>
      <c r="L120" s="147" t="s">
        <v>196</v>
      </c>
      <c r="M120" s="172">
        <f t="shared" ref="M120:AQ120" si="36">M88*8760</f>
        <v>1165.600081</v>
      </c>
      <c r="N120" s="172">
        <f t="shared" si="36"/>
        <v>1178.045842</v>
      </c>
      <c r="O120" s="172">
        <f t="shared" si="36"/>
        <v>1190.491603</v>
      </c>
      <c r="P120" s="172">
        <f t="shared" si="36"/>
        <v>1202.937364</v>
      </c>
      <c r="Q120" s="172">
        <f t="shared" si="36"/>
        <v>1215.383125</v>
      </c>
      <c r="R120" s="172">
        <f t="shared" si="36"/>
        <v>1227.828886</v>
      </c>
      <c r="S120" s="172">
        <f t="shared" si="36"/>
        <v>1240.274647</v>
      </c>
      <c r="T120" s="172">
        <f t="shared" si="36"/>
        <v>1252.720407</v>
      </c>
      <c r="U120" s="172">
        <f t="shared" si="36"/>
        <v>1265.166168</v>
      </c>
      <c r="V120" s="172">
        <f t="shared" si="36"/>
        <v>1277.611929</v>
      </c>
      <c r="W120" s="172">
        <f t="shared" si="36"/>
        <v>1290.05769</v>
      </c>
      <c r="X120" s="172">
        <f t="shared" si="36"/>
        <v>1294.731078</v>
      </c>
      <c r="Y120" s="172">
        <f t="shared" si="36"/>
        <v>1299.404465</v>
      </c>
      <c r="Z120" s="172">
        <f t="shared" si="36"/>
        <v>1304.077853</v>
      </c>
      <c r="AA120" s="172">
        <f t="shared" si="36"/>
        <v>1308.751241</v>
      </c>
      <c r="AB120" s="172">
        <f t="shared" si="36"/>
        <v>1313.424628</v>
      </c>
      <c r="AC120" s="172">
        <f t="shared" si="36"/>
        <v>1318.098016</v>
      </c>
      <c r="AD120" s="172">
        <f t="shared" si="36"/>
        <v>1322.771404</v>
      </c>
      <c r="AE120" s="172">
        <f t="shared" si="36"/>
        <v>1327.444791</v>
      </c>
      <c r="AF120" s="172">
        <f t="shared" si="36"/>
        <v>1332.118179</v>
      </c>
      <c r="AG120" s="172">
        <f t="shared" si="36"/>
        <v>1336.791567</v>
      </c>
      <c r="AH120" s="172">
        <f t="shared" si="36"/>
        <v>1341.464954</v>
      </c>
      <c r="AI120" s="172">
        <f t="shared" si="36"/>
        <v>1346.138342</v>
      </c>
      <c r="AJ120" s="172">
        <f t="shared" si="36"/>
        <v>1350.81173</v>
      </c>
      <c r="AK120" s="172">
        <f t="shared" si="36"/>
        <v>1355.485117</v>
      </c>
      <c r="AL120" s="172">
        <f t="shared" si="36"/>
        <v>1360.158505</v>
      </c>
      <c r="AM120" s="172">
        <f t="shared" si="36"/>
        <v>1364.831893</v>
      </c>
      <c r="AN120" s="172">
        <f t="shared" si="36"/>
        <v>1369.50528</v>
      </c>
      <c r="AO120" s="172">
        <f t="shared" si="36"/>
        <v>1374.178668</v>
      </c>
      <c r="AP120" s="172">
        <f t="shared" si="36"/>
        <v>1378.852056</v>
      </c>
      <c r="AQ120" s="172">
        <f t="shared" si="36"/>
        <v>1383.525443</v>
      </c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</row>
    <row r="121" ht="14.25" customHeight="1">
      <c r="A121" s="11"/>
      <c r="B121" s="11"/>
      <c r="C121" s="11"/>
      <c r="D121" s="11"/>
      <c r="E121" s="11"/>
      <c r="F121" s="11"/>
      <c r="G121" s="20"/>
      <c r="H121" s="27"/>
      <c r="I121" s="11"/>
      <c r="J121" s="164"/>
      <c r="K121" s="166" t="s">
        <v>208</v>
      </c>
      <c r="L121" s="166" t="s">
        <v>197</v>
      </c>
      <c r="M121" s="173">
        <f t="shared" ref="M121:AQ121" si="37">M89*8760</f>
        <v>1153.15432</v>
      </c>
      <c r="N121" s="173">
        <f t="shared" si="37"/>
        <v>1153.15432</v>
      </c>
      <c r="O121" s="173">
        <f t="shared" si="37"/>
        <v>1153.15432</v>
      </c>
      <c r="P121" s="173">
        <f t="shared" si="37"/>
        <v>1153.15432</v>
      </c>
      <c r="Q121" s="173">
        <f t="shared" si="37"/>
        <v>1153.15432</v>
      </c>
      <c r="R121" s="173">
        <f t="shared" si="37"/>
        <v>1153.15432</v>
      </c>
      <c r="S121" s="173">
        <f t="shared" si="37"/>
        <v>1153.15432</v>
      </c>
      <c r="T121" s="173">
        <f t="shared" si="37"/>
        <v>1153.15432</v>
      </c>
      <c r="U121" s="173">
        <f t="shared" si="37"/>
        <v>1153.15432</v>
      </c>
      <c r="V121" s="173">
        <f t="shared" si="37"/>
        <v>1153.15432</v>
      </c>
      <c r="W121" s="173">
        <f t="shared" si="37"/>
        <v>1153.15432</v>
      </c>
      <c r="X121" s="173">
        <f t="shared" si="37"/>
        <v>1159.999489</v>
      </c>
      <c r="Y121" s="173">
        <f t="shared" si="37"/>
        <v>1166.844657</v>
      </c>
      <c r="Z121" s="173">
        <f t="shared" si="37"/>
        <v>1173.689826</v>
      </c>
      <c r="AA121" s="173">
        <f t="shared" si="37"/>
        <v>1180.534994</v>
      </c>
      <c r="AB121" s="173">
        <f t="shared" si="37"/>
        <v>1187.380163</v>
      </c>
      <c r="AC121" s="173">
        <f t="shared" si="37"/>
        <v>1194.225331</v>
      </c>
      <c r="AD121" s="173">
        <f t="shared" si="37"/>
        <v>1201.0705</v>
      </c>
      <c r="AE121" s="173">
        <f t="shared" si="37"/>
        <v>1207.915668</v>
      </c>
      <c r="AF121" s="173">
        <f t="shared" si="37"/>
        <v>1214.760837</v>
      </c>
      <c r="AG121" s="173">
        <f t="shared" si="37"/>
        <v>1221.606005</v>
      </c>
      <c r="AH121" s="173">
        <f t="shared" si="37"/>
        <v>1228.451174</v>
      </c>
      <c r="AI121" s="173">
        <f t="shared" si="37"/>
        <v>1235.296342</v>
      </c>
      <c r="AJ121" s="173">
        <f t="shared" si="37"/>
        <v>1242.141511</v>
      </c>
      <c r="AK121" s="173">
        <f t="shared" si="37"/>
        <v>1248.986679</v>
      </c>
      <c r="AL121" s="173">
        <f t="shared" si="37"/>
        <v>1255.831848</v>
      </c>
      <c r="AM121" s="173">
        <f t="shared" si="37"/>
        <v>1262.677016</v>
      </c>
      <c r="AN121" s="173">
        <f t="shared" si="37"/>
        <v>1269.522185</v>
      </c>
      <c r="AO121" s="173">
        <f t="shared" si="37"/>
        <v>1276.367353</v>
      </c>
      <c r="AP121" s="173">
        <f t="shared" si="37"/>
        <v>1283.212522</v>
      </c>
      <c r="AQ121" s="173">
        <f t="shared" si="37"/>
        <v>1290.05769</v>
      </c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</row>
    <row r="122" ht="14.25" customHeight="1">
      <c r="A122" s="11"/>
      <c r="B122" s="11"/>
      <c r="C122" s="11"/>
      <c r="D122" s="11"/>
      <c r="E122" s="11"/>
      <c r="F122" s="11"/>
      <c r="G122" s="20"/>
      <c r="H122" s="27"/>
      <c r="I122" s="11"/>
      <c r="J122" s="164"/>
      <c r="K122" s="161" t="s">
        <v>209</v>
      </c>
      <c r="L122" s="161" t="s">
        <v>195</v>
      </c>
      <c r="M122" s="174">
        <f t="shared" ref="M122:AQ122" si="38">M90*8760</f>
        <v>1223.157529</v>
      </c>
      <c r="N122" s="174">
        <f t="shared" si="38"/>
        <v>1244.975468</v>
      </c>
      <c r="O122" s="174">
        <f t="shared" si="38"/>
        <v>1266.793406</v>
      </c>
      <c r="P122" s="174">
        <f t="shared" si="38"/>
        <v>1288.611345</v>
      </c>
      <c r="Q122" s="174">
        <f t="shared" si="38"/>
        <v>1310.429283</v>
      </c>
      <c r="R122" s="174">
        <f t="shared" si="38"/>
        <v>1332.247222</v>
      </c>
      <c r="S122" s="174">
        <f t="shared" si="38"/>
        <v>1354.06516</v>
      </c>
      <c r="T122" s="174">
        <f t="shared" si="38"/>
        <v>1375.883099</v>
      </c>
      <c r="U122" s="174">
        <f t="shared" si="38"/>
        <v>1397.701037</v>
      </c>
      <c r="V122" s="174">
        <f t="shared" si="38"/>
        <v>1419.518976</v>
      </c>
      <c r="W122" s="174">
        <f t="shared" si="38"/>
        <v>1441.336914</v>
      </c>
      <c r="X122" s="174">
        <f t="shared" si="38"/>
        <v>1444.470255</v>
      </c>
      <c r="Y122" s="174">
        <f t="shared" si="38"/>
        <v>1447.603597</v>
      </c>
      <c r="Z122" s="174">
        <f t="shared" si="38"/>
        <v>1450.736938</v>
      </c>
      <c r="AA122" s="174">
        <f t="shared" si="38"/>
        <v>1453.870279</v>
      </c>
      <c r="AB122" s="174">
        <f t="shared" si="38"/>
        <v>1457.00362</v>
      </c>
      <c r="AC122" s="174">
        <f t="shared" si="38"/>
        <v>1460.136961</v>
      </c>
      <c r="AD122" s="174">
        <f t="shared" si="38"/>
        <v>1463.270302</v>
      </c>
      <c r="AE122" s="174">
        <f t="shared" si="38"/>
        <v>1466.403643</v>
      </c>
      <c r="AF122" s="174">
        <f t="shared" si="38"/>
        <v>1469.536984</v>
      </c>
      <c r="AG122" s="174">
        <f t="shared" si="38"/>
        <v>1472.670325</v>
      </c>
      <c r="AH122" s="174">
        <f t="shared" si="38"/>
        <v>1475.803667</v>
      </c>
      <c r="AI122" s="174">
        <f t="shared" si="38"/>
        <v>1478.937008</v>
      </c>
      <c r="AJ122" s="174">
        <f t="shared" si="38"/>
        <v>1482.070349</v>
      </c>
      <c r="AK122" s="174">
        <f t="shared" si="38"/>
        <v>1485.20369</v>
      </c>
      <c r="AL122" s="174">
        <f t="shared" si="38"/>
        <v>1488.337031</v>
      </c>
      <c r="AM122" s="174">
        <f t="shared" si="38"/>
        <v>1491.470372</v>
      </c>
      <c r="AN122" s="174">
        <f t="shared" si="38"/>
        <v>1494.603713</v>
      </c>
      <c r="AO122" s="174">
        <f t="shared" si="38"/>
        <v>1497.737054</v>
      </c>
      <c r="AP122" s="174">
        <f t="shared" si="38"/>
        <v>1500.870396</v>
      </c>
      <c r="AQ122" s="174">
        <f t="shared" si="38"/>
        <v>1504.003737</v>
      </c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</row>
    <row r="123" ht="14.25" customHeight="1">
      <c r="A123" s="11"/>
      <c r="B123" s="11"/>
      <c r="C123" s="11"/>
      <c r="D123" s="11"/>
      <c r="E123" s="11"/>
      <c r="F123" s="11"/>
      <c r="G123" s="20"/>
      <c r="H123" s="27"/>
      <c r="I123" s="11"/>
      <c r="J123" s="164"/>
      <c r="K123" s="14" t="s">
        <v>209</v>
      </c>
      <c r="L123" s="147" t="s">
        <v>196</v>
      </c>
      <c r="M123" s="172">
        <f t="shared" ref="M123:AQ123" si="39">M91*8760</f>
        <v>1214.305406</v>
      </c>
      <c r="N123" s="172">
        <f t="shared" si="39"/>
        <v>1227.27122</v>
      </c>
      <c r="O123" s="172">
        <f t="shared" si="39"/>
        <v>1240.237035</v>
      </c>
      <c r="P123" s="172">
        <f t="shared" si="39"/>
        <v>1253.20285</v>
      </c>
      <c r="Q123" s="172">
        <f t="shared" si="39"/>
        <v>1266.168665</v>
      </c>
      <c r="R123" s="172">
        <f t="shared" si="39"/>
        <v>1279.134479</v>
      </c>
      <c r="S123" s="172">
        <f t="shared" si="39"/>
        <v>1292.100294</v>
      </c>
      <c r="T123" s="172">
        <f t="shared" si="39"/>
        <v>1305.066109</v>
      </c>
      <c r="U123" s="172">
        <f t="shared" si="39"/>
        <v>1318.031923</v>
      </c>
      <c r="V123" s="172">
        <f t="shared" si="39"/>
        <v>1330.997738</v>
      </c>
      <c r="W123" s="172">
        <f t="shared" si="39"/>
        <v>1343.963553</v>
      </c>
      <c r="X123" s="172">
        <f t="shared" si="39"/>
        <v>1348.832221</v>
      </c>
      <c r="Y123" s="172">
        <f t="shared" si="39"/>
        <v>1353.700889</v>
      </c>
      <c r="Z123" s="172">
        <f t="shared" si="39"/>
        <v>1358.569557</v>
      </c>
      <c r="AA123" s="172">
        <f t="shared" si="39"/>
        <v>1363.438225</v>
      </c>
      <c r="AB123" s="172">
        <f t="shared" si="39"/>
        <v>1368.306893</v>
      </c>
      <c r="AC123" s="172">
        <f t="shared" si="39"/>
        <v>1373.175561</v>
      </c>
      <c r="AD123" s="172">
        <f t="shared" si="39"/>
        <v>1378.044229</v>
      </c>
      <c r="AE123" s="172">
        <f t="shared" si="39"/>
        <v>1382.912898</v>
      </c>
      <c r="AF123" s="172">
        <f t="shared" si="39"/>
        <v>1387.781566</v>
      </c>
      <c r="AG123" s="172">
        <f t="shared" si="39"/>
        <v>1392.650234</v>
      </c>
      <c r="AH123" s="172">
        <f t="shared" si="39"/>
        <v>1397.518902</v>
      </c>
      <c r="AI123" s="172">
        <f t="shared" si="39"/>
        <v>1402.38757</v>
      </c>
      <c r="AJ123" s="172">
        <f t="shared" si="39"/>
        <v>1407.256238</v>
      </c>
      <c r="AK123" s="172">
        <f t="shared" si="39"/>
        <v>1412.124906</v>
      </c>
      <c r="AL123" s="172">
        <f t="shared" si="39"/>
        <v>1416.993574</v>
      </c>
      <c r="AM123" s="172">
        <f t="shared" si="39"/>
        <v>1421.862242</v>
      </c>
      <c r="AN123" s="172">
        <f t="shared" si="39"/>
        <v>1426.73091</v>
      </c>
      <c r="AO123" s="172">
        <f t="shared" si="39"/>
        <v>1431.599578</v>
      </c>
      <c r="AP123" s="172">
        <f t="shared" si="39"/>
        <v>1436.468246</v>
      </c>
      <c r="AQ123" s="172">
        <f t="shared" si="39"/>
        <v>1441.336914</v>
      </c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</row>
    <row r="124" ht="14.25" customHeight="1">
      <c r="A124" s="11"/>
      <c r="B124" s="11"/>
      <c r="C124" s="11"/>
      <c r="D124" s="11"/>
      <c r="E124" s="11"/>
      <c r="F124" s="11"/>
      <c r="G124" s="20"/>
      <c r="H124" s="27"/>
      <c r="I124" s="11"/>
      <c r="J124" s="164"/>
      <c r="K124" s="166" t="s">
        <v>209</v>
      </c>
      <c r="L124" s="166" t="s">
        <v>197</v>
      </c>
      <c r="M124" s="175">
        <f t="shared" ref="M124:AQ124" si="40">M92*8760</f>
        <v>1201.339591</v>
      </c>
      <c r="N124" s="175">
        <f t="shared" si="40"/>
        <v>1201.339591</v>
      </c>
      <c r="O124" s="175">
        <f t="shared" si="40"/>
        <v>1201.339591</v>
      </c>
      <c r="P124" s="175">
        <f t="shared" si="40"/>
        <v>1201.339591</v>
      </c>
      <c r="Q124" s="175">
        <f t="shared" si="40"/>
        <v>1201.339591</v>
      </c>
      <c r="R124" s="175">
        <f t="shared" si="40"/>
        <v>1201.339591</v>
      </c>
      <c r="S124" s="175">
        <f t="shared" si="40"/>
        <v>1201.339591</v>
      </c>
      <c r="T124" s="175">
        <f t="shared" si="40"/>
        <v>1201.339591</v>
      </c>
      <c r="U124" s="175">
        <f t="shared" si="40"/>
        <v>1201.339591</v>
      </c>
      <c r="V124" s="175">
        <f t="shared" si="40"/>
        <v>1201.339591</v>
      </c>
      <c r="W124" s="175">
        <f t="shared" si="40"/>
        <v>1201.339591</v>
      </c>
      <c r="X124" s="175">
        <f t="shared" si="40"/>
        <v>1208.470789</v>
      </c>
      <c r="Y124" s="175">
        <f t="shared" si="40"/>
        <v>1215.601987</v>
      </c>
      <c r="Z124" s="175">
        <f t="shared" si="40"/>
        <v>1222.733185</v>
      </c>
      <c r="AA124" s="175">
        <f t="shared" si="40"/>
        <v>1229.864383</v>
      </c>
      <c r="AB124" s="175">
        <f t="shared" si="40"/>
        <v>1236.995581</v>
      </c>
      <c r="AC124" s="175">
        <f t="shared" si="40"/>
        <v>1244.126779</v>
      </c>
      <c r="AD124" s="175">
        <f t="shared" si="40"/>
        <v>1251.257978</v>
      </c>
      <c r="AE124" s="175">
        <f t="shared" si="40"/>
        <v>1258.389176</v>
      </c>
      <c r="AF124" s="175">
        <f t="shared" si="40"/>
        <v>1265.520374</v>
      </c>
      <c r="AG124" s="175">
        <f t="shared" si="40"/>
        <v>1272.651572</v>
      </c>
      <c r="AH124" s="175">
        <f t="shared" si="40"/>
        <v>1279.78277</v>
      </c>
      <c r="AI124" s="175">
        <f t="shared" si="40"/>
        <v>1286.913968</v>
      </c>
      <c r="AJ124" s="175">
        <f t="shared" si="40"/>
        <v>1294.045166</v>
      </c>
      <c r="AK124" s="175">
        <f t="shared" si="40"/>
        <v>1301.176364</v>
      </c>
      <c r="AL124" s="175">
        <f t="shared" si="40"/>
        <v>1308.307562</v>
      </c>
      <c r="AM124" s="175">
        <f t="shared" si="40"/>
        <v>1315.438761</v>
      </c>
      <c r="AN124" s="175">
        <f t="shared" si="40"/>
        <v>1322.569959</v>
      </c>
      <c r="AO124" s="175">
        <f t="shared" si="40"/>
        <v>1329.701157</v>
      </c>
      <c r="AP124" s="175">
        <f t="shared" si="40"/>
        <v>1336.832355</v>
      </c>
      <c r="AQ124" s="175">
        <f t="shared" si="40"/>
        <v>1343.963553</v>
      </c>
      <c r="AR124" s="176"/>
      <c r="AS124" s="176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</row>
    <row r="125" ht="14.25" customHeight="1">
      <c r="A125" s="11"/>
      <c r="B125" s="11"/>
      <c r="C125" s="11"/>
      <c r="D125" s="11"/>
      <c r="E125" s="11"/>
      <c r="F125" s="11"/>
      <c r="G125" s="20"/>
      <c r="H125" s="27"/>
      <c r="I125" s="11"/>
      <c r="J125" s="164"/>
      <c r="K125" s="161" t="s">
        <v>210</v>
      </c>
      <c r="L125" s="161" t="s">
        <v>195</v>
      </c>
      <c r="M125" s="174">
        <f t="shared" ref="M125:AQ125" si="41">M93*8760</f>
        <v>1287.897708</v>
      </c>
      <c r="N125" s="174">
        <f t="shared" si="41"/>
        <v>1310.870443</v>
      </c>
      <c r="O125" s="174">
        <f t="shared" si="41"/>
        <v>1333.843177</v>
      </c>
      <c r="P125" s="174">
        <f t="shared" si="41"/>
        <v>1356.815911</v>
      </c>
      <c r="Q125" s="174">
        <f t="shared" si="41"/>
        <v>1379.788646</v>
      </c>
      <c r="R125" s="174">
        <f t="shared" si="41"/>
        <v>1402.76138</v>
      </c>
      <c r="S125" s="174">
        <f t="shared" si="41"/>
        <v>1425.734114</v>
      </c>
      <c r="T125" s="174">
        <f t="shared" si="41"/>
        <v>1448.706849</v>
      </c>
      <c r="U125" s="174">
        <f t="shared" si="41"/>
        <v>1471.679583</v>
      </c>
      <c r="V125" s="174">
        <f t="shared" si="41"/>
        <v>1494.652317</v>
      </c>
      <c r="W125" s="174">
        <f t="shared" si="41"/>
        <v>1517.625052</v>
      </c>
      <c r="X125" s="174">
        <f t="shared" si="41"/>
        <v>1520.924237</v>
      </c>
      <c r="Y125" s="174">
        <f t="shared" si="41"/>
        <v>1524.223422</v>
      </c>
      <c r="Z125" s="174">
        <f t="shared" si="41"/>
        <v>1527.522607</v>
      </c>
      <c r="AA125" s="174">
        <f t="shared" si="41"/>
        <v>1530.821791</v>
      </c>
      <c r="AB125" s="174">
        <f t="shared" si="41"/>
        <v>1534.120976</v>
      </c>
      <c r="AC125" s="174">
        <f t="shared" si="41"/>
        <v>1537.420161</v>
      </c>
      <c r="AD125" s="174">
        <f t="shared" si="41"/>
        <v>1540.719346</v>
      </c>
      <c r="AE125" s="174">
        <f t="shared" si="41"/>
        <v>1544.018531</v>
      </c>
      <c r="AF125" s="174">
        <f t="shared" si="41"/>
        <v>1547.317716</v>
      </c>
      <c r="AG125" s="174">
        <f t="shared" si="41"/>
        <v>1550.616901</v>
      </c>
      <c r="AH125" s="174">
        <f t="shared" si="41"/>
        <v>1553.916086</v>
      </c>
      <c r="AI125" s="174">
        <f t="shared" si="41"/>
        <v>1557.215271</v>
      </c>
      <c r="AJ125" s="174">
        <f t="shared" si="41"/>
        <v>1560.514455</v>
      </c>
      <c r="AK125" s="174">
        <f t="shared" si="41"/>
        <v>1563.81364</v>
      </c>
      <c r="AL125" s="174">
        <f t="shared" si="41"/>
        <v>1567.112825</v>
      </c>
      <c r="AM125" s="174">
        <f t="shared" si="41"/>
        <v>1570.41201</v>
      </c>
      <c r="AN125" s="174">
        <f t="shared" si="41"/>
        <v>1573.711195</v>
      </c>
      <c r="AO125" s="174">
        <f t="shared" si="41"/>
        <v>1577.01038</v>
      </c>
      <c r="AP125" s="174">
        <f t="shared" si="41"/>
        <v>1580.309565</v>
      </c>
      <c r="AQ125" s="174">
        <f t="shared" si="41"/>
        <v>1583.60875</v>
      </c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</row>
    <row r="126" ht="14.25" customHeight="1">
      <c r="A126" s="11"/>
      <c r="B126" s="11"/>
      <c r="C126" s="11"/>
      <c r="D126" s="11"/>
      <c r="E126" s="11"/>
      <c r="F126" s="11"/>
      <c r="G126" s="20"/>
      <c r="H126" s="27"/>
      <c r="I126" s="11"/>
      <c r="J126" s="164"/>
      <c r="K126" s="14" t="s">
        <v>210</v>
      </c>
      <c r="L126" s="147" t="s">
        <v>196</v>
      </c>
      <c r="M126" s="172">
        <f t="shared" ref="M126:AQ126" si="42">M94*8760</f>
        <v>1278.577053</v>
      </c>
      <c r="N126" s="172">
        <f t="shared" si="42"/>
        <v>1292.229132</v>
      </c>
      <c r="O126" s="172">
        <f t="shared" si="42"/>
        <v>1305.881211</v>
      </c>
      <c r="P126" s="172">
        <f t="shared" si="42"/>
        <v>1319.53329</v>
      </c>
      <c r="Q126" s="172">
        <f t="shared" si="42"/>
        <v>1333.185368</v>
      </c>
      <c r="R126" s="172">
        <f t="shared" si="42"/>
        <v>1346.837447</v>
      </c>
      <c r="S126" s="172">
        <f t="shared" si="42"/>
        <v>1360.489526</v>
      </c>
      <c r="T126" s="172">
        <f t="shared" si="42"/>
        <v>1374.141605</v>
      </c>
      <c r="U126" s="172">
        <f t="shared" si="42"/>
        <v>1387.793684</v>
      </c>
      <c r="V126" s="172">
        <f t="shared" si="42"/>
        <v>1401.445763</v>
      </c>
      <c r="W126" s="172">
        <f t="shared" si="42"/>
        <v>1415.097842</v>
      </c>
      <c r="X126" s="172">
        <f t="shared" si="42"/>
        <v>1420.224202</v>
      </c>
      <c r="Y126" s="172">
        <f t="shared" si="42"/>
        <v>1425.350563</v>
      </c>
      <c r="Z126" s="172">
        <f t="shared" si="42"/>
        <v>1430.476923</v>
      </c>
      <c r="AA126" s="172">
        <f t="shared" si="42"/>
        <v>1435.603284</v>
      </c>
      <c r="AB126" s="172">
        <f t="shared" si="42"/>
        <v>1440.729644</v>
      </c>
      <c r="AC126" s="172">
        <f t="shared" si="42"/>
        <v>1445.856005</v>
      </c>
      <c r="AD126" s="172">
        <f t="shared" si="42"/>
        <v>1450.982365</v>
      </c>
      <c r="AE126" s="172">
        <f t="shared" si="42"/>
        <v>1456.108726</v>
      </c>
      <c r="AF126" s="172">
        <f t="shared" si="42"/>
        <v>1461.235086</v>
      </c>
      <c r="AG126" s="172">
        <f t="shared" si="42"/>
        <v>1466.361447</v>
      </c>
      <c r="AH126" s="172">
        <f t="shared" si="42"/>
        <v>1471.487807</v>
      </c>
      <c r="AI126" s="172">
        <f t="shared" si="42"/>
        <v>1476.614168</v>
      </c>
      <c r="AJ126" s="172">
        <f t="shared" si="42"/>
        <v>1481.740528</v>
      </c>
      <c r="AK126" s="172">
        <f t="shared" si="42"/>
        <v>1486.866889</v>
      </c>
      <c r="AL126" s="172">
        <f t="shared" si="42"/>
        <v>1491.993249</v>
      </c>
      <c r="AM126" s="172">
        <f t="shared" si="42"/>
        <v>1497.11961</v>
      </c>
      <c r="AN126" s="172">
        <f t="shared" si="42"/>
        <v>1502.24597</v>
      </c>
      <c r="AO126" s="172">
        <f t="shared" si="42"/>
        <v>1507.372331</v>
      </c>
      <c r="AP126" s="172">
        <f t="shared" si="42"/>
        <v>1512.498691</v>
      </c>
      <c r="AQ126" s="172">
        <f t="shared" si="42"/>
        <v>1517.625052</v>
      </c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</row>
    <row r="127" ht="14.25" customHeight="1">
      <c r="A127" s="11"/>
      <c r="B127" s="11"/>
      <c r="C127" s="11"/>
      <c r="D127" s="11"/>
      <c r="E127" s="11"/>
      <c r="F127" s="11"/>
      <c r="G127" s="20"/>
      <c r="H127" s="27"/>
      <c r="I127" s="11"/>
      <c r="J127" s="164"/>
      <c r="K127" s="166" t="s">
        <v>210</v>
      </c>
      <c r="L127" s="166" t="s">
        <v>197</v>
      </c>
      <c r="M127" s="175">
        <f t="shared" ref="M127:AQ127" si="43">M95*8760</f>
        <v>1264.924974</v>
      </c>
      <c r="N127" s="175">
        <f t="shared" si="43"/>
        <v>1264.924974</v>
      </c>
      <c r="O127" s="175">
        <f t="shared" si="43"/>
        <v>1264.924974</v>
      </c>
      <c r="P127" s="175">
        <f t="shared" si="43"/>
        <v>1264.924974</v>
      </c>
      <c r="Q127" s="175">
        <f t="shared" si="43"/>
        <v>1264.924974</v>
      </c>
      <c r="R127" s="175">
        <f t="shared" si="43"/>
        <v>1264.924974</v>
      </c>
      <c r="S127" s="175">
        <f t="shared" si="43"/>
        <v>1264.924974</v>
      </c>
      <c r="T127" s="175">
        <f t="shared" si="43"/>
        <v>1264.924974</v>
      </c>
      <c r="U127" s="175">
        <f t="shared" si="43"/>
        <v>1264.924974</v>
      </c>
      <c r="V127" s="175">
        <f t="shared" si="43"/>
        <v>1264.924974</v>
      </c>
      <c r="W127" s="175">
        <f t="shared" si="43"/>
        <v>1264.924974</v>
      </c>
      <c r="X127" s="175">
        <f t="shared" si="43"/>
        <v>1272.433617</v>
      </c>
      <c r="Y127" s="175">
        <f t="shared" si="43"/>
        <v>1279.942261</v>
      </c>
      <c r="Z127" s="175">
        <f t="shared" si="43"/>
        <v>1287.450904</v>
      </c>
      <c r="AA127" s="175">
        <f t="shared" si="43"/>
        <v>1294.959547</v>
      </c>
      <c r="AB127" s="175">
        <f t="shared" si="43"/>
        <v>1302.468191</v>
      </c>
      <c r="AC127" s="175">
        <f t="shared" si="43"/>
        <v>1309.976834</v>
      </c>
      <c r="AD127" s="175">
        <f t="shared" si="43"/>
        <v>1317.485478</v>
      </c>
      <c r="AE127" s="175">
        <f t="shared" si="43"/>
        <v>1324.994121</v>
      </c>
      <c r="AF127" s="175">
        <f t="shared" si="43"/>
        <v>1332.502764</v>
      </c>
      <c r="AG127" s="175">
        <f t="shared" si="43"/>
        <v>1340.011408</v>
      </c>
      <c r="AH127" s="175">
        <f t="shared" si="43"/>
        <v>1347.520051</v>
      </c>
      <c r="AI127" s="175">
        <f t="shared" si="43"/>
        <v>1355.028695</v>
      </c>
      <c r="AJ127" s="175">
        <f t="shared" si="43"/>
        <v>1362.537338</v>
      </c>
      <c r="AK127" s="175">
        <f t="shared" si="43"/>
        <v>1370.045981</v>
      </c>
      <c r="AL127" s="175">
        <f t="shared" si="43"/>
        <v>1377.554625</v>
      </c>
      <c r="AM127" s="175">
        <f t="shared" si="43"/>
        <v>1385.063268</v>
      </c>
      <c r="AN127" s="175">
        <f t="shared" si="43"/>
        <v>1392.571912</v>
      </c>
      <c r="AO127" s="175">
        <f t="shared" si="43"/>
        <v>1400.080555</v>
      </c>
      <c r="AP127" s="175">
        <f t="shared" si="43"/>
        <v>1407.589198</v>
      </c>
      <c r="AQ127" s="175">
        <f t="shared" si="43"/>
        <v>1415.097842</v>
      </c>
      <c r="AR127" s="176"/>
      <c r="AS127" s="176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</row>
    <row r="128" ht="14.25" customHeight="1">
      <c r="A128" s="11"/>
      <c r="B128" s="11"/>
      <c r="C128" s="11"/>
      <c r="D128" s="11"/>
      <c r="E128" s="11"/>
      <c r="F128" s="11"/>
      <c r="G128" s="20"/>
      <c r="H128" s="27"/>
      <c r="I128" s="11"/>
      <c r="J128" s="164"/>
      <c r="K128" s="161" t="s">
        <v>211</v>
      </c>
      <c r="L128" s="161" t="s">
        <v>195</v>
      </c>
      <c r="M128" s="174">
        <f t="shared" ref="M128:AQ128" si="44">M96*8760</f>
        <v>1351.697753</v>
      </c>
      <c r="N128" s="174">
        <f t="shared" si="44"/>
        <v>1375.808514</v>
      </c>
      <c r="O128" s="174">
        <f t="shared" si="44"/>
        <v>1399.919274</v>
      </c>
      <c r="P128" s="174">
        <f t="shared" si="44"/>
        <v>1424.030035</v>
      </c>
      <c r="Q128" s="174">
        <f t="shared" si="44"/>
        <v>1448.140796</v>
      </c>
      <c r="R128" s="174">
        <f t="shared" si="44"/>
        <v>1472.251556</v>
      </c>
      <c r="S128" s="174">
        <f t="shared" si="44"/>
        <v>1496.362317</v>
      </c>
      <c r="T128" s="174">
        <f t="shared" si="44"/>
        <v>1520.473078</v>
      </c>
      <c r="U128" s="174">
        <f t="shared" si="44"/>
        <v>1544.583838</v>
      </c>
      <c r="V128" s="174">
        <f t="shared" si="44"/>
        <v>1568.694599</v>
      </c>
      <c r="W128" s="174">
        <f t="shared" si="44"/>
        <v>1592.80536</v>
      </c>
      <c r="X128" s="174">
        <f t="shared" si="44"/>
        <v>1596.26798</v>
      </c>
      <c r="Y128" s="174">
        <f t="shared" si="44"/>
        <v>1599.7306</v>
      </c>
      <c r="Z128" s="174">
        <f t="shared" si="44"/>
        <v>1603.193221</v>
      </c>
      <c r="AA128" s="174">
        <f t="shared" si="44"/>
        <v>1606.655841</v>
      </c>
      <c r="AB128" s="174">
        <f t="shared" si="44"/>
        <v>1610.118461</v>
      </c>
      <c r="AC128" s="174">
        <f t="shared" si="44"/>
        <v>1613.581082</v>
      </c>
      <c r="AD128" s="174">
        <f t="shared" si="44"/>
        <v>1617.043702</v>
      </c>
      <c r="AE128" s="174">
        <f t="shared" si="44"/>
        <v>1620.506323</v>
      </c>
      <c r="AF128" s="174">
        <f t="shared" si="44"/>
        <v>1623.968943</v>
      </c>
      <c r="AG128" s="174">
        <f t="shared" si="44"/>
        <v>1627.431563</v>
      </c>
      <c r="AH128" s="174">
        <f t="shared" si="44"/>
        <v>1630.894184</v>
      </c>
      <c r="AI128" s="174">
        <f t="shared" si="44"/>
        <v>1634.356804</v>
      </c>
      <c r="AJ128" s="174">
        <f t="shared" si="44"/>
        <v>1637.819424</v>
      </c>
      <c r="AK128" s="174">
        <f t="shared" si="44"/>
        <v>1641.282045</v>
      </c>
      <c r="AL128" s="174">
        <f t="shared" si="44"/>
        <v>1644.744665</v>
      </c>
      <c r="AM128" s="174">
        <f t="shared" si="44"/>
        <v>1648.207285</v>
      </c>
      <c r="AN128" s="174">
        <f t="shared" si="44"/>
        <v>1651.669906</v>
      </c>
      <c r="AO128" s="174">
        <f t="shared" si="44"/>
        <v>1655.132526</v>
      </c>
      <c r="AP128" s="174">
        <f t="shared" si="44"/>
        <v>1658.595146</v>
      </c>
      <c r="AQ128" s="174">
        <f t="shared" si="44"/>
        <v>1662.057767</v>
      </c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</row>
    <row r="129" ht="14.25" customHeight="1">
      <c r="A129" s="11"/>
      <c r="B129" s="11"/>
      <c r="C129" s="11"/>
      <c r="D129" s="11"/>
      <c r="E129" s="11"/>
      <c r="F129" s="11"/>
      <c r="G129" s="20"/>
      <c r="H129" s="27"/>
      <c r="I129" s="11"/>
      <c r="J129" s="164"/>
      <c r="K129" s="14" t="s">
        <v>211</v>
      </c>
      <c r="L129" s="147" t="s">
        <v>196</v>
      </c>
      <c r="M129" s="172">
        <f t="shared" ref="M129:AQ129" si="45">M97*8760</f>
        <v>1341.91537</v>
      </c>
      <c r="N129" s="172">
        <f t="shared" si="45"/>
        <v>1356.243747</v>
      </c>
      <c r="O129" s="172">
        <f t="shared" si="45"/>
        <v>1370.572124</v>
      </c>
      <c r="P129" s="172">
        <f t="shared" si="45"/>
        <v>1384.900502</v>
      </c>
      <c r="Q129" s="172">
        <f t="shared" si="45"/>
        <v>1399.228879</v>
      </c>
      <c r="R129" s="172">
        <f t="shared" si="45"/>
        <v>1413.557257</v>
      </c>
      <c r="S129" s="172">
        <f t="shared" si="45"/>
        <v>1427.885634</v>
      </c>
      <c r="T129" s="172">
        <f t="shared" si="45"/>
        <v>1442.214011</v>
      </c>
      <c r="U129" s="172">
        <f t="shared" si="45"/>
        <v>1456.542389</v>
      </c>
      <c r="V129" s="172">
        <f t="shared" si="45"/>
        <v>1470.870766</v>
      </c>
      <c r="W129" s="172">
        <f t="shared" si="45"/>
        <v>1485.199143</v>
      </c>
      <c r="X129" s="172">
        <f t="shared" si="45"/>
        <v>1490.579454</v>
      </c>
      <c r="Y129" s="172">
        <f t="shared" si="45"/>
        <v>1495.959765</v>
      </c>
      <c r="Z129" s="172">
        <f t="shared" si="45"/>
        <v>1501.340076</v>
      </c>
      <c r="AA129" s="172">
        <f t="shared" si="45"/>
        <v>1506.720387</v>
      </c>
      <c r="AB129" s="172">
        <f t="shared" si="45"/>
        <v>1512.100697</v>
      </c>
      <c r="AC129" s="172">
        <f t="shared" si="45"/>
        <v>1517.481008</v>
      </c>
      <c r="AD129" s="172">
        <f t="shared" si="45"/>
        <v>1522.861319</v>
      </c>
      <c r="AE129" s="172">
        <f t="shared" si="45"/>
        <v>1528.24163</v>
      </c>
      <c r="AF129" s="172">
        <f t="shared" si="45"/>
        <v>1533.621941</v>
      </c>
      <c r="AG129" s="172">
        <f t="shared" si="45"/>
        <v>1539.002252</v>
      </c>
      <c r="AH129" s="172">
        <f t="shared" si="45"/>
        <v>1544.382562</v>
      </c>
      <c r="AI129" s="172">
        <f t="shared" si="45"/>
        <v>1549.762873</v>
      </c>
      <c r="AJ129" s="172">
        <f t="shared" si="45"/>
        <v>1555.143184</v>
      </c>
      <c r="AK129" s="172">
        <f t="shared" si="45"/>
        <v>1560.523495</v>
      </c>
      <c r="AL129" s="172">
        <f t="shared" si="45"/>
        <v>1565.903806</v>
      </c>
      <c r="AM129" s="172">
        <f t="shared" si="45"/>
        <v>1571.284116</v>
      </c>
      <c r="AN129" s="172">
        <f t="shared" si="45"/>
        <v>1576.664427</v>
      </c>
      <c r="AO129" s="172">
        <f t="shared" si="45"/>
        <v>1582.044738</v>
      </c>
      <c r="AP129" s="172">
        <f t="shared" si="45"/>
        <v>1587.425049</v>
      </c>
      <c r="AQ129" s="172">
        <f t="shared" si="45"/>
        <v>1592.80536</v>
      </c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</row>
    <row r="130" ht="14.25" customHeight="1">
      <c r="A130" s="11"/>
      <c r="B130" s="11"/>
      <c r="C130" s="11"/>
      <c r="D130" s="11"/>
      <c r="E130" s="11"/>
      <c r="F130" s="11"/>
      <c r="G130" s="20"/>
      <c r="H130" s="27"/>
      <c r="I130" s="11"/>
      <c r="J130" s="164"/>
      <c r="K130" s="166" t="s">
        <v>211</v>
      </c>
      <c r="L130" s="166" t="s">
        <v>197</v>
      </c>
      <c r="M130" s="175">
        <f t="shared" ref="M130:AQ130" si="46">M98*8760</f>
        <v>1327.586992</v>
      </c>
      <c r="N130" s="175">
        <f t="shared" si="46"/>
        <v>1327.586992</v>
      </c>
      <c r="O130" s="175">
        <f t="shared" si="46"/>
        <v>1327.586992</v>
      </c>
      <c r="P130" s="175">
        <f t="shared" si="46"/>
        <v>1327.586992</v>
      </c>
      <c r="Q130" s="175">
        <f t="shared" si="46"/>
        <v>1327.586992</v>
      </c>
      <c r="R130" s="175">
        <f t="shared" si="46"/>
        <v>1327.586992</v>
      </c>
      <c r="S130" s="175">
        <f t="shared" si="46"/>
        <v>1327.586992</v>
      </c>
      <c r="T130" s="175">
        <f t="shared" si="46"/>
        <v>1327.586992</v>
      </c>
      <c r="U130" s="175">
        <f t="shared" si="46"/>
        <v>1327.586992</v>
      </c>
      <c r="V130" s="175">
        <f t="shared" si="46"/>
        <v>1327.586992</v>
      </c>
      <c r="W130" s="175">
        <f t="shared" si="46"/>
        <v>1327.586992</v>
      </c>
      <c r="X130" s="175">
        <f t="shared" si="46"/>
        <v>1335.4676</v>
      </c>
      <c r="Y130" s="175">
        <f t="shared" si="46"/>
        <v>1343.348207</v>
      </c>
      <c r="Z130" s="175">
        <f t="shared" si="46"/>
        <v>1351.228815</v>
      </c>
      <c r="AA130" s="175">
        <f t="shared" si="46"/>
        <v>1359.109423</v>
      </c>
      <c r="AB130" s="175">
        <f t="shared" si="46"/>
        <v>1366.99003</v>
      </c>
      <c r="AC130" s="175">
        <f t="shared" si="46"/>
        <v>1374.870638</v>
      </c>
      <c r="AD130" s="175">
        <f t="shared" si="46"/>
        <v>1382.751245</v>
      </c>
      <c r="AE130" s="175">
        <f t="shared" si="46"/>
        <v>1390.631853</v>
      </c>
      <c r="AF130" s="175">
        <f t="shared" si="46"/>
        <v>1398.51246</v>
      </c>
      <c r="AG130" s="175">
        <f t="shared" si="46"/>
        <v>1406.393068</v>
      </c>
      <c r="AH130" s="175">
        <f t="shared" si="46"/>
        <v>1414.273675</v>
      </c>
      <c r="AI130" s="175">
        <f t="shared" si="46"/>
        <v>1422.154283</v>
      </c>
      <c r="AJ130" s="175">
        <f t="shared" si="46"/>
        <v>1430.034891</v>
      </c>
      <c r="AK130" s="175">
        <f t="shared" si="46"/>
        <v>1437.915498</v>
      </c>
      <c r="AL130" s="175">
        <f t="shared" si="46"/>
        <v>1445.796106</v>
      </c>
      <c r="AM130" s="175">
        <f t="shared" si="46"/>
        <v>1453.676713</v>
      </c>
      <c r="AN130" s="175">
        <f t="shared" si="46"/>
        <v>1461.557321</v>
      </c>
      <c r="AO130" s="175">
        <f t="shared" si="46"/>
        <v>1469.437928</v>
      </c>
      <c r="AP130" s="175">
        <f t="shared" si="46"/>
        <v>1477.318536</v>
      </c>
      <c r="AQ130" s="175">
        <f t="shared" si="46"/>
        <v>1485.199143</v>
      </c>
      <c r="AR130" s="176"/>
      <c r="AS130" s="176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</row>
    <row r="131" ht="14.25" customHeight="1">
      <c r="A131" s="11"/>
      <c r="B131" s="11"/>
      <c r="C131" s="11"/>
      <c r="D131" s="11"/>
      <c r="E131" s="11"/>
      <c r="F131" s="11"/>
      <c r="G131" s="20"/>
      <c r="H131" s="27"/>
      <c r="I131" s="11"/>
      <c r="J131" s="164"/>
      <c r="K131" s="161" t="s">
        <v>212</v>
      </c>
      <c r="L131" s="161" t="s">
        <v>195</v>
      </c>
      <c r="M131" s="171">
        <f t="shared" ref="M131:AQ131" si="47">M99*8760</f>
        <v>1369.863009</v>
      </c>
      <c r="N131" s="171">
        <f t="shared" si="47"/>
        <v>1394.29779</v>
      </c>
      <c r="O131" s="171">
        <f t="shared" si="47"/>
        <v>1418.732572</v>
      </c>
      <c r="P131" s="171">
        <f t="shared" si="47"/>
        <v>1443.167353</v>
      </c>
      <c r="Q131" s="171">
        <f t="shared" si="47"/>
        <v>1467.602135</v>
      </c>
      <c r="R131" s="171">
        <f t="shared" si="47"/>
        <v>1492.036916</v>
      </c>
      <c r="S131" s="171">
        <f t="shared" si="47"/>
        <v>1516.471698</v>
      </c>
      <c r="T131" s="171">
        <f t="shared" si="47"/>
        <v>1540.906479</v>
      </c>
      <c r="U131" s="171">
        <f t="shared" si="47"/>
        <v>1565.341261</v>
      </c>
      <c r="V131" s="171">
        <f t="shared" si="47"/>
        <v>1589.776042</v>
      </c>
      <c r="W131" s="171">
        <f t="shared" si="47"/>
        <v>1614.210823</v>
      </c>
      <c r="X131" s="171">
        <f t="shared" si="47"/>
        <v>1617.719977</v>
      </c>
      <c r="Y131" s="171">
        <f t="shared" si="47"/>
        <v>1621.229131</v>
      </c>
      <c r="Z131" s="171">
        <f t="shared" si="47"/>
        <v>1624.738285</v>
      </c>
      <c r="AA131" s="171">
        <f t="shared" si="47"/>
        <v>1628.247439</v>
      </c>
      <c r="AB131" s="171">
        <f t="shared" si="47"/>
        <v>1631.756593</v>
      </c>
      <c r="AC131" s="171">
        <f t="shared" si="47"/>
        <v>1635.265747</v>
      </c>
      <c r="AD131" s="171">
        <f t="shared" si="47"/>
        <v>1638.774901</v>
      </c>
      <c r="AE131" s="171">
        <f t="shared" si="47"/>
        <v>1642.284055</v>
      </c>
      <c r="AF131" s="171">
        <f t="shared" si="47"/>
        <v>1645.793209</v>
      </c>
      <c r="AG131" s="171">
        <f t="shared" si="47"/>
        <v>1649.302363</v>
      </c>
      <c r="AH131" s="171">
        <f t="shared" si="47"/>
        <v>1652.811517</v>
      </c>
      <c r="AI131" s="171">
        <f t="shared" si="47"/>
        <v>1656.320671</v>
      </c>
      <c r="AJ131" s="171">
        <f t="shared" si="47"/>
        <v>1659.829825</v>
      </c>
      <c r="AK131" s="171">
        <f t="shared" si="47"/>
        <v>1663.338979</v>
      </c>
      <c r="AL131" s="171">
        <f t="shared" si="47"/>
        <v>1666.848133</v>
      </c>
      <c r="AM131" s="171">
        <f t="shared" si="47"/>
        <v>1670.357287</v>
      </c>
      <c r="AN131" s="171">
        <f t="shared" si="47"/>
        <v>1673.866441</v>
      </c>
      <c r="AO131" s="171">
        <f t="shared" si="47"/>
        <v>1677.375595</v>
      </c>
      <c r="AP131" s="171">
        <f t="shared" si="47"/>
        <v>1680.884749</v>
      </c>
      <c r="AQ131" s="171">
        <f t="shared" si="47"/>
        <v>1684.393903</v>
      </c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</row>
    <row r="132" ht="14.25" customHeight="1">
      <c r="A132" s="11"/>
      <c r="B132" s="11"/>
      <c r="C132" s="11"/>
      <c r="D132" s="11"/>
      <c r="E132" s="11"/>
      <c r="F132" s="11"/>
      <c r="G132" s="20"/>
      <c r="H132" s="27"/>
      <c r="I132" s="11"/>
      <c r="J132" s="164"/>
      <c r="K132" s="14" t="s">
        <v>212</v>
      </c>
      <c r="L132" s="147" t="s">
        <v>196</v>
      </c>
      <c r="M132" s="172">
        <f t="shared" ref="M132:AQ132" si="48">M100*8760</f>
        <v>1359.949162</v>
      </c>
      <c r="N132" s="172">
        <f t="shared" si="48"/>
        <v>1374.470096</v>
      </c>
      <c r="O132" s="172">
        <f t="shared" si="48"/>
        <v>1388.99103</v>
      </c>
      <c r="P132" s="172">
        <f t="shared" si="48"/>
        <v>1403.511964</v>
      </c>
      <c r="Q132" s="172">
        <f t="shared" si="48"/>
        <v>1418.032899</v>
      </c>
      <c r="R132" s="172">
        <f t="shared" si="48"/>
        <v>1432.553833</v>
      </c>
      <c r="S132" s="172">
        <f t="shared" si="48"/>
        <v>1447.074767</v>
      </c>
      <c r="T132" s="172">
        <f t="shared" si="48"/>
        <v>1461.595701</v>
      </c>
      <c r="U132" s="172">
        <f t="shared" si="48"/>
        <v>1476.116635</v>
      </c>
      <c r="V132" s="172">
        <f t="shared" si="48"/>
        <v>1490.63757</v>
      </c>
      <c r="W132" s="172">
        <f t="shared" si="48"/>
        <v>1505.158504</v>
      </c>
      <c r="X132" s="172">
        <f t="shared" si="48"/>
        <v>1510.61112</v>
      </c>
      <c r="Y132" s="172">
        <f t="shared" si="48"/>
        <v>1516.063736</v>
      </c>
      <c r="Z132" s="172">
        <f t="shared" si="48"/>
        <v>1521.516352</v>
      </c>
      <c r="AA132" s="172">
        <f t="shared" si="48"/>
        <v>1526.968968</v>
      </c>
      <c r="AB132" s="172">
        <f t="shared" si="48"/>
        <v>1532.421584</v>
      </c>
      <c r="AC132" s="172">
        <f t="shared" si="48"/>
        <v>1537.8742</v>
      </c>
      <c r="AD132" s="172">
        <f t="shared" si="48"/>
        <v>1543.326816</v>
      </c>
      <c r="AE132" s="172">
        <f t="shared" si="48"/>
        <v>1548.779432</v>
      </c>
      <c r="AF132" s="172">
        <f t="shared" si="48"/>
        <v>1554.232048</v>
      </c>
      <c r="AG132" s="172">
        <f t="shared" si="48"/>
        <v>1559.684664</v>
      </c>
      <c r="AH132" s="172">
        <f t="shared" si="48"/>
        <v>1565.13728</v>
      </c>
      <c r="AI132" s="172">
        <f t="shared" si="48"/>
        <v>1570.589896</v>
      </c>
      <c r="AJ132" s="172">
        <f t="shared" si="48"/>
        <v>1576.042512</v>
      </c>
      <c r="AK132" s="172">
        <f t="shared" si="48"/>
        <v>1581.495128</v>
      </c>
      <c r="AL132" s="172">
        <f t="shared" si="48"/>
        <v>1586.947743</v>
      </c>
      <c r="AM132" s="172">
        <f t="shared" si="48"/>
        <v>1592.400359</v>
      </c>
      <c r="AN132" s="172">
        <f t="shared" si="48"/>
        <v>1597.852975</v>
      </c>
      <c r="AO132" s="172">
        <f t="shared" si="48"/>
        <v>1603.305591</v>
      </c>
      <c r="AP132" s="172">
        <f t="shared" si="48"/>
        <v>1608.758207</v>
      </c>
      <c r="AQ132" s="172">
        <f t="shared" si="48"/>
        <v>1614.210823</v>
      </c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</row>
    <row r="133" ht="14.25" customHeight="1">
      <c r="A133" s="11"/>
      <c r="B133" s="11"/>
      <c r="C133" s="11"/>
      <c r="D133" s="11"/>
      <c r="E133" s="11"/>
      <c r="F133" s="11"/>
      <c r="G133" s="20"/>
      <c r="H133" s="27"/>
      <c r="I133" s="11"/>
      <c r="J133" s="164"/>
      <c r="K133" s="166" t="s">
        <v>212</v>
      </c>
      <c r="L133" s="166" t="s">
        <v>197</v>
      </c>
      <c r="M133" s="173">
        <f t="shared" ref="M133:AQ133" si="49">M101*8760</f>
        <v>1345.428228</v>
      </c>
      <c r="N133" s="173">
        <f t="shared" si="49"/>
        <v>1345.428228</v>
      </c>
      <c r="O133" s="173">
        <f t="shared" si="49"/>
        <v>1345.428228</v>
      </c>
      <c r="P133" s="173">
        <f t="shared" si="49"/>
        <v>1345.428228</v>
      </c>
      <c r="Q133" s="173">
        <f t="shared" si="49"/>
        <v>1345.428228</v>
      </c>
      <c r="R133" s="173">
        <f t="shared" si="49"/>
        <v>1345.428228</v>
      </c>
      <c r="S133" s="173">
        <f t="shared" si="49"/>
        <v>1345.428228</v>
      </c>
      <c r="T133" s="173">
        <f t="shared" si="49"/>
        <v>1345.428228</v>
      </c>
      <c r="U133" s="173">
        <f t="shared" si="49"/>
        <v>1345.428228</v>
      </c>
      <c r="V133" s="173">
        <f t="shared" si="49"/>
        <v>1345.428228</v>
      </c>
      <c r="W133" s="173">
        <f t="shared" si="49"/>
        <v>1345.428228</v>
      </c>
      <c r="X133" s="173">
        <f t="shared" si="49"/>
        <v>1353.414741</v>
      </c>
      <c r="Y133" s="173">
        <f t="shared" si="49"/>
        <v>1361.401255</v>
      </c>
      <c r="Z133" s="173">
        <f t="shared" si="49"/>
        <v>1369.387769</v>
      </c>
      <c r="AA133" s="173">
        <f t="shared" si="49"/>
        <v>1377.374283</v>
      </c>
      <c r="AB133" s="173">
        <f t="shared" si="49"/>
        <v>1385.360797</v>
      </c>
      <c r="AC133" s="173">
        <f t="shared" si="49"/>
        <v>1393.34731</v>
      </c>
      <c r="AD133" s="173">
        <f t="shared" si="49"/>
        <v>1401.333824</v>
      </c>
      <c r="AE133" s="173">
        <f t="shared" si="49"/>
        <v>1409.320338</v>
      </c>
      <c r="AF133" s="173">
        <f t="shared" si="49"/>
        <v>1417.306852</v>
      </c>
      <c r="AG133" s="173">
        <f t="shared" si="49"/>
        <v>1425.293366</v>
      </c>
      <c r="AH133" s="173">
        <f t="shared" si="49"/>
        <v>1433.27988</v>
      </c>
      <c r="AI133" s="173">
        <f t="shared" si="49"/>
        <v>1441.266393</v>
      </c>
      <c r="AJ133" s="173">
        <f t="shared" si="49"/>
        <v>1449.252907</v>
      </c>
      <c r="AK133" s="173">
        <f t="shared" si="49"/>
        <v>1457.239421</v>
      </c>
      <c r="AL133" s="173">
        <f t="shared" si="49"/>
        <v>1465.225935</v>
      </c>
      <c r="AM133" s="173">
        <f t="shared" si="49"/>
        <v>1473.212449</v>
      </c>
      <c r="AN133" s="173">
        <f t="shared" si="49"/>
        <v>1481.198962</v>
      </c>
      <c r="AO133" s="173">
        <f t="shared" si="49"/>
        <v>1489.185476</v>
      </c>
      <c r="AP133" s="173">
        <f t="shared" si="49"/>
        <v>1497.17199</v>
      </c>
      <c r="AQ133" s="173">
        <f t="shared" si="49"/>
        <v>1505.158504</v>
      </c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</row>
    <row r="134" ht="14.25" customHeight="1">
      <c r="A134" s="11"/>
      <c r="B134" s="11"/>
      <c r="C134" s="11"/>
      <c r="D134" s="11"/>
      <c r="E134" s="11"/>
      <c r="F134" s="11"/>
      <c r="G134" s="20"/>
      <c r="H134" s="27"/>
      <c r="I134" s="11"/>
      <c r="J134" s="164"/>
      <c r="K134" s="161" t="s">
        <v>213</v>
      </c>
      <c r="L134" s="161" t="s">
        <v>195</v>
      </c>
      <c r="M134" s="174">
        <f t="shared" ref="M134:AQ134" si="50">M102*8760</f>
        <v>1435.492829</v>
      </c>
      <c r="N134" s="174">
        <f t="shared" si="50"/>
        <v>1461.098276</v>
      </c>
      <c r="O134" s="174">
        <f t="shared" si="50"/>
        <v>1486.703722</v>
      </c>
      <c r="P134" s="174">
        <f t="shared" si="50"/>
        <v>1512.309168</v>
      </c>
      <c r="Q134" s="174">
        <f t="shared" si="50"/>
        <v>1537.914614</v>
      </c>
      <c r="R134" s="174">
        <f t="shared" si="50"/>
        <v>1563.52006</v>
      </c>
      <c r="S134" s="174">
        <f t="shared" si="50"/>
        <v>1589.125506</v>
      </c>
      <c r="T134" s="174">
        <f t="shared" si="50"/>
        <v>1614.730953</v>
      </c>
      <c r="U134" s="174">
        <f t="shared" si="50"/>
        <v>1640.336399</v>
      </c>
      <c r="V134" s="174">
        <f t="shared" si="50"/>
        <v>1665.941845</v>
      </c>
      <c r="W134" s="174">
        <f t="shared" si="50"/>
        <v>1691.547291</v>
      </c>
      <c r="X134" s="174">
        <f t="shared" si="50"/>
        <v>1695.224568</v>
      </c>
      <c r="Y134" s="174">
        <f t="shared" si="50"/>
        <v>1698.901845</v>
      </c>
      <c r="Z134" s="174">
        <f t="shared" si="50"/>
        <v>1702.579121</v>
      </c>
      <c r="AA134" s="174">
        <f t="shared" si="50"/>
        <v>1706.256398</v>
      </c>
      <c r="AB134" s="174">
        <f t="shared" si="50"/>
        <v>1709.933675</v>
      </c>
      <c r="AC134" s="174">
        <f t="shared" si="50"/>
        <v>1713.610951</v>
      </c>
      <c r="AD134" s="174">
        <f t="shared" si="50"/>
        <v>1717.288228</v>
      </c>
      <c r="AE134" s="174">
        <f t="shared" si="50"/>
        <v>1720.965505</v>
      </c>
      <c r="AF134" s="174">
        <f t="shared" si="50"/>
        <v>1724.642782</v>
      </c>
      <c r="AG134" s="174">
        <f t="shared" si="50"/>
        <v>1728.320058</v>
      </c>
      <c r="AH134" s="174">
        <f t="shared" si="50"/>
        <v>1731.997335</v>
      </c>
      <c r="AI134" s="174">
        <f t="shared" si="50"/>
        <v>1735.674612</v>
      </c>
      <c r="AJ134" s="174">
        <f t="shared" si="50"/>
        <v>1739.351888</v>
      </c>
      <c r="AK134" s="174">
        <f t="shared" si="50"/>
        <v>1743.029165</v>
      </c>
      <c r="AL134" s="174">
        <f t="shared" si="50"/>
        <v>1746.706442</v>
      </c>
      <c r="AM134" s="174">
        <f t="shared" si="50"/>
        <v>1750.383719</v>
      </c>
      <c r="AN134" s="174">
        <f t="shared" si="50"/>
        <v>1754.060995</v>
      </c>
      <c r="AO134" s="174">
        <f t="shared" si="50"/>
        <v>1757.738272</v>
      </c>
      <c r="AP134" s="174">
        <f t="shared" si="50"/>
        <v>1761.415549</v>
      </c>
      <c r="AQ134" s="174">
        <f t="shared" si="50"/>
        <v>1765.092826</v>
      </c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</row>
    <row r="135" ht="14.25" customHeight="1">
      <c r="A135" s="11"/>
      <c r="B135" s="11"/>
      <c r="C135" s="11"/>
      <c r="D135" s="11"/>
      <c r="E135" s="11"/>
      <c r="F135" s="11"/>
      <c r="G135" s="20"/>
      <c r="H135" s="27"/>
      <c r="I135" s="11"/>
      <c r="J135" s="164"/>
      <c r="K135" s="14" t="s">
        <v>213</v>
      </c>
      <c r="L135" s="147" t="s">
        <v>196</v>
      </c>
      <c r="M135" s="172">
        <f t="shared" ref="M135:AQ135" si="51">M103*8760</f>
        <v>1425.104012</v>
      </c>
      <c r="N135" s="172">
        <f t="shared" si="51"/>
        <v>1440.320641</v>
      </c>
      <c r="O135" s="172">
        <f t="shared" si="51"/>
        <v>1455.53727</v>
      </c>
      <c r="P135" s="172">
        <f t="shared" si="51"/>
        <v>1470.753898</v>
      </c>
      <c r="Q135" s="172">
        <f t="shared" si="51"/>
        <v>1485.970527</v>
      </c>
      <c r="R135" s="172">
        <f t="shared" si="51"/>
        <v>1501.187156</v>
      </c>
      <c r="S135" s="172">
        <f t="shared" si="51"/>
        <v>1516.403785</v>
      </c>
      <c r="T135" s="172">
        <f t="shared" si="51"/>
        <v>1531.620414</v>
      </c>
      <c r="U135" s="172">
        <f t="shared" si="51"/>
        <v>1546.837043</v>
      </c>
      <c r="V135" s="172">
        <f t="shared" si="51"/>
        <v>1562.053671</v>
      </c>
      <c r="W135" s="172">
        <f t="shared" si="51"/>
        <v>1577.2703</v>
      </c>
      <c r="X135" s="172">
        <f t="shared" si="51"/>
        <v>1582.98415</v>
      </c>
      <c r="Y135" s="172">
        <f t="shared" si="51"/>
        <v>1588.697999</v>
      </c>
      <c r="Z135" s="172">
        <f t="shared" si="51"/>
        <v>1594.411849</v>
      </c>
      <c r="AA135" s="172">
        <f t="shared" si="51"/>
        <v>1600.125698</v>
      </c>
      <c r="AB135" s="172">
        <f t="shared" si="51"/>
        <v>1605.839548</v>
      </c>
      <c r="AC135" s="172">
        <f t="shared" si="51"/>
        <v>1611.553397</v>
      </c>
      <c r="AD135" s="172">
        <f t="shared" si="51"/>
        <v>1617.267247</v>
      </c>
      <c r="AE135" s="172">
        <f t="shared" si="51"/>
        <v>1622.981097</v>
      </c>
      <c r="AF135" s="172">
        <f t="shared" si="51"/>
        <v>1628.694946</v>
      </c>
      <c r="AG135" s="172">
        <f t="shared" si="51"/>
        <v>1634.408796</v>
      </c>
      <c r="AH135" s="172">
        <f t="shared" si="51"/>
        <v>1640.122645</v>
      </c>
      <c r="AI135" s="172">
        <f t="shared" si="51"/>
        <v>1645.836495</v>
      </c>
      <c r="AJ135" s="172">
        <f t="shared" si="51"/>
        <v>1651.550344</v>
      </c>
      <c r="AK135" s="172">
        <f t="shared" si="51"/>
        <v>1657.264194</v>
      </c>
      <c r="AL135" s="172">
        <f t="shared" si="51"/>
        <v>1662.978043</v>
      </c>
      <c r="AM135" s="172">
        <f t="shared" si="51"/>
        <v>1668.691893</v>
      </c>
      <c r="AN135" s="172">
        <f t="shared" si="51"/>
        <v>1674.405742</v>
      </c>
      <c r="AO135" s="172">
        <f t="shared" si="51"/>
        <v>1680.119592</v>
      </c>
      <c r="AP135" s="172">
        <f t="shared" si="51"/>
        <v>1685.833442</v>
      </c>
      <c r="AQ135" s="172">
        <f t="shared" si="51"/>
        <v>1691.547291</v>
      </c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</row>
    <row r="136" ht="14.25" customHeight="1">
      <c r="A136" s="11"/>
      <c r="B136" s="11"/>
      <c r="C136" s="11"/>
      <c r="D136" s="11"/>
      <c r="E136" s="11"/>
      <c r="F136" s="11"/>
      <c r="G136" s="20"/>
      <c r="H136" s="27"/>
      <c r="I136" s="11"/>
      <c r="J136" s="164"/>
      <c r="K136" s="166" t="s">
        <v>213</v>
      </c>
      <c r="L136" s="166" t="s">
        <v>197</v>
      </c>
      <c r="M136" s="173">
        <f t="shared" ref="M136:AQ136" si="52">M104*8760</f>
        <v>1409.887383</v>
      </c>
      <c r="N136" s="173">
        <f t="shared" si="52"/>
        <v>1409.887383</v>
      </c>
      <c r="O136" s="173">
        <f t="shared" si="52"/>
        <v>1409.887383</v>
      </c>
      <c r="P136" s="173">
        <f t="shared" si="52"/>
        <v>1409.887383</v>
      </c>
      <c r="Q136" s="173">
        <f t="shared" si="52"/>
        <v>1409.887383</v>
      </c>
      <c r="R136" s="173">
        <f t="shared" si="52"/>
        <v>1409.887383</v>
      </c>
      <c r="S136" s="173">
        <f t="shared" si="52"/>
        <v>1409.887383</v>
      </c>
      <c r="T136" s="173">
        <f t="shared" si="52"/>
        <v>1409.887383</v>
      </c>
      <c r="U136" s="173">
        <f t="shared" si="52"/>
        <v>1409.887383</v>
      </c>
      <c r="V136" s="173">
        <f t="shared" si="52"/>
        <v>1409.887383</v>
      </c>
      <c r="W136" s="173">
        <f t="shared" si="52"/>
        <v>1409.887383</v>
      </c>
      <c r="X136" s="173">
        <f t="shared" si="52"/>
        <v>1418.256529</v>
      </c>
      <c r="Y136" s="173">
        <f t="shared" si="52"/>
        <v>1426.625675</v>
      </c>
      <c r="Z136" s="173">
        <f t="shared" si="52"/>
        <v>1434.994821</v>
      </c>
      <c r="AA136" s="173">
        <f t="shared" si="52"/>
        <v>1443.363967</v>
      </c>
      <c r="AB136" s="173">
        <f t="shared" si="52"/>
        <v>1451.733112</v>
      </c>
      <c r="AC136" s="173">
        <f t="shared" si="52"/>
        <v>1460.102258</v>
      </c>
      <c r="AD136" s="173">
        <f t="shared" si="52"/>
        <v>1468.471404</v>
      </c>
      <c r="AE136" s="173">
        <f t="shared" si="52"/>
        <v>1476.84055</v>
      </c>
      <c r="AF136" s="173">
        <f t="shared" si="52"/>
        <v>1485.209696</v>
      </c>
      <c r="AG136" s="173">
        <f t="shared" si="52"/>
        <v>1493.578842</v>
      </c>
      <c r="AH136" s="173">
        <f t="shared" si="52"/>
        <v>1501.947988</v>
      </c>
      <c r="AI136" s="173">
        <f t="shared" si="52"/>
        <v>1510.317133</v>
      </c>
      <c r="AJ136" s="173">
        <f t="shared" si="52"/>
        <v>1518.686279</v>
      </c>
      <c r="AK136" s="173">
        <f t="shared" si="52"/>
        <v>1527.055425</v>
      </c>
      <c r="AL136" s="173">
        <f t="shared" si="52"/>
        <v>1535.424571</v>
      </c>
      <c r="AM136" s="173">
        <f t="shared" si="52"/>
        <v>1543.793717</v>
      </c>
      <c r="AN136" s="173">
        <f t="shared" si="52"/>
        <v>1552.162863</v>
      </c>
      <c r="AO136" s="173">
        <f t="shared" si="52"/>
        <v>1560.532008</v>
      </c>
      <c r="AP136" s="173">
        <f t="shared" si="52"/>
        <v>1568.901154</v>
      </c>
      <c r="AQ136" s="173">
        <f t="shared" si="52"/>
        <v>1577.2703</v>
      </c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</row>
    <row r="137" ht="14.25" customHeight="1">
      <c r="A137" s="11"/>
      <c r="B137" s="11"/>
      <c r="C137" s="11"/>
      <c r="D137" s="11"/>
      <c r="E137" s="11"/>
      <c r="F137" s="11"/>
      <c r="G137" s="20"/>
      <c r="H137" s="27"/>
      <c r="I137" s="11"/>
      <c r="J137" s="164"/>
      <c r="K137" s="161" t="s">
        <v>214</v>
      </c>
      <c r="L137" s="161" t="s">
        <v>195</v>
      </c>
      <c r="M137" s="174">
        <f t="shared" ref="M137:AQ137" si="53">M105*8760</f>
        <v>1515.576245</v>
      </c>
      <c r="N137" s="174">
        <f t="shared" si="53"/>
        <v>1542.61017</v>
      </c>
      <c r="O137" s="174">
        <f t="shared" si="53"/>
        <v>1569.644095</v>
      </c>
      <c r="P137" s="174">
        <f t="shared" si="53"/>
        <v>1596.678021</v>
      </c>
      <c r="Q137" s="174">
        <f t="shared" si="53"/>
        <v>1623.711946</v>
      </c>
      <c r="R137" s="174">
        <f t="shared" si="53"/>
        <v>1650.745871</v>
      </c>
      <c r="S137" s="174">
        <f t="shared" si="53"/>
        <v>1677.779797</v>
      </c>
      <c r="T137" s="174">
        <f t="shared" si="53"/>
        <v>1704.813722</v>
      </c>
      <c r="U137" s="174">
        <f t="shared" si="53"/>
        <v>1731.847647</v>
      </c>
      <c r="V137" s="174">
        <f t="shared" si="53"/>
        <v>1758.881573</v>
      </c>
      <c r="W137" s="174">
        <f t="shared" si="53"/>
        <v>1785.915498</v>
      </c>
      <c r="X137" s="174">
        <f t="shared" si="53"/>
        <v>1789.797923</v>
      </c>
      <c r="Y137" s="174">
        <f t="shared" si="53"/>
        <v>1793.680348</v>
      </c>
      <c r="Z137" s="174">
        <f t="shared" si="53"/>
        <v>1797.562773</v>
      </c>
      <c r="AA137" s="174">
        <f t="shared" si="53"/>
        <v>1801.445198</v>
      </c>
      <c r="AB137" s="174">
        <f t="shared" si="53"/>
        <v>1805.327623</v>
      </c>
      <c r="AC137" s="174">
        <f t="shared" si="53"/>
        <v>1809.210048</v>
      </c>
      <c r="AD137" s="174">
        <f t="shared" si="53"/>
        <v>1813.092473</v>
      </c>
      <c r="AE137" s="174">
        <f t="shared" si="53"/>
        <v>1816.974898</v>
      </c>
      <c r="AF137" s="174">
        <f t="shared" si="53"/>
        <v>1820.857323</v>
      </c>
      <c r="AG137" s="174">
        <f t="shared" si="53"/>
        <v>1824.739748</v>
      </c>
      <c r="AH137" s="174">
        <f t="shared" si="53"/>
        <v>1828.622173</v>
      </c>
      <c r="AI137" s="174">
        <f t="shared" si="53"/>
        <v>1832.504598</v>
      </c>
      <c r="AJ137" s="174">
        <f t="shared" si="53"/>
        <v>1836.387023</v>
      </c>
      <c r="AK137" s="174">
        <f t="shared" si="53"/>
        <v>1840.269448</v>
      </c>
      <c r="AL137" s="174">
        <f t="shared" si="53"/>
        <v>1844.151873</v>
      </c>
      <c r="AM137" s="174">
        <f t="shared" si="53"/>
        <v>1848.034298</v>
      </c>
      <c r="AN137" s="174">
        <f t="shared" si="53"/>
        <v>1851.916723</v>
      </c>
      <c r="AO137" s="174">
        <f t="shared" si="53"/>
        <v>1855.799148</v>
      </c>
      <c r="AP137" s="174">
        <f t="shared" si="53"/>
        <v>1859.681573</v>
      </c>
      <c r="AQ137" s="174">
        <f t="shared" si="53"/>
        <v>1863.563998</v>
      </c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</row>
    <row r="138" ht="14.25" customHeight="1">
      <c r="A138" s="11"/>
      <c r="B138" s="11"/>
      <c r="C138" s="11"/>
      <c r="D138" s="11"/>
      <c r="E138" s="11"/>
      <c r="F138" s="11"/>
      <c r="G138" s="20"/>
      <c r="H138" s="27"/>
      <c r="I138" s="11"/>
      <c r="J138" s="164"/>
      <c r="K138" s="14" t="s">
        <v>214</v>
      </c>
      <c r="L138" s="147" t="s">
        <v>196</v>
      </c>
      <c r="M138" s="172">
        <f t="shared" ref="M138:AQ138" si="54">M106*8760</f>
        <v>1504.607855</v>
      </c>
      <c r="N138" s="172">
        <f t="shared" si="54"/>
        <v>1520.673391</v>
      </c>
      <c r="O138" s="172">
        <f t="shared" si="54"/>
        <v>1536.738926</v>
      </c>
      <c r="P138" s="172">
        <f t="shared" si="54"/>
        <v>1552.804462</v>
      </c>
      <c r="Q138" s="172">
        <f t="shared" si="54"/>
        <v>1568.869997</v>
      </c>
      <c r="R138" s="172">
        <f t="shared" si="54"/>
        <v>1584.935533</v>
      </c>
      <c r="S138" s="172">
        <f t="shared" si="54"/>
        <v>1601.001069</v>
      </c>
      <c r="T138" s="172">
        <f t="shared" si="54"/>
        <v>1617.066604</v>
      </c>
      <c r="U138" s="172">
        <f t="shared" si="54"/>
        <v>1633.13214</v>
      </c>
      <c r="V138" s="172">
        <f t="shared" si="54"/>
        <v>1649.197675</v>
      </c>
      <c r="W138" s="172">
        <f t="shared" si="54"/>
        <v>1665.263211</v>
      </c>
      <c r="X138" s="172">
        <f t="shared" si="54"/>
        <v>1671.295825</v>
      </c>
      <c r="Y138" s="172">
        <f t="shared" si="54"/>
        <v>1677.32844</v>
      </c>
      <c r="Z138" s="172">
        <f t="shared" si="54"/>
        <v>1683.361054</v>
      </c>
      <c r="AA138" s="172">
        <f t="shared" si="54"/>
        <v>1689.393668</v>
      </c>
      <c r="AB138" s="172">
        <f t="shared" si="54"/>
        <v>1695.426283</v>
      </c>
      <c r="AC138" s="172">
        <f t="shared" si="54"/>
        <v>1701.458897</v>
      </c>
      <c r="AD138" s="172">
        <f t="shared" si="54"/>
        <v>1707.491511</v>
      </c>
      <c r="AE138" s="172">
        <f t="shared" si="54"/>
        <v>1713.524126</v>
      </c>
      <c r="AF138" s="172">
        <f t="shared" si="54"/>
        <v>1719.55674</v>
      </c>
      <c r="AG138" s="172">
        <f t="shared" si="54"/>
        <v>1725.589355</v>
      </c>
      <c r="AH138" s="172">
        <f t="shared" si="54"/>
        <v>1731.621969</v>
      </c>
      <c r="AI138" s="172">
        <f t="shared" si="54"/>
        <v>1737.654583</v>
      </c>
      <c r="AJ138" s="172">
        <f t="shared" si="54"/>
        <v>1743.687198</v>
      </c>
      <c r="AK138" s="172">
        <f t="shared" si="54"/>
        <v>1749.719812</v>
      </c>
      <c r="AL138" s="172">
        <f t="shared" si="54"/>
        <v>1755.752426</v>
      </c>
      <c r="AM138" s="172">
        <f t="shared" si="54"/>
        <v>1761.785041</v>
      </c>
      <c r="AN138" s="172">
        <f t="shared" si="54"/>
        <v>1767.817655</v>
      </c>
      <c r="AO138" s="172">
        <f t="shared" si="54"/>
        <v>1773.850269</v>
      </c>
      <c r="AP138" s="172">
        <f t="shared" si="54"/>
        <v>1779.882884</v>
      </c>
      <c r="AQ138" s="172">
        <f t="shared" si="54"/>
        <v>1785.915498</v>
      </c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</row>
    <row r="139" ht="14.25" customHeight="1">
      <c r="A139" s="11"/>
      <c r="B139" s="11"/>
      <c r="C139" s="11"/>
      <c r="D139" s="11"/>
      <c r="E139" s="11"/>
      <c r="F139" s="11"/>
      <c r="G139" s="20"/>
      <c r="H139" s="27"/>
      <c r="I139" s="11"/>
      <c r="J139" s="164"/>
      <c r="K139" s="166" t="s">
        <v>214</v>
      </c>
      <c r="L139" s="166" t="s">
        <v>197</v>
      </c>
      <c r="M139" s="175">
        <f t="shared" ref="M139:AQ139" si="55">M107*8760</f>
        <v>1488.542319</v>
      </c>
      <c r="N139" s="175">
        <f t="shared" si="55"/>
        <v>1488.542319</v>
      </c>
      <c r="O139" s="175">
        <f t="shared" si="55"/>
        <v>1488.542319</v>
      </c>
      <c r="P139" s="175">
        <f t="shared" si="55"/>
        <v>1488.542319</v>
      </c>
      <c r="Q139" s="175">
        <f t="shared" si="55"/>
        <v>1488.542319</v>
      </c>
      <c r="R139" s="175">
        <f t="shared" si="55"/>
        <v>1488.542319</v>
      </c>
      <c r="S139" s="175">
        <f t="shared" si="55"/>
        <v>1488.542319</v>
      </c>
      <c r="T139" s="175">
        <f t="shared" si="55"/>
        <v>1488.542319</v>
      </c>
      <c r="U139" s="175">
        <f t="shared" si="55"/>
        <v>1488.542319</v>
      </c>
      <c r="V139" s="175">
        <f t="shared" si="55"/>
        <v>1488.542319</v>
      </c>
      <c r="W139" s="175">
        <f t="shared" si="55"/>
        <v>1488.542319</v>
      </c>
      <c r="X139" s="175">
        <f t="shared" si="55"/>
        <v>1497.378364</v>
      </c>
      <c r="Y139" s="175">
        <f t="shared" si="55"/>
        <v>1506.214409</v>
      </c>
      <c r="Z139" s="175">
        <f t="shared" si="55"/>
        <v>1515.050453</v>
      </c>
      <c r="AA139" s="175">
        <f t="shared" si="55"/>
        <v>1523.886498</v>
      </c>
      <c r="AB139" s="175">
        <f t="shared" si="55"/>
        <v>1532.722542</v>
      </c>
      <c r="AC139" s="175">
        <f t="shared" si="55"/>
        <v>1541.558587</v>
      </c>
      <c r="AD139" s="175">
        <f t="shared" si="55"/>
        <v>1550.394632</v>
      </c>
      <c r="AE139" s="175">
        <f t="shared" si="55"/>
        <v>1559.230676</v>
      </c>
      <c r="AF139" s="175">
        <f t="shared" si="55"/>
        <v>1568.066721</v>
      </c>
      <c r="AG139" s="175">
        <f t="shared" si="55"/>
        <v>1576.902765</v>
      </c>
      <c r="AH139" s="175">
        <f t="shared" si="55"/>
        <v>1585.73881</v>
      </c>
      <c r="AI139" s="175">
        <f t="shared" si="55"/>
        <v>1594.574854</v>
      </c>
      <c r="AJ139" s="175">
        <f t="shared" si="55"/>
        <v>1603.410899</v>
      </c>
      <c r="AK139" s="175">
        <f t="shared" si="55"/>
        <v>1612.246944</v>
      </c>
      <c r="AL139" s="175">
        <f t="shared" si="55"/>
        <v>1621.082988</v>
      </c>
      <c r="AM139" s="175">
        <f t="shared" si="55"/>
        <v>1629.919033</v>
      </c>
      <c r="AN139" s="175">
        <f t="shared" si="55"/>
        <v>1638.755077</v>
      </c>
      <c r="AO139" s="175">
        <f t="shared" si="55"/>
        <v>1647.591122</v>
      </c>
      <c r="AP139" s="175">
        <f t="shared" si="55"/>
        <v>1656.427166</v>
      </c>
      <c r="AQ139" s="175">
        <f t="shared" si="55"/>
        <v>1665.263211</v>
      </c>
      <c r="AR139" s="176"/>
      <c r="AS139" s="176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</row>
    <row r="140" ht="14.25" customHeight="1">
      <c r="A140" s="11"/>
      <c r="B140" s="11"/>
      <c r="C140" s="11"/>
      <c r="D140" s="11"/>
      <c r="E140" s="11"/>
      <c r="F140" s="11"/>
      <c r="G140" s="20"/>
      <c r="H140" s="27"/>
      <c r="I140" s="11"/>
      <c r="J140" s="164"/>
      <c r="K140" s="161" t="s">
        <v>215</v>
      </c>
      <c r="L140" s="161" t="s">
        <v>195</v>
      </c>
      <c r="M140" s="174">
        <f t="shared" ref="M140:AQ140" si="56">M108*8760</f>
        <v>1601.043989</v>
      </c>
      <c r="N140" s="174">
        <f t="shared" si="56"/>
        <v>1629.602436</v>
      </c>
      <c r="O140" s="174">
        <f t="shared" si="56"/>
        <v>1658.160883</v>
      </c>
      <c r="P140" s="174">
        <f t="shared" si="56"/>
        <v>1686.71933</v>
      </c>
      <c r="Q140" s="174">
        <f t="shared" si="56"/>
        <v>1715.277777</v>
      </c>
      <c r="R140" s="174">
        <f t="shared" si="56"/>
        <v>1743.836224</v>
      </c>
      <c r="S140" s="174">
        <f t="shared" si="56"/>
        <v>1772.394671</v>
      </c>
      <c r="T140" s="174">
        <f t="shared" si="56"/>
        <v>1800.953117</v>
      </c>
      <c r="U140" s="174">
        <f t="shared" si="56"/>
        <v>1829.511564</v>
      </c>
      <c r="V140" s="174">
        <f t="shared" si="56"/>
        <v>1858.070011</v>
      </c>
      <c r="W140" s="174">
        <f t="shared" si="56"/>
        <v>1886.628458</v>
      </c>
      <c r="X140" s="174">
        <f t="shared" si="56"/>
        <v>1890.729824</v>
      </c>
      <c r="Y140" s="174">
        <f t="shared" si="56"/>
        <v>1894.83119</v>
      </c>
      <c r="Z140" s="174">
        <f t="shared" si="56"/>
        <v>1898.932557</v>
      </c>
      <c r="AA140" s="174">
        <f t="shared" si="56"/>
        <v>1903.033923</v>
      </c>
      <c r="AB140" s="174">
        <f t="shared" si="56"/>
        <v>1907.135289</v>
      </c>
      <c r="AC140" s="174">
        <f t="shared" si="56"/>
        <v>1911.236655</v>
      </c>
      <c r="AD140" s="174">
        <f t="shared" si="56"/>
        <v>1915.338022</v>
      </c>
      <c r="AE140" s="174">
        <f t="shared" si="56"/>
        <v>1919.439388</v>
      </c>
      <c r="AF140" s="174">
        <f t="shared" si="56"/>
        <v>1923.540754</v>
      </c>
      <c r="AG140" s="174">
        <f t="shared" si="56"/>
        <v>1927.64212</v>
      </c>
      <c r="AH140" s="174">
        <f t="shared" si="56"/>
        <v>1931.743486</v>
      </c>
      <c r="AI140" s="174">
        <f t="shared" si="56"/>
        <v>1935.844853</v>
      </c>
      <c r="AJ140" s="174">
        <f t="shared" si="56"/>
        <v>1939.946219</v>
      </c>
      <c r="AK140" s="174">
        <f t="shared" si="56"/>
        <v>1944.047585</v>
      </c>
      <c r="AL140" s="174">
        <f t="shared" si="56"/>
        <v>1948.148951</v>
      </c>
      <c r="AM140" s="174">
        <f t="shared" si="56"/>
        <v>1952.250317</v>
      </c>
      <c r="AN140" s="174">
        <f t="shared" si="56"/>
        <v>1956.351684</v>
      </c>
      <c r="AO140" s="174">
        <f t="shared" si="56"/>
        <v>1960.45305</v>
      </c>
      <c r="AP140" s="174">
        <f t="shared" si="56"/>
        <v>1964.554416</v>
      </c>
      <c r="AQ140" s="174">
        <f t="shared" si="56"/>
        <v>1968.655782</v>
      </c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</row>
    <row r="141" ht="14.25" customHeight="1">
      <c r="A141" s="11"/>
      <c r="B141" s="11"/>
      <c r="C141" s="11"/>
      <c r="D141" s="11"/>
      <c r="E141" s="11"/>
      <c r="F141" s="11"/>
      <c r="G141" s="20"/>
      <c r="H141" s="27"/>
      <c r="I141" s="11"/>
      <c r="J141" s="164"/>
      <c r="K141" s="14" t="s">
        <v>215</v>
      </c>
      <c r="L141" s="147" t="s">
        <v>196</v>
      </c>
      <c r="M141" s="172">
        <f t="shared" ref="M141:AQ141" si="57">M109*8760</f>
        <v>1589.45706</v>
      </c>
      <c r="N141" s="172">
        <f t="shared" si="57"/>
        <v>1606.428578</v>
      </c>
      <c r="O141" s="172">
        <f t="shared" si="57"/>
        <v>1623.400096</v>
      </c>
      <c r="P141" s="172">
        <f t="shared" si="57"/>
        <v>1640.371614</v>
      </c>
      <c r="Q141" s="172">
        <f t="shared" si="57"/>
        <v>1657.343132</v>
      </c>
      <c r="R141" s="172">
        <f t="shared" si="57"/>
        <v>1674.314649</v>
      </c>
      <c r="S141" s="172">
        <f t="shared" si="57"/>
        <v>1691.286167</v>
      </c>
      <c r="T141" s="172">
        <f t="shared" si="57"/>
        <v>1708.257685</v>
      </c>
      <c r="U141" s="172">
        <f t="shared" si="57"/>
        <v>1725.229203</v>
      </c>
      <c r="V141" s="172">
        <f t="shared" si="57"/>
        <v>1742.20072</v>
      </c>
      <c r="W141" s="172">
        <f t="shared" si="57"/>
        <v>1759.172238</v>
      </c>
      <c r="X141" s="172">
        <f t="shared" si="57"/>
        <v>1765.545049</v>
      </c>
      <c r="Y141" s="172">
        <f t="shared" si="57"/>
        <v>1771.91786</v>
      </c>
      <c r="Z141" s="172">
        <f t="shared" si="57"/>
        <v>1778.290671</v>
      </c>
      <c r="AA141" s="172">
        <f t="shared" si="57"/>
        <v>1784.663482</v>
      </c>
      <c r="AB141" s="172">
        <f t="shared" si="57"/>
        <v>1791.036293</v>
      </c>
      <c r="AC141" s="172">
        <f t="shared" si="57"/>
        <v>1797.409104</v>
      </c>
      <c r="AD141" s="172">
        <f t="shared" si="57"/>
        <v>1803.781915</v>
      </c>
      <c r="AE141" s="172">
        <f t="shared" si="57"/>
        <v>1810.154726</v>
      </c>
      <c r="AF141" s="172">
        <f t="shared" si="57"/>
        <v>1816.527537</v>
      </c>
      <c r="AG141" s="172">
        <f t="shared" si="57"/>
        <v>1822.900348</v>
      </c>
      <c r="AH141" s="172">
        <f t="shared" si="57"/>
        <v>1829.273159</v>
      </c>
      <c r="AI141" s="172">
        <f t="shared" si="57"/>
        <v>1835.64597</v>
      </c>
      <c r="AJ141" s="172">
        <f t="shared" si="57"/>
        <v>1842.018781</v>
      </c>
      <c r="AK141" s="172">
        <f t="shared" si="57"/>
        <v>1848.391592</v>
      </c>
      <c r="AL141" s="172">
        <f t="shared" si="57"/>
        <v>1854.764403</v>
      </c>
      <c r="AM141" s="172">
        <f t="shared" si="57"/>
        <v>1861.137214</v>
      </c>
      <c r="AN141" s="172">
        <f t="shared" si="57"/>
        <v>1867.510025</v>
      </c>
      <c r="AO141" s="172">
        <f t="shared" si="57"/>
        <v>1873.882836</v>
      </c>
      <c r="AP141" s="172">
        <f t="shared" si="57"/>
        <v>1880.255647</v>
      </c>
      <c r="AQ141" s="172">
        <f t="shared" si="57"/>
        <v>1886.628458</v>
      </c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</row>
    <row r="142" ht="14.25" customHeight="1">
      <c r="A142" s="11"/>
      <c r="B142" s="11"/>
      <c r="C142" s="11"/>
      <c r="D142" s="11"/>
      <c r="E142" s="11"/>
      <c r="F142" s="11"/>
      <c r="G142" s="20"/>
      <c r="H142" s="27"/>
      <c r="I142" s="11"/>
      <c r="J142" s="164"/>
      <c r="K142" s="166" t="s">
        <v>215</v>
      </c>
      <c r="L142" s="166" t="s">
        <v>197</v>
      </c>
      <c r="M142" s="175">
        <f t="shared" ref="M142:AQ142" si="58">M110*8760</f>
        <v>1572.485543</v>
      </c>
      <c r="N142" s="175">
        <f t="shared" si="58"/>
        <v>1572.485543</v>
      </c>
      <c r="O142" s="175">
        <f t="shared" si="58"/>
        <v>1572.485543</v>
      </c>
      <c r="P142" s="175">
        <f t="shared" si="58"/>
        <v>1572.485543</v>
      </c>
      <c r="Q142" s="175">
        <f t="shared" si="58"/>
        <v>1572.485543</v>
      </c>
      <c r="R142" s="175">
        <f t="shared" si="58"/>
        <v>1572.485543</v>
      </c>
      <c r="S142" s="175">
        <f t="shared" si="58"/>
        <v>1572.485543</v>
      </c>
      <c r="T142" s="175">
        <f t="shared" si="58"/>
        <v>1572.485543</v>
      </c>
      <c r="U142" s="175">
        <f t="shared" si="58"/>
        <v>1572.485543</v>
      </c>
      <c r="V142" s="175">
        <f t="shared" si="58"/>
        <v>1572.485543</v>
      </c>
      <c r="W142" s="175">
        <f t="shared" si="58"/>
        <v>1572.485543</v>
      </c>
      <c r="X142" s="175">
        <f t="shared" si="58"/>
        <v>1581.819877</v>
      </c>
      <c r="Y142" s="175">
        <f t="shared" si="58"/>
        <v>1591.154212</v>
      </c>
      <c r="Z142" s="175">
        <f t="shared" si="58"/>
        <v>1600.488547</v>
      </c>
      <c r="AA142" s="175">
        <f t="shared" si="58"/>
        <v>1609.822882</v>
      </c>
      <c r="AB142" s="175">
        <f t="shared" si="58"/>
        <v>1619.157217</v>
      </c>
      <c r="AC142" s="175">
        <f t="shared" si="58"/>
        <v>1628.491551</v>
      </c>
      <c r="AD142" s="175">
        <f t="shared" si="58"/>
        <v>1637.825886</v>
      </c>
      <c r="AE142" s="175">
        <f t="shared" si="58"/>
        <v>1647.160221</v>
      </c>
      <c r="AF142" s="175">
        <f t="shared" si="58"/>
        <v>1656.494556</v>
      </c>
      <c r="AG142" s="175">
        <f t="shared" si="58"/>
        <v>1665.82889</v>
      </c>
      <c r="AH142" s="175">
        <f t="shared" si="58"/>
        <v>1675.163225</v>
      </c>
      <c r="AI142" s="175">
        <f t="shared" si="58"/>
        <v>1684.49756</v>
      </c>
      <c r="AJ142" s="175">
        <f t="shared" si="58"/>
        <v>1693.831895</v>
      </c>
      <c r="AK142" s="175">
        <f t="shared" si="58"/>
        <v>1703.16623</v>
      </c>
      <c r="AL142" s="175">
        <f t="shared" si="58"/>
        <v>1712.500564</v>
      </c>
      <c r="AM142" s="175">
        <f t="shared" si="58"/>
        <v>1721.834899</v>
      </c>
      <c r="AN142" s="175">
        <f t="shared" si="58"/>
        <v>1731.169234</v>
      </c>
      <c r="AO142" s="175">
        <f t="shared" si="58"/>
        <v>1740.503569</v>
      </c>
      <c r="AP142" s="175">
        <f t="shared" si="58"/>
        <v>1749.837903</v>
      </c>
      <c r="AQ142" s="175">
        <f t="shared" si="58"/>
        <v>1759.172238</v>
      </c>
      <c r="AR142" s="176"/>
      <c r="AS142" s="176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</row>
    <row r="143" ht="14.25" customHeight="1">
      <c r="A143" s="11"/>
      <c r="B143" s="11"/>
      <c r="C143" s="11"/>
      <c r="D143" s="11"/>
      <c r="E143" s="11"/>
      <c r="F143" s="11"/>
      <c r="G143" s="20"/>
      <c r="H143" s="27"/>
      <c r="I143" s="11"/>
      <c r="J143" s="164"/>
      <c r="K143" s="161" t="s">
        <v>216</v>
      </c>
      <c r="L143" s="161" t="s">
        <v>195</v>
      </c>
      <c r="M143" s="174">
        <f t="shared" ref="M143:AQ143" si="59">M111*8760</f>
        <v>1661.287046</v>
      </c>
      <c r="N143" s="174">
        <f t="shared" si="59"/>
        <v>1690.920072</v>
      </c>
      <c r="O143" s="174">
        <f t="shared" si="59"/>
        <v>1720.553097</v>
      </c>
      <c r="P143" s="174">
        <f t="shared" si="59"/>
        <v>1750.186123</v>
      </c>
      <c r="Q143" s="174">
        <f t="shared" si="59"/>
        <v>1779.819149</v>
      </c>
      <c r="R143" s="174">
        <f t="shared" si="59"/>
        <v>1809.452175</v>
      </c>
      <c r="S143" s="174">
        <f t="shared" si="59"/>
        <v>1839.0852</v>
      </c>
      <c r="T143" s="174">
        <f t="shared" si="59"/>
        <v>1868.718226</v>
      </c>
      <c r="U143" s="174">
        <f t="shared" si="59"/>
        <v>1898.351252</v>
      </c>
      <c r="V143" s="174">
        <f t="shared" si="59"/>
        <v>1927.984278</v>
      </c>
      <c r="W143" s="174">
        <f t="shared" si="59"/>
        <v>1957.617304</v>
      </c>
      <c r="X143" s="174">
        <f t="shared" si="59"/>
        <v>1961.872993</v>
      </c>
      <c r="Y143" s="174">
        <f t="shared" si="59"/>
        <v>1966.128683</v>
      </c>
      <c r="Z143" s="174">
        <f t="shared" si="59"/>
        <v>1970.384373</v>
      </c>
      <c r="AA143" s="174">
        <f t="shared" si="59"/>
        <v>1974.640063</v>
      </c>
      <c r="AB143" s="174">
        <f t="shared" si="59"/>
        <v>1978.895752</v>
      </c>
      <c r="AC143" s="174">
        <f t="shared" si="59"/>
        <v>1983.151442</v>
      </c>
      <c r="AD143" s="174">
        <f t="shared" si="59"/>
        <v>1987.407132</v>
      </c>
      <c r="AE143" s="174">
        <f t="shared" si="59"/>
        <v>1991.662822</v>
      </c>
      <c r="AF143" s="174">
        <f t="shared" si="59"/>
        <v>1995.918512</v>
      </c>
      <c r="AG143" s="174">
        <f t="shared" si="59"/>
        <v>2000.174201</v>
      </c>
      <c r="AH143" s="174">
        <f t="shared" si="59"/>
        <v>2004.429891</v>
      </c>
      <c r="AI143" s="174">
        <f t="shared" si="59"/>
        <v>2008.685581</v>
      </c>
      <c r="AJ143" s="174">
        <f t="shared" si="59"/>
        <v>2012.941271</v>
      </c>
      <c r="AK143" s="174">
        <f t="shared" si="59"/>
        <v>2017.196961</v>
      </c>
      <c r="AL143" s="174">
        <f t="shared" si="59"/>
        <v>2021.45265</v>
      </c>
      <c r="AM143" s="174">
        <f t="shared" si="59"/>
        <v>2025.70834</v>
      </c>
      <c r="AN143" s="174">
        <f t="shared" si="59"/>
        <v>2029.96403</v>
      </c>
      <c r="AO143" s="174">
        <f t="shared" si="59"/>
        <v>2034.21972</v>
      </c>
      <c r="AP143" s="174">
        <f t="shared" si="59"/>
        <v>2038.47541</v>
      </c>
      <c r="AQ143" s="174">
        <f t="shared" si="59"/>
        <v>2042.731099</v>
      </c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</row>
    <row r="144" ht="14.25" customHeight="1">
      <c r="A144" s="11"/>
      <c r="B144" s="11"/>
      <c r="C144" s="11"/>
      <c r="D144" s="11"/>
      <c r="E144" s="11"/>
      <c r="F144" s="11"/>
      <c r="G144" s="20"/>
      <c r="H144" s="27"/>
      <c r="I144" s="11"/>
      <c r="J144" s="164"/>
      <c r="K144" s="14" t="s">
        <v>216</v>
      </c>
      <c r="L144" s="147" t="s">
        <v>196</v>
      </c>
      <c r="M144" s="172">
        <f t="shared" ref="M144:AQ144" si="60">M112*8760</f>
        <v>1649.264131</v>
      </c>
      <c r="N144" s="172">
        <f t="shared" si="60"/>
        <v>1666.874242</v>
      </c>
      <c r="O144" s="172">
        <f t="shared" si="60"/>
        <v>1684.484353</v>
      </c>
      <c r="P144" s="172">
        <f t="shared" si="60"/>
        <v>1702.094465</v>
      </c>
      <c r="Q144" s="172">
        <f t="shared" si="60"/>
        <v>1719.704576</v>
      </c>
      <c r="R144" s="172">
        <f t="shared" si="60"/>
        <v>1737.314687</v>
      </c>
      <c r="S144" s="172">
        <f t="shared" si="60"/>
        <v>1754.924798</v>
      </c>
      <c r="T144" s="172">
        <f t="shared" si="60"/>
        <v>1772.534909</v>
      </c>
      <c r="U144" s="172">
        <f t="shared" si="60"/>
        <v>1790.145021</v>
      </c>
      <c r="V144" s="172">
        <f t="shared" si="60"/>
        <v>1807.755132</v>
      </c>
      <c r="W144" s="172">
        <f t="shared" si="60"/>
        <v>1825.365243</v>
      </c>
      <c r="X144" s="172">
        <f t="shared" si="60"/>
        <v>1831.977846</v>
      </c>
      <c r="Y144" s="172">
        <f t="shared" si="60"/>
        <v>1838.590449</v>
      </c>
      <c r="Z144" s="172">
        <f t="shared" si="60"/>
        <v>1845.203052</v>
      </c>
      <c r="AA144" s="172">
        <f t="shared" si="60"/>
        <v>1851.815655</v>
      </c>
      <c r="AB144" s="172">
        <f t="shared" si="60"/>
        <v>1858.428258</v>
      </c>
      <c r="AC144" s="172">
        <f t="shared" si="60"/>
        <v>1865.040861</v>
      </c>
      <c r="AD144" s="172">
        <f t="shared" si="60"/>
        <v>1871.653464</v>
      </c>
      <c r="AE144" s="172">
        <f t="shared" si="60"/>
        <v>1878.266067</v>
      </c>
      <c r="AF144" s="172">
        <f t="shared" si="60"/>
        <v>1884.87867</v>
      </c>
      <c r="AG144" s="172">
        <f t="shared" si="60"/>
        <v>1891.491273</v>
      </c>
      <c r="AH144" s="172">
        <f t="shared" si="60"/>
        <v>1898.103876</v>
      </c>
      <c r="AI144" s="172">
        <f t="shared" si="60"/>
        <v>1904.716479</v>
      </c>
      <c r="AJ144" s="172">
        <f t="shared" si="60"/>
        <v>1911.329082</v>
      </c>
      <c r="AK144" s="172">
        <f t="shared" si="60"/>
        <v>1917.941685</v>
      </c>
      <c r="AL144" s="172">
        <f t="shared" si="60"/>
        <v>1924.554288</v>
      </c>
      <c r="AM144" s="172">
        <f t="shared" si="60"/>
        <v>1931.166891</v>
      </c>
      <c r="AN144" s="172">
        <f t="shared" si="60"/>
        <v>1937.779494</v>
      </c>
      <c r="AO144" s="172">
        <f t="shared" si="60"/>
        <v>1944.392097</v>
      </c>
      <c r="AP144" s="172">
        <f t="shared" si="60"/>
        <v>1951.004701</v>
      </c>
      <c r="AQ144" s="172">
        <f t="shared" si="60"/>
        <v>1957.617304</v>
      </c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</row>
    <row r="145" ht="14.25" customHeight="1">
      <c r="A145" s="11"/>
      <c r="B145" s="11"/>
      <c r="C145" s="11"/>
      <c r="D145" s="11"/>
      <c r="E145" s="11"/>
      <c r="F145" s="11"/>
      <c r="G145" s="20"/>
      <c r="H145" s="27"/>
      <c r="I145" s="11"/>
      <c r="J145" s="169"/>
      <c r="K145" s="166" t="s">
        <v>216</v>
      </c>
      <c r="L145" s="166" t="s">
        <v>197</v>
      </c>
      <c r="M145" s="175">
        <f t="shared" ref="M145:AQ145" si="61">M113*8760</f>
        <v>1631.65402</v>
      </c>
      <c r="N145" s="175">
        <f t="shared" si="61"/>
        <v>1631.65402</v>
      </c>
      <c r="O145" s="175">
        <f t="shared" si="61"/>
        <v>1631.65402</v>
      </c>
      <c r="P145" s="175">
        <f t="shared" si="61"/>
        <v>1631.65402</v>
      </c>
      <c r="Q145" s="175">
        <f t="shared" si="61"/>
        <v>1631.65402</v>
      </c>
      <c r="R145" s="175">
        <f t="shared" si="61"/>
        <v>1631.65402</v>
      </c>
      <c r="S145" s="175">
        <f t="shared" si="61"/>
        <v>1631.65402</v>
      </c>
      <c r="T145" s="175">
        <f t="shared" si="61"/>
        <v>1631.65402</v>
      </c>
      <c r="U145" s="175">
        <f t="shared" si="61"/>
        <v>1631.65402</v>
      </c>
      <c r="V145" s="175">
        <f t="shared" si="61"/>
        <v>1631.65402</v>
      </c>
      <c r="W145" s="175">
        <f t="shared" si="61"/>
        <v>1631.65402</v>
      </c>
      <c r="X145" s="175">
        <f t="shared" si="61"/>
        <v>1641.339581</v>
      </c>
      <c r="Y145" s="175">
        <f t="shared" si="61"/>
        <v>1651.025142</v>
      </c>
      <c r="Z145" s="175">
        <f t="shared" si="61"/>
        <v>1660.710703</v>
      </c>
      <c r="AA145" s="175">
        <f t="shared" si="61"/>
        <v>1670.396265</v>
      </c>
      <c r="AB145" s="175">
        <f t="shared" si="61"/>
        <v>1680.081826</v>
      </c>
      <c r="AC145" s="175">
        <f t="shared" si="61"/>
        <v>1689.767387</v>
      </c>
      <c r="AD145" s="175">
        <f t="shared" si="61"/>
        <v>1699.452948</v>
      </c>
      <c r="AE145" s="175">
        <f t="shared" si="61"/>
        <v>1709.138509</v>
      </c>
      <c r="AF145" s="175">
        <f t="shared" si="61"/>
        <v>1718.82407</v>
      </c>
      <c r="AG145" s="175">
        <f t="shared" si="61"/>
        <v>1728.509631</v>
      </c>
      <c r="AH145" s="175">
        <f t="shared" si="61"/>
        <v>1738.195193</v>
      </c>
      <c r="AI145" s="175">
        <f t="shared" si="61"/>
        <v>1747.880754</v>
      </c>
      <c r="AJ145" s="175">
        <f t="shared" si="61"/>
        <v>1757.566315</v>
      </c>
      <c r="AK145" s="175">
        <f t="shared" si="61"/>
        <v>1767.251876</v>
      </c>
      <c r="AL145" s="175">
        <f t="shared" si="61"/>
        <v>1776.937437</v>
      </c>
      <c r="AM145" s="175">
        <f t="shared" si="61"/>
        <v>1786.622998</v>
      </c>
      <c r="AN145" s="175">
        <f t="shared" si="61"/>
        <v>1796.308559</v>
      </c>
      <c r="AO145" s="175">
        <f t="shared" si="61"/>
        <v>1805.994121</v>
      </c>
      <c r="AP145" s="175">
        <f t="shared" si="61"/>
        <v>1815.679682</v>
      </c>
      <c r="AQ145" s="175">
        <f t="shared" si="61"/>
        <v>1825.365243</v>
      </c>
      <c r="AR145" s="176"/>
      <c r="AS145" s="176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</row>
    <row r="146" ht="14.25" customHeight="1">
      <c r="A146" s="11"/>
      <c r="B146" s="11"/>
      <c r="C146" s="11"/>
      <c r="D146" s="11"/>
      <c r="E146" s="11"/>
      <c r="F146" s="11"/>
      <c r="G146" s="20"/>
      <c r="H146" s="27"/>
      <c r="I146" s="11"/>
      <c r="J146" s="170"/>
      <c r="K146" s="14"/>
      <c r="L146" s="14"/>
      <c r="M146" s="177"/>
      <c r="N146" s="177"/>
      <c r="O146" s="177"/>
      <c r="P146" s="177"/>
      <c r="Q146" s="177"/>
      <c r="R146" s="177"/>
      <c r="S146" s="177"/>
      <c r="T146" s="177"/>
      <c r="U146" s="177"/>
      <c r="V146" s="177"/>
      <c r="W146" s="177"/>
      <c r="X146" s="177"/>
      <c r="Y146" s="177"/>
      <c r="Z146" s="177"/>
      <c r="AA146" s="177"/>
      <c r="AB146" s="177"/>
      <c r="AC146" s="177"/>
      <c r="AD146" s="177"/>
      <c r="AE146" s="177"/>
      <c r="AF146" s="177"/>
      <c r="AG146" s="177"/>
      <c r="AH146" s="177"/>
      <c r="AI146" s="177"/>
      <c r="AJ146" s="177"/>
      <c r="AK146" s="177"/>
      <c r="AL146" s="177"/>
      <c r="AM146" s="177"/>
      <c r="AN146" s="177"/>
      <c r="AO146" s="177"/>
      <c r="AP146" s="177"/>
      <c r="AQ146" s="177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</row>
    <row r="147" ht="14.25" customHeight="1">
      <c r="A147" s="11"/>
      <c r="B147" s="11"/>
      <c r="C147" s="11"/>
      <c r="D147" s="11"/>
      <c r="E147" s="11"/>
      <c r="F147" s="11"/>
      <c r="G147" s="20"/>
      <c r="H147" s="27"/>
      <c r="I147" s="11"/>
      <c r="J147" s="89"/>
      <c r="K147" s="11"/>
      <c r="L147" s="11"/>
      <c r="M147" s="145">
        <v>2020.0</v>
      </c>
      <c r="N147" s="145">
        <v>2021.0</v>
      </c>
      <c r="O147" s="145">
        <v>2022.0</v>
      </c>
      <c r="P147" s="145">
        <v>2023.0</v>
      </c>
      <c r="Q147" s="145">
        <v>2024.0</v>
      </c>
      <c r="R147" s="145">
        <v>2025.0</v>
      </c>
      <c r="S147" s="145">
        <v>2026.0</v>
      </c>
      <c r="T147" s="145">
        <v>2027.0</v>
      </c>
      <c r="U147" s="145">
        <v>2028.0</v>
      </c>
      <c r="V147" s="145">
        <v>2029.0</v>
      </c>
      <c r="W147" s="145">
        <v>2030.0</v>
      </c>
      <c r="X147" s="145">
        <v>2031.0</v>
      </c>
      <c r="Y147" s="145">
        <v>2032.0</v>
      </c>
      <c r="Z147" s="145">
        <v>2033.0</v>
      </c>
      <c r="AA147" s="145">
        <v>2034.0</v>
      </c>
      <c r="AB147" s="145">
        <v>2035.0</v>
      </c>
      <c r="AC147" s="145">
        <v>2036.0</v>
      </c>
      <c r="AD147" s="145">
        <v>2037.0</v>
      </c>
      <c r="AE147" s="145">
        <v>2038.0</v>
      </c>
      <c r="AF147" s="145">
        <v>2039.0</v>
      </c>
      <c r="AG147" s="145">
        <v>2040.0</v>
      </c>
      <c r="AH147" s="145">
        <v>2041.0</v>
      </c>
      <c r="AI147" s="145">
        <v>2042.0</v>
      </c>
      <c r="AJ147" s="145">
        <v>2043.0</v>
      </c>
      <c r="AK147" s="145">
        <v>2044.0</v>
      </c>
      <c r="AL147" s="145">
        <v>2045.0</v>
      </c>
      <c r="AM147" s="145">
        <v>2046.0</v>
      </c>
      <c r="AN147" s="145">
        <v>2047.0</v>
      </c>
      <c r="AO147" s="145">
        <v>2048.0</v>
      </c>
      <c r="AP147" s="145">
        <v>2049.0</v>
      </c>
      <c r="AQ147" s="145">
        <v>2050.0</v>
      </c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</row>
    <row r="148" ht="14.25" customHeight="1">
      <c r="A148" s="11"/>
      <c r="B148" s="11"/>
      <c r="C148" s="11"/>
      <c r="D148" s="11"/>
      <c r="E148" s="11"/>
      <c r="F148" s="11"/>
      <c r="G148" s="20"/>
      <c r="H148" s="27"/>
      <c r="I148" s="11"/>
      <c r="J148" s="160" t="s">
        <v>138</v>
      </c>
      <c r="K148" s="161" t="s">
        <v>207</v>
      </c>
      <c r="L148" s="161" t="s">
        <v>195</v>
      </c>
      <c r="M148" s="205" t="str">
        <f t="shared" ref="M148:AQ148" si="62"> M$375*(M180+M277)</f>
        <v>#REF!</v>
      </c>
      <c r="N148" s="205" t="str">
        <f t="shared" si="62"/>
        <v>#REF!</v>
      </c>
      <c r="O148" s="205" t="str">
        <f t="shared" si="62"/>
        <v>#REF!</v>
      </c>
      <c r="P148" s="205" t="str">
        <f t="shared" si="62"/>
        <v>#REF!</v>
      </c>
      <c r="Q148" s="205" t="str">
        <f t="shared" si="62"/>
        <v>#REF!</v>
      </c>
      <c r="R148" s="205" t="str">
        <f t="shared" si="62"/>
        <v>#REF!</v>
      </c>
      <c r="S148" s="205" t="str">
        <f t="shared" si="62"/>
        <v>#REF!</v>
      </c>
      <c r="T148" s="205" t="str">
        <f t="shared" si="62"/>
        <v>#REF!</v>
      </c>
      <c r="U148" s="205" t="str">
        <f t="shared" si="62"/>
        <v>#REF!</v>
      </c>
      <c r="V148" s="205" t="str">
        <f t="shared" si="62"/>
        <v>#REF!</v>
      </c>
      <c r="W148" s="205" t="str">
        <f t="shared" si="62"/>
        <v>#REF!</v>
      </c>
      <c r="X148" s="205" t="str">
        <f t="shared" si="62"/>
        <v>#REF!</v>
      </c>
      <c r="Y148" s="205" t="str">
        <f t="shared" si="62"/>
        <v>#REF!</v>
      </c>
      <c r="Z148" s="205" t="str">
        <f t="shared" si="62"/>
        <v>#REF!</v>
      </c>
      <c r="AA148" s="205" t="str">
        <f t="shared" si="62"/>
        <v>#REF!</v>
      </c>
      <c r="AB148" s="205" t="str">
        <f t="shared" si="62"/>
        <v>#REF!</v>
      </c>
      <c r="AC148" s="205" t="str">
        <f t="shared" si="62"/>
        <v>#REF!</v>
      </c>
      <c r="AD148" s="205" t="str">
        <f t="shared" si="62"/>
        <v>#REF!</v>
      </c>
      <c r="AE148" s="205" t="str">
        <f t="shared" si="62"/>
        <v>#REF!</v>
      </c>
      <c r="AF148" s="205" t="str">
        <f t="shared" si="62"/>
        <v>#REF!</v>
      </c>
      <c r="AG148" s="205" t="str">
        <f t="shared" si="62"/>
        <v>#REF!</v>
      </c>
      <c r="AH148" s="205" t="str">
        <f t="shared" si="62"/>
        <v>#REF!</v>
      </c>
      <c r="AI148" s="205" t="str">
        <f t="shared" si="62"/>
        <v>#REF!</v>
      </c>
      <c r="AJ148" s="205" t="str">
        <f t="shared" si="62"/>
        <v>#REF!</v>
      </c>
      <c r="AK148" s="205" t="str">
        <f t="shared" si="62"/>
        <v>#REF!</v>
      </c>
      <c r="AL148" s="205" t="str">
        <f t="shared" si="62"/>
        <v>#REF!</v>
      </c>
      <c r="AM148" s="205" t="str">
        <f t="shared" si="62"/>
        <v>#REF!</v>
      </c>
      <c r="AN148" s="205" t="str">
        <f t="shared" si="62"/>
        <v>#REF!</v>
      </c>
      <c r="AO148" s="205" t="str">
        <f t="shared" si="62"/>
        <v>#REF!</v>
      </c>
      <c r="AP148" s="205" t="str">
        <f t="shared" si="62"/>
        <v>#REF!</v>
      </c>
      <c r="AQ148" s="205" t="str">
        <f t="shared" si="62"/>
        <v>#REF!</v>
      </c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</row>
    <row r="149" ht="14.25" customHeight="1">
      <c r="A149" s="178"/>
      <c r="B149" s="178"/>
      <c r="C149" s="178"/>
      <c r="D149" s="178"/>
      <c r="E149" s="178"/>
      <c r="F149" s="178"/>
      <c r="G149" s="179"/>
      <c r="H149" s="27"/>
      <c r="I149" s="178"/>
      <c r="J149" s="164"/>
      <c r="K149" s="180" t="s">
        <v>207</v>
      </c>
      <c r="L149" s="265" t="s">
        <v>196</v>
      </c>
      <c r="M149" s="266" t="str">
        <f t="shared" ref="M149:AQ149" si="63"> M$376*(M181+M278)</f>
        <v>#REF!</v>
      </c>
      <c r="N149" s="266" t="str">
        <f t="shared" si="63"/>
        <v>#REF!</v>
      </c>
      <c r="O149" s="266" t="str">
        <f t="shared" si="63"/>
        <v>#REF!</v>
      </c>
      <c r="P149" s="266" t="str">
        <f t="shared" si="63"/>
        <v>#REF!</v>
      </c>
      <c r="Q149" s="266" t="str">
        <f t="shared" si="63"/>
        <v>#REF!</v>
      </c>
      <c r="R149" s="266" t="str">
        <f t="shared" si="63"/>
        <v>#REF!</v>
      </c>
      <c r="S149" s="266" t="str">
        <f t="shared" si="63"/>
        <v>#REF!</v>
      </c>
      <c r="T149" s="266" t="str">
        <f t="shared" si="63"/>
        <v>#REF!</v>
      </c>
      <c r="U149" s="266" t="str">
        <f t="shared" si="63"/>
        <v>#REF!</v>
      </c>
      <c r="V149" s="266" t="str">
        <f t="shared" si="63"/>
        <v>#REF!</v>
      </c>
      <c r="W149" s="266" t="str">
        <f t="shared" si="63"/>
        <v>#REF!</v>
      </c>
      <c r="X149" s="266" t="str">
        <f t="shared" si="63"/>
        <v>#REF!</v>
      </c>
      <c r="Y149" s="266" t="str">
        <f t="shared" si="63"/>
        <v>#REF!</v>
      </c>
      <c r="Z149" s="266" t="str">
        <f t="shared" si="63"/>
        <v>#REF!</v>
      </c>
      <c r="AA149" s="266" t="str">
        <f t="shared" si="63"/>
        <v>#REF!</v>
      </c>
      <c r="AB149" s="266" t="str">
        <f t="shared" si="63"/>
        <v>#REF!</v>
      </c>
      <c r="AC149" s="266" t="str">
        <f t="shared" si="63"/>
        <v>#REF!</v>
      </c>
      <c r="AD149" s="266" t="str">
        <f t="shared" si="63"/>
        <v>#REF!</v>
      </c>
      <c r="AE149" s="266" t="str">
        <f t="shared" si="63"/>
        <v>#REF!</v>
      </c>
      <c r="AF149" s="266" t="str">
        <f t="shared" si="63"/>
        <v>#REF!</v>
      </c>
      <c r="AG149" s="266" t="str">
        <f t="shared" si="63"/>
        <v>#REF!</v>
      </c>
      <c r="AH149" s="266" t="str">
        <f t="shared" si="63"/>
        <v>#REF!</v>
      </c>
      <c r="AI149" s="266" t="str">
        <f t="shared" si="63"/>
        <v>#REF!</v>
      </c>
      <c r="AJ149" s="266" t="str">
        <f t="shared" si="63"/>
        <v>#REF!</v>
      </c>
      <c r="AK149" s="266" t="str">
        <f t="shared" si="63"/>
        <v>#REF!</v>
      </c>
      <c r="AL149" s="266" t="str">
        <f t="shared" si="63"/>
        <v>#REF!</v>
      </c>
      <c r="AM149" s="266" t="str">
        <f t="shared" si="63"/>
        <v>#REF!</v>
      </c>
      <c r="AN149" s="266" t="str">
        <f t="shared" si="63"/>
        <v>#REF!</v>
      </c>
      <c r="AO149" s="266" t="str">
        <f t="shared" si="63"/>
        <v>#REF!</v>
      </c>
      <c r="AP149" s="266" t="str">
        <f t="shared" si="63"/>
        <v>#REF!</v>
      </c>
      <c r="AQ149" s="266" t="str">
        <f t="shared" si="63"/>
        <v>#REF!</v>
      </c>
      <c r="AR149" s="178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</row>
    <row r="150" ht="14.25" customHeight="1">
      <c r="A150" s="11"/>
      <c r="B150" s="11"/>
      <c r="C150" s="11"/>
      <c r="D150" s="11"/>
      <c r="E150" s="11"/>
      <c r="F150" s="11"/>
      <c r="G150" s="20"/>
      <c r="H150" s="27"/>
      <c r="I150" s="11"/>
      <c r="J150" s="164"/>
      <c r="K150" s="166" t="s">
        <v>207</v>
      </c>
      <c r="L150" s="166" t="s">
        <v>197</v>
      </c>
      <c r="M150" s="207" t="str">
        <f t="shared" ref="M150:AQ150" si="64"> M$377*(M182+M279)</f>
        <v>#REF!</v>
      </c>
      <c r="N150" s="207" t="str">
        <f t="shared" si="64"/>
        <v>#REF!</v>
      </c>
      <c r="O150" s="207" t="str">
        <f t="shared" si="64"/>
        <v>#REF!</v>
      </c>
      <c r="P150" s="207" t="str">
        <f t="shared" si="64"/>
        <v>#REF!</v>
      </c>
      <c r="Q150" s="207" t="str">
        <f t="shared" si="64"/>
        <v>#REF!</v>
      </c>
      <c r="R150" s="207" t="str">
        <f t="shared" si="64"/>
        <v>#REF!</v>
      </c>
      <c r="S150" s="207" t="str">
        <f t="shared" si="64"/>
        <v>#REF!</v>
      </c>
      <c r="T150" s="207" t="str">
        <f t="shared" si="64"/>
        <v>#REF!</v>
      </c>
      <c r="U150" s="207" t="str">
        <f t="shared" si="64"/>
        <v>#REF!</v>
      </c>
      <c r="V150" s="207" t="str">
        <f t="shared" si="64"/>
        <v>#REF!</v>
      </c>
      <c r="W150" s="207" t="str">
        <f t="shared" si="64"/>
        <v>#REF!</v>
      </c>
      <c r="X150" s="207" t="str">
        <f t="shared" si="64"/>
        <v>#REF!</v>
      </c>
      <c r="Y150" s="207" t="str">
        <f t="shared" si="64"/>
        <v>#REF!</v>
      </c>
      <c r="Z150" s="207" t="str">
        <f t="shared" si="64"/>
        <v>#REF!</v>
      </c>
      <c r="AA150" s="207" t="str">
        <f t="shared" si="64"/>
        <v>#REF!</v>
      </c>
      <c r="AB150" s="207" t="str">
        <f t="shared" si="64"/>
        <v>#REF!</v>
      </c>
      <c r="AC150" s="207" t="str">
        <f t="shared" si="64"/>
        <v>#REF!</v>
      </c>
      <c r="AD150" s="207" t="str">
        <f t="shared" si="64"/>
        <v>#REF!</v>
      </c>
      <c r="AE150" s="207" t="str">
        <f t="shared" si="64"/>
        <v>#REF!</v>
      </c>
      <c r="AF150" s="207" t="str">
        <f t="shared" si="64"/>
        <v>#REF!</v>
      </c>
      <c r="AG150" s="207" t="str">
        <f t="shared" si="64"/>
        <v>#REF!</v>
      </c>
      <c r="AH150" s="207" t="str">
        <f t="shared" si="64"/>
        <v>#REF!</v>
      </c>
      <c r="AI150" s="207" t="str">
        <f t="shared" si="64"/>
        <v>#REF!</v>
      </c>
      <c r="AJ150" s="207" t="str">
        <f t="shared" si="64"/>
        <v>#REF!</v>
      </c>
      <c r="AK150" s="207" t="str">
        <f t="shared" si="64"/>
        <v>#REF!</v>
      </c>
      <c r="AL150" s="207" t="str">
        <f t="shared" si="64"/>
        <v>#REF!</v>
      </c>
      <c r="AM150" s="207" t="str">
        <f t="shared" si="64"/>
        <v>#REF!</v>
      </c>
      <c r="AN150" s="207" t="str">
        <f t="shared" si="64"/>
        <v>#REF!</v>
      </c>
      <c r="AO150" s="207" t="str">
        <f t="shared" si="64"/>
        <v>#REF!</v>
      </c>
      <c r="AP150" s="207" t="str">
        <f t="shared" si="64"/>
        <v>#REF!</v>
      </c>
      <c r="AQ150" s="207" t="str">
        <f t="shared" si="64"/>
        <v>#REF!</v>
      </c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</row>
    <row r="151" ht="14.25" customHeight="1">
      <c r="A151" s="11"/>
      <c r="B151" s="11"/>
      <c r="C151" s="11"/>
      <c r="D151" s="11"/>
      <c r="E151" s="11"/>
      <c r="F151" s="11"/>
      <c r="G151" s="20"/>
      <c r="H151" s="27"/>
      <c r="I151" s="11"/>
      <c r="J151" s="164"/>
      <c r="K151" s="161" t="s">
        <v>208</v>
      </c>
      <c r="L151" s="161" t="s">
        <v>195</v>
      </c>
      <c r="M151" s="205" t="str">
        <f t="shared" ref="M151:AQ151" si="65"> M$375*(M183+M280)</f>
        <v>#REF!</v>
      </c>
      <c r="N151" s="205" t="str">
        <f t="shared" si="65"/>
        <v>#REF!</v>
      </c>
      <c r="O151" s="205" t="str">
        <f t="shared" si="65"/>
        <v>#REF!</v>
      </c>
      <c r="P151" s="205" t="str">
        <f t="shared" si="65"/>
        <v>#REF!</v>
      </c>
      <c r="Q151" s="205" t="str">
        <f t="shared" si="65"/>
        <v>#REF!</v>
      </c>
      <c r="R151" s="205" t="str">
        <f t="shared" si="65"/>
        <v>#REF!</v>
      </c>
      <c r="S151" s="205" t="str">
        <f t="shared" si="65"/>
        <v>#REF!</v>
      </c>
      <c r="T151" s="205" t="str">
        <f t="shared" si="65"/>
        <v>#REF!</v>
      </c>
      <c r="U151" s="205" t="str">
        <f t="shared" si="65"/>
        <v>#REF!</v>
      </c>
      <c r="V151" s="205" t="str">
        <f t="shared" si="65"/>
        <v>#REF!</v>
      </c>
      <c r="W151" s="205" t="str">
        <f t="shared" si="65"/>
        <v>#REF!</v>
      </c>
      <c r="X151" s="205" t="str">
        <f t="shared" si="65"/>
        <v>#REF!</v>
      </c>
      <c r="Y151" s="205" t="str">
        <f t="shared" si="65"/>
        <v>#REF!</v>
      </c>
      <c r="Z151" s="205" t="str">
        <f t="shared" si="65"/>
        <v>#REF!</v>
      </c>
      <c r="AA151" s="205" t="str">
        <f t="shared" si="65"/>
        <v>#REF!</v>
      </c>
      <c r="AB151" s="205" t="str">
        <f t="shared" si="65"/>
        <v>#REF!</v>
      </c>
      <c r="AC151" s="205" t="str">
        <f t="shared" si="65"/>
        <v>#REF!</v>
      </c>
      <c r="AD151" s="205" t="str">
        <f t="shared" si="65"/>
        <v>#REF!</v>
      </c>
      <c r="AE151" s="205" t="str">
        <f t="shared" si="65"/>
        <v>#REF!</v>
      </c>
      <c r="AF151" s="205" t="str">
        <f t="shared" si="65"/>
        <v>#REF!</v>
      </c>
      <c r="AG151" s="205" t="str">
        <f t="shared" si="65"/>
        <v>#REF!</v>
      </c>
      <c r="AH151" s="205" t="str">
        <f t="shared" si="65"/>
        <v>#REF!</v>
      </c>
      <c r="AI151" s="205" t="str">
        <f t="shared" si="65"/>
        <v>#REF!</v>
      </c>
      <c r="AJ151" s="205" t="str">
        <f t="shared" si="65"/>
        <v>#REF!</v>
      </c>
      <c r="AK151" s="205" t="str">
        <f t="shared" si="65"/>
        <v>#REF!</v>
      </c>
      <c r="AL151" s="205" t="str">
        <f t="shared" si="65"/>
        <v>#REF!</v>
      </c>
      <c r="AM151" s="205" t="str">
        <f t="shared" si="65"/>
        <v>#REF!</v>
      </c>
      <c r="AN151" s="205" t="str">
        <f t="shared" si="65"/>
        <v>#REF!</v>
      </c>
      <c r="AO151" s="205" t="str">
        <f t="shared" si="65"/>
        <v>#REF!</v>
      </c>
      <c r="AP151" s="205" t="str">
        <f t="shared" si="65"/>
        <v>#REF!</v>
      </c>
      <c r="AQ151" s="205" t="str">
        <f t="shared" si="65"/>
        <v>#REF!</v>
      </c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</row>
    <row r="152" ht="14.25" customHeight="1">
      <c r="A152" s="11"/>
      <c r="B152" s="11"/>
      <c r="C152" s="11"/>
      <c r="D152" s="11"/>
      <c r="E152" s="11"/>
      <c r="F152" s="11"/>
      <c r="G152" s="20"/>
      <c r="H152" s="27"/>
      <c r="I152" s="11"/>
      <c r="J152" s="164"/>
      <c r="K152" s="14" t="s">
        <v>208</v>
      </c>
      <c r="L152" s="147" t="s">
        <v>196</v>
      </c>
      <c r="M152" s="206" t="str">
        <f t="shared" ref="M152:AQ152" si="66"> M$376*(M184+M281)</f>
        <v>#REF!</v>
      </c>
      <c r="N152" s="206" t="str">
        <f t="shared" si="66"/>
        <v>#REF!</v>
      </c>
      <c r="O152" s="206" t="str">
        <f t="shared" si="66"/>
        <v>#REF!</v>
      </c>
      <c r="P152" s="206" t="str">
        <f t="shared" si="66"/>
        <v>#REF!</v>
      </c>
      <c r="Q152" s="206" t="str">
        <f t="shared" si="66"/>
        <v>#REF!</v>
      </c>
      <c r="R152" s="206" t="str">
        <f t="shared" si="66"/>
        <v>#REF!</v>
      </c>
      <c r="S152" s="206" t="str">
        <f t="shared" si="66"/>
        <v>#REF!</v>
      </c>
      <c r="T152" s="206" t="str">
        <f t="shared" si="66"/>
        <v>#REF!</v>
      </c>
      <c r="U152" s="206" t="str">
        <f t="shared" si="66"/>
        <v>#REF!</v>
      </c>
      <c r="V152" s="206" t="str">
        <f t="shared" si="66"/>
        <v>#REF!</v>
      </c>
      <c r="W152" s="206" t="str">
        <f t="shared" si="66"/>
        <v>#REF!</v>
      </c>
      <c r="X152" s="206" t="str">
        <f t="shared" si="66"/>
        <v>#REF!</v>
      </c>
      <c r="Y152" s="206" t="str">
        <f t="shared" si="66"/>
        <v>#REF!</v>
      </c>
      <c r="Z152" s="206" t="str">
        <f t="shared" si="66"/>
        <v>#REF!</v>
      </c>
      <c r="AA152" s="206" t="str">
        <f t="shared" si="66"/>
        <v>#REF!</v>
      </c>
      <c r="AB152" s="206" t="str">
        <f t="shared" si="66"/>
        <v>#REF!</v>
      </c>
      <c r="AC152" s="206" t="str">
        <f t="shared" si="66"/>
        <v>#REF!</v>
      </c>
      <c r="AD152" s="206" t="str">
        <f t="shared" si="66"/>
        <v>#REF!</v>
      </c>
      <c r="AE152" s="206" t="str">
        <f t="shared" si="66"/>
        <v>#REF!</v>
      </c>
      <c r="AF152" s="206" t="str">
        <f t="shared" si="66"/>
        <v>#REF!</v>
      </c>
      <c r="AG152" s="206" t="str">
        <f t="shared" si="66"/>
        <v>#REF!</v>
      </c>
      <c r="AH152" s="206" t="str">
        <f t="shared" si="66"/>
        <v>#REF!</v>
      </c>
      <c r="AI152" s="206" t="str">
        <f t="shared" si="66"/>
        <v>#REF!</v>
      </c>
      <c r="AJ152" s="206" t="str">
        <f t="shared" si="66"/>
        <v>#REF!</v>
      </c>
      <c r="AK152" s="206" t="str">
        <f t="shared" si="66"/>
        <v>#REF!</v>
      </c>
      <c r="AL152" s="206" t="str">
        <f t="shared" si="66"/>
        <v>#REF!</v>
      </c>
      <c r="AM152" s="206" t="str">
        <f t="shared" si="66"/>
        <v>#REF!</v>
      </c>
      <c r="AN152" s="206" t="str">
        <f t="shared" si="66"/>
        <v>#REF!</v>
      </c>
      <c r="AO152" s="206" t="str">
        <f t="shared" si="66"/>
        <v>#REF!</v>
      </c>
      <c r="AP152" s="206" t="str">
        <f t="shared" si="66"/>
        <v>#REF!</v>
      </c>
      <c r="AQ152" s="206" t="str">
        <f t="shared" si="66"/>
        <v>#REF!</v>
      </c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</row>
    <row r="153" ht="14.25" customHeight="1">
      <c r="A153" s="11"/>
      <c r="B153" s="11"/>
      <c r="C153" s="11"/>
      <c r="D153" s="11"/>
      <c r="E153" s="11"/>
      <c r="F153" s="11"/>
      <c r="G153" s="20"/>
      <c r="H153" s="27"/>
      <c r="I153" s="11"/>
      <c r="J153" s="164"/>
      <c r="K153" s="166" t="s">
        <v>208</v>
      </c>
      <c r="L153" s="166" t="s">
        <v>197</v>
      </c>
      <c r="M153" s="207" t="str">
        <f t="shared" ref="M153:AQ153" si="67"> M$377*(M185+M282)</f>
        <v>#REF!</v>
      </c>
      <c r="N153" s="207" t="str">
        <f t="shared" si="67"/>
        <v>#REF!</v>
      </c>
      <c r="O153" s="207" t="str">
        <f t="shared" si="67"/>
        <v>#REF!</v>
      </c>
      <c r="P153" s="207" t="str">
        <f t="shared" si="67"/>
        <v>#REF!</v>
      </c>
      <c r="Q153" s="207" t="str">
        <f t="shared" si="67"/>
        <v>#REF!</v>
      </c>
      <c r="R153" s="207" t="str">
        <f t="shared" si="67"/>
        <v>#REF!</v>
      </c>
      <c r="S153" s="207" t="str">
        <f t="shared" si="67"/>
        <v>#REF!</v>
      </c>
      <c r="T153" s="207" t="str">
        <f t="shared" si="67"/>
        <v>#REF!</v>
      </c>
      <c r="U153" s="207" t="str">
        <f t="shared" si="67"/>
        <v>#REF!</v>
      </c>
      <c r="V153" s="207" t="str">
        <f t="shared" si="67"/>
        <v>#REF!</v>
      </c>
      <c r="W153" s="207" t="str">
        <f t="shared" si="67"/>
        <v>#REF!</v>
      </c>
      <c r="X153" s="207" t="str">
        <f t="shared" si="67"/>
        <v>#REF!</v>
      </c>
      <c r="Y153" s="207" t="str">
        <f t="shared" si="67"/>
        <v>#REF!</v>
      </c>
      <c r="Z153" s="207" t="str">
        <f t="shared" si="67"/>
        <v>#REF!</v>
      </c>
      <c r="AA153" s="207" t="str">
        <f t="shared" si="67"/>
        <v>#REF!</v>
      </c>
      <c r="AB153" s="207" t="str">
        <f t="shared" si="67"/>
        <v>#REF!</v>
      </c>
      <c r="AC153" s="207" t="str">
        <f t="shared" si="67"/>
        <v>#REF!</v>
      </c>
      <c r="AD153" s="207" t="str">
        <f t="shared" si="67"/>
        <v>#REF!</v>
      </c>
      <c r="AE153" s="207" t="str">
        <f t="shared" si="67"/>
        <v>#REF!</v>
      </c>
      <c r="AF153" s="207" t="str">
        <f t="shared" si="67"/>
        <v>#REF!</v>
      </c>
      <c r="AG153" s="207" t="str">
        <f t="shared" si="67"/>
        <v>#REF!</v>
      </c>
      <c r="AH153" s="207" t="str">
        <f t="shared" si="67"/>
        <v>#REF!</v>
      </c>
      <c r="AI153" s="207" t="str">
        <f t="shared" si="67"/>
        <v>#REF!</v>
      </c>
      <c r="AJ153" s="207" t="str">
        <f t="shared" si="67"/>
        <v>#REF!</v>
      </c>
      <c r="AK153" s="207" t="str">
        <f t="shared" si="67"/>
        <v>#REF!</v>
      </c>
      <c r="AL153" s="207" t="str">
        <f t="shared" si="67"/>
        <v>#REF!</v>
      </c>
      <c r="AM153" s="207" t="str">
        <f t="shared" si="67"/>
        <v>#REF!</v>
      </c>
      <c r="AN153" s="207" t="str">
        <f t="shared" si="67"/>
        <v>#REF!</v>
      </c>
      <c r="AO153" s="207" t="str">
        <f t="shared" si="67"/>
        <v>#REF!</v>
      </c>
      <c r="AP153" s="207" t="str">
        <f t="shared" si="67"/>
        <v>#REF!</v>
      </c>
      <c r="AQ153" s="207" t="str">
        <f t="shared" si="67"/>
        <v>#REF!</v>
      </c>
      <c r="AR153" s="11"/>
      <c r="AS153" s="11"/>
      <c r="AT153" s="176"/>
      <c r="AU153" s="176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</row>
    <row r="154" ht="14.25" customHeight="1">
      <c r="A154" s="11"/>
      <c r="B154" s="11"/>
      <c r="C154" s="11"/>
      <c r="D154" s="11"/>
      <c r="E154" s="11"/>
      <c r="F154" s="11"/>
      <c r="G154" s="20"/>
      <c r="H154" s="27"/>
      <c r="I154" s="11"/>
      <c r="J154" s="164"/>
      <c r="K154" s="161" t="s">
        <v>209</v>
      </c>
      <c r="L154" s="161" t="s">
        <v>195</v>
      </c>
      <c r="M154" s="205" t="str">
        <f t="shared" ref="M154:AQ154" si="68"> M$375*(M186+M283)</f>
        <v>#REF!</v>
      </c>
      <c r="N154" s="205" t="str">
        <f t="shared" si="68"/>
        <v>#REF!</v>
      </c>
      <c r="O154" s="205" t="str">
        <f t="shared" si="68"/>
        <v>#REF!</v>
      </c>
      <c r="P154" s="205" t="str">
        <f t="shared" si="68"/>
        <v>#REF!</v>
      </c>
      <c r="Q154" s="205" t="str">
        <f t="shared" si="68"/>
        <v>#REF!</v>
      </c>
      <c r="R154" s="205" t="str">
        <f t="shared" si="68"/>
        <v>#REF!</v>
      </c>
      <c r="S154" s="205" t="str">
        <f t="shared" si="68"/>
        <v>#REF!</v>
      </c>
      <c r="T154" s="205" t="str">
        <f t="shared" si="68"/>
        <v>#REF!</v>
      </c>
      <c r="U154" s="205" t="str">
        <f t="shared" si="68"/>
        <v>#REF!</v>
      </c>
      <c r="V154" s="205" t="str">
        <f t="shared" si="68"/>
        <v>#REF!</v>
      </c>
      <c r="W154" s="205" t="str">
        <f t="shared" si="68"/>
        <v>#REF!</v>
      </c>
      <c r="X154" s="205" t="str">
        <f t="shared" si="68"/>
        <v>#REF!</v>
      </c>
      <c r="Y154" s="205" t="str">
        <f t="shared" si="68"/>
        <v>#REF!</v>
      </c>
      <c r="Z154" s="205" t="str">
        <f t="shared" si="68"/>
        <v>#REF!</v>
      </c>
      <c r="AA154" s="205" t="str">
        <f t="shared" si="68"/>
        <v>#REF!</v>
      </c>
      <c r="AB154" s="205" t="str">
        <f t="shared" si="68"/>
        <v>#REF!</v>
      </c>
      <c r="AC154" s="205" t="str">
        <f t="shared" si="68"/>
        <v>#REF!</v>
      </c>
      <c r="AD154" s="205" t="str">
        <f t="shared" si="68"/>
        <v>#REF!</v>
      </c>
      <c r="AE154" s="205" t="str">
        <f t="shared" si="68"/>
        <v>#REF!</v>
      </c>
      <c r="AF154" s="205" t="str">
        <f t="shared" si="68"/>
        <v>#REF!</v>
      </c>
      <c r="AG154" s="205" t="str">
        <f t="shared" si="68"/>
        <v>#REF!</v>
      </c>
      <c r="AH154" s="205" t="str">
        <f t="shared" si="68"/>
        <v>#REF!</v>
      </c>
      <c r="AI154" s="205" t="str">
        <f t="shared" si="68"/>
        <v>#REF!</v>
      </c>
      <c r="AJ154" s="205" t="str">
        <f t="shared" si="68"/>
        <v>#REF!</v>
      </c>
      <c r="AK154" s="205" t="str">
        <f t="shared" si="68"/>
        <v>#REF!</v>
      </c>
      <c r="AL154" s="205" t="str">
        <f t="shared" si="68"/>
        <v>#REF!</v>
      </c>
      <c r="AM154" s="205" t="str">
        <f t="shared" si="68"/>
        <v>#REF!</v>
      </c>
      <c r="AN154" s="205" t="str">
        <f t="shared" si="68"/>
        <v>#REF!</v>
      </c>
      <c r="AO154" s="205" t="str">
        <f t="shared" si="68"/>
        <v>#REF!</v>
      </c>
      <c r="AP154" s="205" t="str">
        <f t="shared" si="68"/>
        <v>#REF!</v>
      </c>
      <c r="AQ154" s="205" t="str">
        <f t="shared" si="68"/>
        <v>#REF!</v>
      </c>
      <c r="AR154" s="11"/>
      <c r="AS154" s="11"/>
      <c r="AT154" s="11"/>
      <c r="AU154" s="11"/>
      <c r="AV154" s="176"/>
      <c r="AW154" s="176"/>
      <c r="AX154" s="176"/>
      <c r="AY154" s="176"/>
      <c r="AZ154" s="11"/>
      <c r="BA154" s="11"/>
      <c r="BB154" s="176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</row>
    <row r="155" ht="14.25" customHeight="1">
      <c r="A155" s="11"/>
      <c r="B155" s="11"/>
      <c r="C155" s="11"/>
      <c r="D155" s="11"/>
      <c r="E155" s="11"/>
      <c r="F155" s="11"/>
      <c r="G155" s="20"/>
      <c r="H155" s="27"/>
      <c r="I155" s="11"/>
      <c r="J155" s="164"/>
      <c r="K155" s="14" t="s">
        <v>209</v>
      </c>
      <c r="L155" s="147" t="s">
        <v>196</v>
      </c>
      <c r="M155" s="206" t="str">
        <f t="shared" ref="M155:AQ155" si="69"> M$376*(M187+M284)</f>
        <v>#REF!</v>
      </c>
      <c r="N155" s="206" t="str">
        <f t="shared" si="69"/>
        <v>#REF!</v>
      </c>
      <c r="O155" s="206" t="str">
        <f t="shared" si="69"/>
        <v>#REF!</v>
      </c>
      <c r="P155" s="206" t="str">
        <f t="shared" si="69"/>
        <v>#REF!</v>
      </c>
      <c r="Q155" s="206" t="str">
        <f t="shared" si="69"/>
        <v>#REF!</v>
      </c>
      <c r="R155" s="206" t="str">
        <f t="shared" si="69"/>
        <v>#REF!</v>
      </c>
      <c r="S155" s="206" t="str">
        <f t="shared" si="69"/>
        <v>#REF!</v>
      </c>
      <c r="T155" s="206" t="str">
        <f t="shared" si="69"/>
        <v>#REF!</v>
      </c>
      <c r="U155" s="206" t="str">
        <f t="shared" si="69"/>
        <v>#REF!</v>
      </c>
      <c r="V155" s="206" t="str">
        <f t="shared" si="69"/>
        <v>#REF!</v>
      </c>
      <c r="W155" s="206" t="str">
        <f t="shared" si="69"/>
        <v>#REF!</v>
      </c>
      <c r="X155" s="206" t="str">
        <f t="shared" si="69"/>
        <v>#REF!</v>
      </c>
      <c r="Y155" s="206" t="str">
        <f t="shared" si="69"/>
        <v>#REF!</v>
      </c>
      <c r="Z155" s="206" t="str">
        <f t="shared" si="69"/>
        <v>#REF!</v>
      </c>
      <c r="AA155" s="206" t="str">
        <f t="shared" si="69"/>
        <v>#REF!</v>
      </c>
      <c r="AB155" s="206" t="str">
        <f t="shared" si="69"/>
        <v>#REF!</v>
      </c>
      <c r="AC155" s="206" t="str">
        <f t="shared" si="69"/>
        <v>#REF!</v>
      </c>
      <c r="AD155" s="206" t="str">
        <f t="shared" si="69"/>
        <v>#REF!</v>
      </c>
      <c r="AE155" s="206" t="str">
        <f t="shared" si="69"/>
        <v>#REF!</v>
      </c>
      <c r="AF155" s="206" t="str">
        <f t="shared" si="69"/>
        <v>#REF!</v>
      </c>
      <c r="AG155" s="206" t="str">
        <f t="shared" si="69"/>
        <v>#REF!</v>
      </c>
      <c r="AH155" s="206" t="str">
        <f t="shared" si="69"/>
        <v>#REF!</v>
      </c>
      <c r="AI155" s="206" t="str">
        <f t="shared" si="69"/>
        <v>#REF!</v>
      </c>
      <c r="AJ155" s="206" t="str">
        <f t="shared" si="69"/>
        <v>#REF!</v>
      </c>
      <c r="AK155" s="206" t="str">
        <f t="shared" si="69"/>
        <v>#REF!</v>
      </c>
      <c r="AL155" s="206" t="str">
        <f t="shared" si="69"/>
        <v>#REF!</v>
      </c>
      <c r="AM155" s="206" t="str">
        <f t="shared" si="69"/>
        <v>#REF!</v>
      </c>
      <c r="AN155" s="206" t="str">
        <f t="shared" si="69"/>
        <v>#REF!</v>
      </c>
      <c r="AO155" s="206" t="str">
        <f t="shared" si="69"/>
        <v>#REF!</v>
      </c>
      <c r="AP155" s="206" t="str">
        <f t="shared" si="69"/>
        <v>#REF!</v>
      </c>
      <c r="AQ155" s="206" t="str">
        <f t="shared" si="69"/>
        <v>#REF!</v>
      </c>
      <c r="AR155" s="11"/>
      <c r="AS155" s="11"/>
      <c r="AT155" s="11"/>
      <c r="AU155" s="11"/>
      <c r="AV155" s="182"/>
      <c r="AW155" s="182"/>
      <c r="AX155" s="182"/>
      <c r="AY155" s="182"/>
      <c r="AZ155" s="176"/>
      <c r="BA155" s="176"/>
      <c r="BB155" s="182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</row>
    <row r="156" ht="14.25" customHeight="1">
      <c r="A156" s="11"/>
      <c r="B156" s="11"/>
      <c r="C156" s="11"/>
      <c r="D156" s="11"/>
      <c r="E156" s="11"/>
      <c r="F156" s="11"/>
      <c r="G156" s="20"/>
      <c r="H156" s="27"/>
      <c r="I156" s="11"/>
      <c r="J156" s="164"/>
      <c r="K156" s="166" t="s">
        <v>209</v>
      </c>
      <c r="L156" s="166" t="s">
        <v>197</v>
      </c>
      <c r="M156" s="207" t="str">
        <f t="shared" ref="M156:AQ156" si="70"> M$377*(M188+M285)</f>
        <v>#REF!</v>
      </c>
      <c r="N156" s="207" t="str">
        <f t="shared" si="70"/>
        <v>#REF!</v>
      </c>
      <c r="O156" s="207" t="str">
        <f t="shared" si="70"/>
        <v>#REF!</v>
      </c>
      <c r="P156" s="207" t="str">
        <f t="shared" si="70"/>
        <v>#REF!</v>
      </c>
      <c r="Q156" s="207" t="str">
        <f t="shared" si="70"/>
        <v>#REF!</v>
      </c>
      <c r="R156" s="207" t="str">
        <f t="shared" si="70"/>
        <v>#REF!</v>
      </c>
      <c r="S156" s="207" t="str">
        <f t="shared" si="70"/>
        <v>#REF!</v>
      </c>
      <c r="T156" s="207" t="str">
        <f t="shared" si="70"/>
        <v>#REF!</v>
      </c>
      <c r="U156" s="207" t="str">
        <f t="shared" si="70"/>
        <v>#REF!</v>
      </c>
      <c r="V156" s="207" t="str">
        <f t="shared" si="70"/>
        <v>#REF!</v>
      </c>
      <c r="W156" s="207" t="str">
        <f t="shared" si="70"/>
        <v>#REF!</v>
      </c>
      <c r="X156" s="207" t="str">
        <f t="shared" si="70"/>
        <v>#REF!</v>
      </c>
      <c r="Y156" s="207" t="str">
        <f t="shared" si="70"/>
        <v>#REF!</v>
      </c>
      <c r="Z156" s="207" t="str">
        <f t="shared" si="70"/>
        <v>#REF!</v>
      </c>
      <c r="AA156" s="207" t="str">
        <f t="shared" si="70"/>
        <v>#REF!</v>
      </c>
      <c r="AB156" s="207" t="str">
        <f t="shared" si="70"/>
        <v>#REF!</v>
      </c>
      <c r="AC156" s="207" t="str">
        <f t="shared" si="70"/>
        <v>#REF!</v>
      </c>
      <c r="AD156" s="207" t="str">
        <f t="shared" si="70"/>
        <v>#REF!</v>
      </c>
      <c r="AE156" s="207" t="str">
        <f t="shared" si="70"/>
        <v>#REF!</v>
      </c>
      <c r="AF156" s="207" t="str">
        <f t="shared" si="70"/>
        <v>#REF!</v>
      </c>
      <c r="AG156" s="207" t="str">
        <f t="shared" si="70"/>
        <v>#REF!</v>
      </c>
      <c r="AH156" s="207" t="str">
        <f t="shared" si="70"/>
        <v>#REF!</v>
      </c>
      <c r="AI156" s="207" t="str">
        <f t="shared" si="70"/>
        <v>#REF!</v>
      </c>
      <c r="AJ156" s="207" t="str">
        <f t="shared" si="70"/>
        <v>#REF!</v>
      </c>
      <c r="AK156" s="207" t="str">
        <f t="shared" si="70"/>
        <v>#REF!</v>
      </c>
      <c r="AL156" s="207" t="str">
        <f t="shared" si="70"/>
        <v>#REF!</v>
      </c>
      <c r="AM156" s="207" t="str">
        <f t="shared" si="70"/>
        <v>#REF!</v>
      </c>
      <c r="AN156" s="207" t="str">
        <f t="shared" si="70"/>
        <v>#REF!</v>
      </c>
      <c r="AO156" s="207" t="str">
        <f t="shared" si="70"/>
        <v>#REF!</v>
      </c>
      <c r="AP156" s="207" t="str">
        <f t="shared" si="70"/>
        <v>#REF!</v>
      </c>
      <c r="AQ156" s="207" t="str">
        <f t="shared" si="70"/>
        <v>#REF!</v>
      </c>
      <c r="AR156" s="11"/>
      <c r="AS156" s="11"/>
      <c r="AT156" s="11"/>
      <c r="AU156" s="11"/>
      <c r="AV156" s="11"/>
      <c r="AW156" s="11"/>
      <c r="AX156" s="11"/>
      <c r="AY156" s="11"/>
      <c r="AZ156" s="182"/>
      <c r="BA156" s="182"/>
      <c r="BB156" s="11"/>
      <c r="BC156" s="11"/>
      <c r="BD156" s="11"/>
      <c r="BE156" s="11"/>
      <c r="BF156" s="11"/>
      <c r="BG156" s="176"/>
      <c r="BH156" s="176"/>
      <c r="BI156" s="176"/>
      <c r="BJ156" s="11"/>
      <c r="BK156" s="11"/>
      <c r="BL156" s="11"/>
      <c r="BM156" s="11"/>
      <c r="BN156" s="11"/>
      <c r="BO156" s="11"/>
    </row>
    <row r="157" ht="14.25" customHeight="1">
      <c r="A157" s="11"/>
      <c r="B157" s="11"/>
      <c r="C157" s="11"/>
      <c r="D157" s="11"/>
      <c r="E157" s="11"/>
      <c r="F157" s="11"/>
      <c r="G157" s="20"/>
      <c r="H157" s="27"/>
      <c r="I157" s="11"/>
      <c r="J157" s="164"/>
      <c r="K157" s="161" t="s">
        <v>210</v>
      </c>
      <c r="L157" s="161" t="s">
        <v>195</v>
      </c>
      <c r="M157" s="205" t="str">
        <f t="shared" ref="M157:AQ157" si="71"> M$375*(M189+M286)</f>
        <v>#REF!</v>
      </c>
      <c r="N157" s="205" t="str">
        <f t="shared" si="71"/>
        <v>#REF!</v>
      </c>
      <c r="O157" s="205" t="str">
        <f t="shared" si="71"/>
        <v>#REF!</v>
      </c>
      <c r="P157" s="205" t="str">
        <f t="shared" si="71"/>
        <v>#REF!</v>
      </c>
      <c r="Q157" s="205" t="str">
        <f t="shared" si="71"/>
        <v>#REF!</v>
      </c>
      <c r="R157" s="205" t="str">
        <f t="shared" si="71"/>
        <v>#REF!</v>
      </c>
      <c r="S157" s="205" t="str">
        <f t="shared" si="71"/>
        <v>#REF!</v>
      </c>
      <c r="T157" s="205" t="str">
        <f t="shared" si="71"/>
        <v>#REF!</v>
      </c>
      <c r="U157" s="205" t="str">
        <f t="shared" si="71"/>
        <v>#REF!</v>
      </c>
      <c r="V157" s="205" t="str">
        <f t="shared" si="71"/>
        <v>#REF!</v>
      </c>
      <c r="W157" s="205" t="str">
        <f t="shared" si="71"/>
        <v>#REF!</v>
      </c>
      <c r="X157" s="205" t="str">
        <f t="shared" si="71"/>
        <v>#REF!</v>
      </c>
      <c r="Y157" s="205" t="str">
        <f t="shared" si="71"/>
        <v>#REF!</v>
      </c>
      <c r="Z157" s="205" t="str">
        <f t="shared" si="71"/>
        <v>#REF!</v>
      </c>
      <c r="AA157" s="205" t="str">
        <f t="shared" si="71"/>
        <v>#REF!</v>
      </c>
      <c r="AB157" s="205" t="str">
        <f t="shared" si="71"/>
        <v>#REF!</v>
      </c>
      <c r="AC157" s="205" t="str">
        <f t="shared" si="71"/>
        <v>#REF!</v>
      </c>
      <c r="AD157" s="205" t="str">
        <f t="shared" si="71"/>
        <v>#REF!</v>
      </c>
      <c r="AE157" s="205" t="str">
        <f t="shared" si="71"/>
        <v>#REF!</v>
      </c>
      <c r="AF157" s="205" t="str">
        <f t="shared" si="71"/>
        <v>#REF!</v>
      </c>
      <c r="AG157" s="205" t="str">
        <f t="shared" si="71"/>
        <v>#REF!</v>
      </c>
      <c r="AH157" s="205" t="str">
        <f t="shared" si="71"/>
        <v>#REF!</v>
      </c>
      <c r="AI157" s="205" t="str">
        <f t="shared" si="71"/>
        <v>#REF!</v>
      </c>
      <c r="AJ157" s="205" t="str">
        <f t="shared" si="71"/>
        <v>#REF!</v>
      </c>
      <c r="AK157" s="205" t="str">
        <f t="shared" si="71"/>
        <v>#REF!</v>
      </c>
      <c r="AL157" s="205" t="str">
        <f t="shared" si="71"/>
        <v>#REF!</v>
      </c>
      <c r="AM157" s="205" t="str">
        <f t="shared" si="71"/>
        <v>#REF!</v>
      </c>
      <c r="AN157" s="205" t="str">
        <f t="shared" si="71"/>
        <v>#REF!</v>
      </c>
      <c r="AO157" s="205" t="str">
        <f t="shared" si="71"/>
        <v>#REF!</v>
      </c>
      <c r="AP157" s="205" t="str">
        <f t="shared" si="71"/>
        <v>#REF!</v>
      </c>
      <c r="AQ157" s="205" t="str">
        <f t="shared" si="71"/>
        <v>#REF!</v>
      </c>
      <c r="AR157" s="11"/>
      <c r="AS157" s="11"/>
      <c r="AT157" s="11"/>
      <c r="AU157" s="11"/>
      <c r="AV157" s="176"/>
      <c r="AW157" s="176"/>
      <c r="AX157" s="176"/>
      <c r="AY157" s="176"/>
      <c r="AZ157" s="11"/>
      <c r="BA157" s="11"/>
      <c r="BB157" s="176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</row>
    <row r="158" ht="14.25" customHeight="1">
      <c r="A158" s="11"/>
      <c r="B158" s="11"/>
      <c r="C158" s="11"/>
      <c r="D158" s="11"/>
      <c r="E158" s="11"/>
      <c r="F158" s="11"/>
      <c r="G158" s="20"/>
      <c r="H158" s="27"/>
      <c r="I158" s="11"/>
      <c r="J158" s="164"/>
      <c r="K158" s="14" t="s">
        <v>210</v>
      </c>
      <c r="L158" s="147" t="s">
        <v>196</v>
      </c>
      <c r="M158" s="206" t="str">
        <f t="shared" ref="M158:AQ158" si="72"> M$376*(M190+M287)</f>
        <v>#REF!</v>
      </c>
      <c r="N158" s="206" t="str">
        <f t="shared" si="72"/>
        <v>#REF!</v>
      </c>
      <c r="O158" s="206" t="str">
        <f t="shared" si="72"/>
        <v>#REF!</v>
      </c>
      <c r="P158" s="206" t="str">
        <f t="shared" si="72"/>
        <v>#REF!</v>
      </c>
      <c r="Q158" s="206" t="str">
        <f t="shared" si="72"/>
        <v>#REF!</v>
      </c>
      <c r="R158" s="206" t="str">
        <f t="shared" si="72"/>
        <v>#REF!</v>
      </c>
      <c r="S158" s="206" t="str">
        <f t="shared" si="72"/>
        <v>#REF!</v>
      </c>
      <c r="T158" s="206" t="str">
        <f t="shared" si="72"/>
        <v>#REF!</v>
      </c>
      <c r="U158" s="206" t="str">
        <f t="shared" si="72"/>
        <v>#REF!</v>
      </c>
      <c r="V158" s="206" t="str">
        <f t="shared" si="72"/>
        <v>#REF!</v>
      </c>
      <c r="W158" s="206" t="str">
        <f t="shared" si="72"/>
        <v>#REF!</v>
      </c>
      <c r="X158" s="206" t="str">
        <f t="shared" si="72"/>
        <v>#REF!</v>
      </c>
      <c r="Y158" s="206" t="str">
        <f t="shared" si="72"/>
        <v>#REF!</v>
      </c>
      <c r="Z158" s="206" t="str">
        <f t="shared" si="72"/>
        <v>#REF!</v>
      </c>
      <c r="AA158" s="206" t="str">
        <f t="shared" si="72"/>
        <v>#REF!</v>
      </c>
      <c r="AB158" s="206" t="str">
        <f t="shared" si="72"/>
        <v>#REF!</v>
      </c>
      <c r="AC158" s="206" t="str">
        <f t="shared" si="72"/>
        <v>#REF!</v>
      </c>
      <c r="AD158" s="206" t="str">
        <f t="shared" si="72"/>
        <v>#REF!</v>
      </c>
      <c r="AE158" s="206" t="str">
        <f t="shared" si="72"/>
        <v>#REF!</v>
      </c>
      <c r="AF158" s="206" t="str">
        <f t="shared" si="72"/>
        <v>#REF!</v>
      </c>
      <c r="AG158" s="206" t="str">
        <f t="shared" si="72"/>
        <v>#REF!</v>
      </c>
      <c r="AH158" s="206" t="str">
        <f t="shared" si="72"/>
        <v>#REF!</v>
      </c>
      <c r="AI158" s="206" t="str">
        <f t="shared" si="72"/>
        <v>#REF!</v>
      </c>
      <c r="AJ158" s="206" t="str">
        <f t="shared" si="72"/>
        <v>#REF!</v>
      </c>
      <c r="AK158" s="206" t="str">
        <f t="shared" si="72"/>
        <v>#REF!</v>
      </c>
      <c r="AL158" s="206" t="str">
        <f t="shared" si="72"/>
        <v>#REF!</v>
      </c>
      <c r="AM158" s="206" t="str">
        <f t="shared" si="72"/>
        <v>#REF!</v>
      </c>
      <c r="AN158" s="206" t="str">
        <f t="shared" si="72"/>
        <v>#REF!</v>
      </c>
      <c r="AO158" s="206" t="str">
        <f t="shared" si="72"/>
        <v>#REF!</v>
      </c>
      <c r="AP158" s="206" t="str">
        <f t="shared" si="72"/>
        <v>#REF!</v>
      </c>
      <c r="AQ158" s="206" t="str">
        <f t="shared" si="72"/>
        <v>#REF!</v>
      </c>
      <c r="AR158" s="11"/>
      <c r="AS158" s="11"/>
      <c r="AT158" s="11"/>
      <c r="AU158" s="11"/>
      <c r="AV158" s="182"/>
      <c r="AW158" s="182"/>
      <c r="AX158" s="182"/>
      <c r="AY158" s="182"/>
      <c r="AZ158" s="176"/>
      <c r="BA158" s="176"/>
      <c r="BB158" s="182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</row>
    <row r="159" ht="14.25" customHeight="1">
      <c r="A159" s="11"/>
      <c r="B159" s="11"/>
      <c r="C159" s="11"/>
      <c r="D159" s="11"/>
      <c r="E159" s="11"/>
      <c r="F159" s="11"/>
      <c r="G159" s="20"/>
      <c r="H159" s="27"/>
      <c r="I159" s="11"/>
      <c r="J159" s="164"/>
      <c r="K159" s="166" t="s">
        <v>210</v>
      </c>
      <c r="L159" s="166" t="s">
        <v>197</v>
      </c>
      <c r="M159" s="207" t="str">
        <f t="shared" ref="M159:AQ159" si="73"> M$377*(M191+M288)</f>
        <v>#REF!</v>
      </c>
      <c r="N159" s="207" t="str">
        <f t="shared" si="73"/>
        <v>#REF!</v>
      </c>
      <c r="O159" s="207" t="str">
        <f t="shared" si="73"/>
        <v>#REF!</v>
      </c>
      <c r="P159" s="207" t="str">
        <f t="shared" si="73"/>
        <v>#REF!</v>
      </c>
      <c r="Q159" s="207" t="str">
        <f t="shared" si="73"/>
        <v>#REF!</v>
      </c>
      <c r="R159" s="207" t="str">
        <f t="shared" si="73"/>
        <v>#REF!</v>
      </c>
      <c r="S159" s="207" t="str">
        <f t="shared" si="73"/>
        <v>#REF!</v>
      </c>
      <c r="T159" s="207" t="str">
        <f t="shared" si="73"/>
        <v>#REF!</v>
      </c>
      <c r="U159" s="207" t="str">
        <f t="shared" si="73"/>
        <v>#REF!</v>
      </c>
      <c r="V159" s="207" t="str">
        <f t="shared" si="73"/>
        <v>#REF!</v>
      </c>
      <c r="W159" s="207" t="str">
        <f t="shared" si="73"/>
        <v>#REF!</v>
      </c>
      <c r="X159" s="207" t="str">
        <f t="shared" si="73"/>
        <v>#REF!</v>
      </c>
      <c r="Y159" s="207" t="str">
        <f t="shared" si="73"/>
        <v>#REF!</v>
      </c>
      <c r="Z159" s="207" t="str">
        <f t="shared" si="73"/>
        <v>#REF!</v>
      </c>
      <c r="AA159" s="207" t="str">
        <f t="shared" si="73"/>
        <v>#REF!</v>
      </c>
      <c r="AB159" s="207" t="str">
        <f t="shared" si="73"/>
        <v>#REF!</v>
      </c>
      <c r="AC159" s="207" t="str">
        <f t="shared" si="73"/>
        <v>#REF!</v>
      </c>
      <c r="AD159" s="207" t="str">
        <f t="shared" si="73"/>
        <v>#REF!</v>
      </c>
      <c r="AE159" s="207" t="str">
        <f t="shared" si="73"/>
        <v>#REF!</v>
      </c>
      <c r="AF159" s="207" t="str">
        <f t="shared" si="73"/>
        <v>#REF!</v>
      </c>
      <c r="AG159" s="207" t="str">
        <f t="shared" si="73"/>
        <v>#REF!</v>
      </c>
      <c r="AH159" s="207" t="str">
        <f t="shared" si="73"/>
        <v>#REF!</v>
      </c>
      <c r="AI159" s="207" t="str">
        <f t="shared" si="73"/>
        <v>#REF!</v>
      </c>
      <c r="AJ159" s="207" t="str">
        <f t="shared" si="73"/>
        <v>#REF!</v>
      </c>
      <c r="AK159" s="207" t="str">
        <f t="shared" si="73"/>
        <v>#REF!</v>
      </c>
      <c r="AL159" s="207" t="str">
        <f t="shared" si="73"/>
        <v>#REF!</v>
      </c>
      <c r="AM159" s="207" t="str">
        <f t="shared" si="73"/>
        <v>#REF!</v>
      </c>
      <c r="AN159" s="207" t="str">
        <f t="shared" si="73"/>
        <v>#REF!</v>
      </c>
      <c r="AO159" s="207" t="str">
        <f t="shared" si="73"/>
        <v>#REF!</v>
      </c>
      <c r="AP159" s="207" t="str">
        <f t="shared" si="73"/>
        <v>#REF!</v>
      </c>
      <c r="AQ159" s="207" t="str">
        <f t="shared" si="73"/>
        <v>#REF!</v>
      </c>
      <c r="AR159" s="11"/>
      <c r="AS159" s="11"/>
      <c r="AT159" s="11"/>
      <c r="AU159" s="11"/>
      <c r="AV159" s="11"/>
      <c r="AW159" s="11"/>
      <c r="AX159" s="11"/>
      <c r="AY159" s="11"/>
      <c r="AZ159" s="182"/>
      <c r="BA159" s="182"/>
      <c r="BB159" s="11"/>
      <c r="BC159" s="11"/>
      <c r="BD159" s="11"/>
      <c r="BE159" s="11"/>
      <c r="BF159" s="11"/>
      <c r="BG159" s="176"/>
      <c r="BH159" s="176"/>
      <c r="BI159" s="176"/>
      <c r="BJ159" s="11"/>
      <c r="BK159" s="11"/>
      <c r="BL159" s="11"/>
      <c r="BM159" s="11"/>
      <c r="BN159" s="11"/>
      <c r="BO159" s="11"/>
    </row>
    <row r="160" ht="14.25" customHeight="1">
      <c r="A160" s="11"/>
      <c r="B160" s="11"/>
      <c r="C160" s="11"/>
      <c r="D160" s="11"/>
      <c r="E160" s="11"/>
      <c r="F160" s="11"/>
      <c r="G160" s="20"/>
      <c r="H160" s="27"/>
      <c r="I160" s="11"/>
      <c r="J160" s="164"/>
      <c r="K160" s="161" t="s">
        <v>211</v>
      </c>
      <c r="L160" s="161" t="s">
        <v>195</v>
      </c>
      <c r="M160" s="205" t="str">
        <f t="shared" ref="M160:AQ160" si="74"> M$375*(M192+M289)</f>
        <v>#REF!</v>
      </c>
      <c r="N160" s="205" t="str">
        <f t="shared" si="74"/>
        <v>#REF!</v>
      </c>
      <c r="O160" s="205" t="str">
        <f t="shared" si="74"/>
        <v>#REF!</v>
      </c>
      <c r="P160" s="205" t="str">
        <f t="shared" si="74"/>
        <v>#REF!</v>
      </c>
      <c r="Q160" s="205" t="str">
        <f t="shared" si="74"/>
        <v>#REF!</v>
      </c>
      <c r="R160" s="205" t="str">
        <f t="shared" si="74"/>
        <v>#REF!</v>
      </c>
      <c r="S160" s="205" t="str">
        <f t="shared" si="74"/>
        <v>#REF!</v>
      </c>
      <c r="T160" s="205" t="str">
        <f t="shared" si="74"/>
        <v>#REF!</v>
      </c>
      <c r="U160" s="205" t="str">
        <f t="shared" si="74"/>
        <v>#REF!</v>
      </c>
      <c r="V160" s="205" t="str">
        <f t="shared" si="74"/>
        <v>#REF!</v>
      </c>
      <c r="W160" s="205" t="str">
        <f t="shared" si="74"/>
        <v>#REF!</v>
      </c>
      <c r="X160" s="205" t="str">
        <f t="shared" si="74"/>
        <v>#REF!</v>
      </c>
      <c r="Y160" s="205" t="str">
        <f t="shared" si="74"/>
        <v>#REF!</v>
      </c>
      <c r="Z160" s="205" t="str">
        <f t="shared" si="74"/>
        <v>#REF!</v>
      </c>
      <c r="AA160" s="205" t="str">
        <f t="shared" si="74"/>
        <v>#REF!</v>
      </c>
      <c r="AB160" s="205" t="str">
        <f t="shared" si="74"/>
        <v>#REF!</v>
      </c>
      <c r="AC160" s="205" t="str">
        <f t="shared" si="74"/>
        <v>#REF!</v>
      </c>
      <c r="AD160" s="205" t="str">
        <f t="shared" si="74"/>
        <v>#REF!</v>
      </c>
      <c r="AE160" s="205" t="str">
        <f t="shared" si="74"/>
        <v>#REF!</v>
      </c>
      <c r="AF160" s="205" t="str">
        <f t="shared" si="74"/>
        <v>#REF!</v>
      </c>
      <c r="AG160" s="205" t="str">
        <f t="shared" si="74"/>
        <v>#REF!</v>
      </c>
      <c r="AH160" s="205" t="str">
        <f t="shared" si="74"/>
        <v>#REF!</v>
      </c>
      <c r="AI160" s="205" t="str">
        <f t="shared" si="74"/>
        <v>#REF!</v>
      </c>
      <c r="AJ160" s="205" t="str">
        <f t="shared" si="74"/>
        <v>#REF!</v>
      </c>
      <c r="AK160" s="205" t="str">
        <f t="shared" si="74"/>
        <v>#REF!</v>
      </c>
      <c r="AL160" s="205" t="str">
        <f t="shared" si="74"/>
        <v>#REF!</v>
      </c>
      <c r="AM160" s="205" t="str">
        <f t="shared" si="74"/>
        <v>#REF!</v>
      </c>
      <c r="AN160" s="205" t="str">
        <f t="shared" si="74"/>
        <v>#REF!</v>
      </c>
      <c r="AO160" s="205" t="str">
        <f t="shared" si="74"/>
        <v>#REF!</v>
      </c>
      <c r="AP160" s="205" t="str">
        <f t="shared" si="74"/>
        <v>#REF!</v>
      </c>
      <c r="AQ160" s="205" t="str">
        <f t="shared" si="74"/>
        <v>#REF!</v>
      </c>
      <c r="AR160" s="11"/>
      <c r="AS160" s="11"/>
      <c r="AT160" s="11"/>
      <c r="AU160" s="11"/>
      <c r="AV160" s="176"/>
      <c r="AW160" s="176"/>
      <c r="AX160" s="176"/>
      <c r="AY160" s="176"/>
      <c r="AZ160" s="11"/>
      <c r="BA160" s="11"/>
      <c r="BB160" s="176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</row>
    <row r="161" ht="14.25" customHeight="1">
      <c r="A161" s="11"/>
      <c r="B161" s="11"/>
      <c r="C161" s="11"/>
      <c r="D161" s="11"/>
      <c r="E161" s="11"/>
      <c r="F161" s="11"/>
      <c r="G161" s="20"/>
      <c r="H161" s="27"/>
      <c r="I161" s="11"/>
      <c r="J161" s="164"/>
      <c r="K161" s="14" t="s">
        <v>211</v>
      </c>
      <c r="L161" s="147" t="s">
        <v>196</v>
      </c>
      <c r="M161" s="206" t="str">
        <f t="shared" ref="M161:AQ161" si="75"> M$376*(M193+M290)</f>
        <v>#REF!</v>
      </c>
      <c r="N161" s="206" t="str">
        <f t="shared" si="75"/>
        <v>#REF!</v>
      </c>
      <c r="O161" s="206" t="str">
        <f t="shared" si="75"/>
        <v>#REF!</v>
      </c>
      <c r="P161" s="206" t="str">
        <f t="shared" si="75"/>
        <v>#REF!</v>
      </c>
      <c r="Q161" s="206" t="str">
        <f t="shared" si="75"/>
        <v>#REF!</v>
      </c>
      <c r="R161" s="206" t="str">
        <f t="shared" si="75"/>
        <v>#REF!</v>
      </c>
      <c r="S161" s="206" t="str">
        <f t="shared" si="75"/>
        <v>#REF!</v>
      </c>
      <c r="T161" s="206" t="str">
        <f t="shared" si="75"/>
        <v>#REF!</v>
      </c>
      <c r="U161" s="206" t="str">
        <f t="shared" si="75"/>
        <v>#REF!</v>
      </c>
      <c r="V161" s="206" t="str">
        <f t="shared" si="75"/>
        <v>#REF!</v>
      </c>
      <c r="W161" s="206" t="str">
        <f t="shared" si="75"/>
        <v>#REF!</v>
      </c>
      <c r="X161" s="206" t="str">
        <f t="shared" si="75"/>
        <v>#REF!</v>
      </c>
      <c r="Y161" s="206" t="str">
        <f t="shared" si="75"/>
        <v>#REF!</v>
      </c>
      <c r="Z161" s="206" t="str">
        <f t="shared" si="75"/>
        <v>#REF!</v>
      </c>
      <c r="AA161" s="206" t="str">
        <f t="shared" si="75"/>
        <v>#REF!</v>
      </c>
      <c r="AB161" s="206" t="str">
        <f t="shared" si="75"/>
        <v>#REF!</v>
      </c>
      <c r="AC161" s="206" t="str">
        <f t="shared" si="75"/>
        <v>#REF!</v>
      </c>
      <c r="AD161" s="206" t="str">
        <f t="shared" si="75"/>
        <v>#REF!</v>
      </c>
      <c r="AE161" s="206" t="str">
        <f t="shared" si="75"/>
        <v>#REF!</v>
      </c>
      <c r="AF161" s="206" t="str">
        <f t="shared" si="75"/>
        <v>#REF!</v>
      </c>
      <c r="AG161" s="206" t="str">
        <f t="shared" si="75"/>
        <v>#REF!</v>
      </c>
      <c r="AH161" s="206" t="str">
        <f t="shared" si="75"/>
        <v>#REF!</v>
      </c>
      <c r="AI161" s="206" t="str">
        <f t="shared" si="75"/>
        <v>#REF!</v>
      </c>
      <c r="AJ161" s="206" t="str">
        <f t="shared" si="75"/>
        <v>#REF!</v>
      </c>
      <c r="AK161" s="206" t="str">
        <f t="shared" si="75"/>
        <v>#REF!</v>
      </c>
      <c r="AL161" s="206" t="str">
        <f t="shared" si="75"/>
        <v>#REF!</v>
      </c>
      <c r="AM161" s="206" t="str">
        <f t="shared" si="75"/>
        <v>#REF!</v>
      </c>
      <c r="AN161" s="206" t="str">
        <f t="shared" si="75"/>
        <v>#REF!</v>
      </c>
      <c r="AO161" s="206" t="str">
        <f t="shared" si="75"/>
        <v>#REF!</v>
      </c>
      <c r="AP161" s="206" t="str">
        <f t="shared" si="75"/>
        <v>#REF!</v>
      </c>
      <c r="AQ161" s="206" t="str">
        <f t="shared" si="75"/>
        <v>#REF!</v>
      </c>
      <c r="AR161" s="11"/>
      <c r="AS161" s="11"/>
      <c r="AT161" s="11"/>
      <c r="AU161" s="11"/>
      <c r="AV161" s="182"/>
      <c r="AW161" s="182"/>
      <c r="AX161" s="182"/>
      <c r="AY161" s="182"/>
      <c r="AZ161" s="176"/>
      <c r="BA161" s="176"/>
      <c r="BB161" s="182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</row>
    <row r="162" ht="14.25" customHeight="1">
      <c r="A162" s="11"/>
      <c r="B162" s="11"/>
      <c r="C162" s="11"/>
      <c r="D162" s="11"/>
      <c r="E162" s="11"/>
      <c r="F162" s="11"/>
      <c r="G162" s="20"/>
      <c r="H162" s="27"/>
      <c r="I162" s="11"/>
      <c r="J162" s="164"/>
      <c r="K162" s="166" t="s">
        <v>211</v>
      </c>
      <c r="L162" s="166" t="s">
        <v>197</v>
      </c>
      <c r="M162" s="207" t="str">
        <f t="shared" ref="M162:AQ162" si="76"> M$377*(M194+M291)</f>
        <v>#REF!</v>
      </c>
      <c r="N162" s="207" t="str">
        <f t="shared" si="76"/>
        <v>#REF!</v>
      </c>
      <c r="O162" s="207" t="str">
        <f t="shared" si="76"/>
        <v>#REF!</v>
      </c>
      <c r="P162" s="207" t="str">
        <f t="shared" si="76"/>
        <v>#REF!</v>
      </c>
      <c r="Q162" s="207" t="str">
        <f t="shared" si="76"/>
        <v>#REF!</v>
      </c>
      <c r="R162" s="207" t="str">
        <f t="shared" si="76"/>
        <v>#REF!</v>
      </c>
      <c r="S162" s="207" t="str">
        <f t="shared" si="76"/>
        <v>#REF!</v>
      </c>
      <c r="T162" s="207" t="str">
        <f t="shared" si="76"/>
        <v>#REF!</v>
      </c>
      <c r="U162" s="207" t="str">
        <f t="shared" si="76"/>
        <v>#REF!</v>
      </c>
      <c r="V162" s="207" t="str">
        <f t="shared" si="76"/>
        <v>#REF!</v>
      </c>
      <c r="W162" s="207" t="str">
        <f t="shared" si="76"/>
        <v>#REF!</v>
      </c>
      <c r="X162" s="207" t="str">
        <f t="shared" si="76"/>
        <v>#REF!</v>
      </c>
      <c r="Y162" s="207" t="str">
        <f t="shared" si="76"/>
        <v>#REF!</v>
      </c>
      <c r="Z162" s="207" t="str">
        <f t="shared" si="76"/>
        <v>#REF!</v>
      </c>
      <c r="AA162" s="207" t="str">
        <f t="shared" si="76"/>
        <v>#REF!</v>
      </c>
      <c r="AB162" s="207" t="str">
        <f t="shared" si="76"/>
        <v>#REF!</v>
      </c>
      <c r="AC162" s="207" t="str">
        <f t="shared" si="76"/>
        <v>#REF!</v>
      </c>
      <c r="AD162" s="207" t="str">
        <f t="shared" si="76"/>
        <v>#REF!</v>
      </c>
      <c r="AE162" s="207" t="str">
        <f t="shared" si="76"/>
        <v>#REF!</v>
      </c>
      <c r="AF162" s="207" t="str">
        <f t="shared" si="76"/>
        <v>#REF!</v>
      </c>
      <c r="AG162" s="207" t="str">
        <f t="shared" si="76"/>
        <v>#REF!</v>
      </c>
      <c r="AH162" s="207" t="str">
        <f t="shared" si="76"/>
        <v>#REF!</v>
      </c>
      <c r="AI162" s="207" t="str">
        <f t="shared" si="76"/>
        <v>#REF!</v>
      </c>
      <c r="AJ162" s="207" t="str">
        <f t="shared" si="76"/>
        <v>#REF!</v>
      </c>
      <c r="AK162" s="207" t="str">
        <f t="shared" si="76"/>
        <v>#REF!</v>
      </c>
      <c r="AL162" s="207" t="str">
        <f t="shared" si="76"/>
        <v>#REF!</v>
      </c>
      <c r="AM162" s="207" t="str">
        <f t="shared" si="76"/>
        <v>#REF!</v>
      </c>
      <c r="AN162" s="207" t="str">
        <f t="shared" si="76"/>
        <v>#REF!</v>
      </c>
      <c r="AO162" s="207" t="str">
        <f t="shared" si="76"/>
        <v>#REF!</v>
      </c>
      <c r="AP162" s="207" t="str">
        <f t="shared" si="76"/>
        <v>#REF!</v>
      </c>
      <c r="AQ162" s="207" t="str">
        <f t="shared" si="76"/>
        <v>#REF!</v>
      </c>
      <c r="AR162" s="11"/>
      <c r="AS162" s="11"/>
      <c r="AT162" s="11"/>
      <c r="AU162" s="11"/>
      <c r="AV162" s="11"/>
      <c r="AW162" s="11"/>
      <c r="AX162" s="11"/>
      <c r="AY162" s="11"/>
      <c r="AZ162" s="182"/>
      <c r="BA162" s="182"/>
      <c r="BB162" s="11"/>
      <c r="BC162" s="11"/>
      <c r="BD162" s="11"/>
      <c r="BE162" s="11"/>
      <c r="BF162" s="11"/>
      <c r="BG162" s="176"/>
      <c r="BH162" s="176"/>
      <c r="BI162" s="176"/>
      <c r="BJ162" s="11"/>
      <c r="BK162" s="11"/>
      <c r="BL162" s="11"/>
      <c r="BM162" s="11"/>
      <c r="BN162" s="11"/>
      <c r="BO162" s="11"/>
    </row>
    <row r="163" ht="14.25" customHeight="1">
      <c r="A163" s="11"/>
      <c r="B163" s="11"/>
      <c r="C163" s="11"/>
      <c r="D163" s="11"/>
      <c r="E163" s="11"/>
      <c r="F163" s="11"/>
      <c r="G163" s="20"/>
      <c r="H163" s="27"/>
      <c r="I163" s="11"/>
      <c r="J163" s="164"/>
      <c r="K163" s="161" t="s">
        <v>212</v>
      </c>
      <c r="L163" s="161" t="s">
        <v>195</v>
      </c>
      <c r="M163" s="205" t="str">
        <f t="shared" ref="M163:AQ163" si="77"> M$375*(M195+M292)</f>
        <v>#REF!</v>
      </c>
      <c r="N163" s="205" t="str">
        <f t="shared" si="77"/>
        <v>#REF!</v>
      </c>
      <c r="O163" s="205" t="str">
        <f t="shared" si="77"/>
        <v>#REF!</v>
      </c>
      <c r="P163" s="205" t="str">
        <f t="shared" si="77"/>
        <v>#REF!</v>
      </c>
      <c r="Q163" s="205" t="str">
        <f t="shared" si="77"/>
        <v>#REF!</v>
      </c>
      <c r="R163" s="205" t="str">
        <f t="shared" si="77"/>
        <v>#REF!</v>
      </c>
      <c r="S163" s="205" t="str">
        <f t="shared" si="77"/>
        <v>#REF!</v>
      </c>
      <c r="T163" s="205" t="str">
        <f t="shared" si="77"/>
        <v>#REF!</v>
      </c>
      <c r="U163" s="205" t="str">
        <f t="shared" si="77"/>
        <v>#REF!</v>
      </c>
      <c r="V163" s="205" t="str">
        <f t="shared" si="77"/>
        <v>#REF!</v>
      </c>
      <c r="W163" s="205" t="str">
        <f t="shared" si="77"/>
        <v>#REF!</v>
      </c>
      <c r="X163" s="205" t="str">
        <f t="shared" si="77"/>
        <v>#REF!</v>
      </c>
      <c r="Y163" s="205" t="str">
        <f t="shared" si="77"/>
        <v>#REF!</v>
      </c>
      <c r="Z163" s="205" t="str">
        <f t="shared" si="77"/>
        <v>#REF!</v>
      </c>
      <c r="AA163" s="205" t="str">
        <f t="shared" si="77"/>
        <v>#REF!</v>
      </c>
      <c r="AB163" s="205" t="str">
        <f t="shared" si="77"/>
        <v>#REF!</v>
      </c>
      <c r="AC163" s="205" t="str">
        <f t="shared" si="77"/>
        <v>#REF!</v>
      </c>
      <c r="AD163" s="205" t="str">
        <f t="shared" si="77"/>
        <v>#REF!</v>
      </c>
      <c r="AE163" s="205" t="str">
        <f t="shared" si="77"/>
        <v>#REF!</v>
      </c>
      <c r="AF163" s="205" t="str">
        <f t="shared" si="77"/>
        <v>#REF!</v>
      </c>
      <c r="AG163" s="205" t="str">
        <f t="shared" si="77"/>
        <v>#REF!</v>
      </c>
      <c r="AH163" s="205" t="str">
        <f t="shared" si="77"/>
        <v>#REF!</v>
      </c>
      <c r="AI163" s="205" t="str">
        <f t="shared" si="77"/>
        <v>#REF!</v>
      </c>
      <c r="AJ163" s="205" t="str">
        <f t="shared" si="77"/>
        <v>#REF!</v>
      </c>
      <c r="AK163" s="205" t="str">
        <f t="shared" si="77"/>
        <v>#REF!</v>
      </c>
      <c r="AL163" s="205" t="str">
        <f t="shared" si="77"/>
        <v>#REF!</v>
      </c>
      <c r="AM163" s="205" t="str">
        <f t="shared" si="77"/>
        <v>#REF!</v>
      </c>
      <c r="AN163" s="205" t="str">
        <f t="shared" si="77"/>
        <v>#REF!</v>
      </c>
      <c r="AO163" s="205" t="str">
        <f t="shared" si="77"/>
        <v>#REF!</v>
      </c>
      <c r="AP163" s="205" t="str">
        <f t="shared" si="77"/>
        <v>#REF!</v>
      </c>
      <c r="AQ163" s="205" t="str">
        <f t="shared" si="77"/>
        <v>#REF!</v>
      </c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</row>
    <row r="164" ht="14.25" customHeight="1">
      <c r="A164" s="11"/>
      <c r="B164" s="11"/>
      <c r="C164" s="11"/>
      <c r="D164" s="11"/>
      <c r="E164" s="11"/>
      <c r="F164" s="11"/>
      <c r="G164" s="20"/>
      <c r="H164" s="27"/>
      <c r="I164" s="11"/>
      <c r="J164" s="164"/>
      <c r="K164" s="14" t="s">
        <v>212</v>
      </c>
      <c r="L164" s="147" t="s">
        <v>196</v>
      </c>
      <c r="M164" s="206" t="str">
        <f t="shared" ref="M164:AQ164" si="78"> M$376*(M196+M293)</f>
        <v>#REF!</v>
      </c>
      <c r="N164" s="206" t="str">
        <f t="shared" si="78"/>
        <v>#REF!</v>
      </c>
      <c r="O164" s="206" t="str">
        <f t="shared" si="78"/>
        <v>#REF!</v>
      </c>
      <c r="P164" s="206" t="str">
        <f t="shared" si="78"/>
        <v>#REF!</v>
      </c>
      <c r="Q164" s="206" t="str">
        <f t="shared" si="78"/>
        <v>#REF!</v>
      </c>
      <c r="R164" s="206" t="str">
        <f t="shared" si="78"/>
        <v>#REF!</v>
      </c>
      <c r="S164" s="206" t="str">
        <f t="shared" si="78"/>
        <v>#REF!</v>
      </c>
      <c r="T164" s="206" t="str">
        <f t="shared" si="78"/>
        <v>#REF!</v>
      </c>
      <c r="U164" s="206" t="str">
        <f t="shared" si="78"/>
        <v>#REF!</v>
      </c>
      <c r="V164" s="206" t="str">
        <f t="shared" si="78"/>
        <v>#REF!</v>
      </c>
      <c r="W164" s="206" t="str">
        <f t="shared" si="78"/>
        <v>#REF!</v>
      </c>
      <c r="X164" s="206" t="str">
        <f t="shared" si="78"/>
        <v>#REF!</v>
      </c>
      <c r="Y164" s="206" t="str">
        <f t="shared" si="78"/>
        <v>#REF!</v>
      </c>
      <c r="Z164" s="206" t="str">
        <f t="shared" si="78"/>
        <v>#REF!</v>
      </c>
      <c r="AA164" s="206" t="str">
        <f t="shared" si="78"/>
        <v>#REF!</v>
      </c>
      <c r="AB164" s="206" t="str">
        <f t="shared" si="78"/>
        <v>#REF!</v>
      </c>
      <c r="AC164" s="206" t="str">
        <f t="shared" si="78"/>
        <v>#REF!</v>
      </c>
      <c r="AD164" s="206" t="str">
        <f t="shared" si="78"/>
        <v>#REF!</v>
      </c>
      <c r="AE164" s="206" t="str">
        <f t="shared" si="78"/>
        <v>#REF!</v>
      </c>
      <c r="AF164" s="206" t="str">
        <f t="shared" si="78"/>
        <v>#REF!</v>
      </c>
      <c r="AG164" s="206" t="str">
        <f t="shared" si="78"/>
        <v>#REF!</v>
      </c>
      <c r="AH164" s="206" t="str">
        <f t="shared" si="78"/>
        <v>#REF!</v>
      </c>
      <c r="AI164" s="206" t="str">
        <f t="shared" si="78"/>
        <v>#REF!</v>
      </c>
      <c r="AJ164" s="206" t="str">
        <f t="shared" si="78"/>
        <v>#REF!</v>
      </c>
      <c r="AK164" s="206" t="str">
        <f t="shared" si="78"/>
        <v>#REF!</v>
      </c>
      <c r="AL164" s="206" t="str">
        <f t="shared" si="78"/>
        <v>#REF!</v>
      </c>
      <c r="AM164" s="206" t="str">
        <f t="shared" si="78"/>
        <v>#REF!</v>
      </c>
      <c r="AN164" s="206" t="str">
        <f t="shared" si="78"/>
        <v>#REF!</v>
      </c>
      <c r="AO164" s="206" t="str">
        <f t="shared" si="78"/>
        <v>#REF!</v>
      </c>
      <c r="AP164" s="206" t="str">
        <f t="shared" si="78"/>
        <v>#REF!</v>
      </c>
      <c r="AQ164" s="206" t="str">
        <f t="shared" si="78"/>
        <v>#REF!</v>
      </c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</row>
    <row r="165" ht="14.25" customHeight="1">
      <c r="A165" s="11"/>
      <c r="B165" s="11"/>
      <c r="C165" s="11"/>
      <c r="D165" s="11"/>
      <c r="E165" s="11"/>
      <c r="F165" s="11"/>
      <c r="G165" s="20"/>
      <c r="H165" s="27"/>
      <c r="I165" s="11"/>
      <c r="J165" s="164"/>
      <c r="K165" s="166" t="s">
        <v>212</v>
      </c>
      <c r="L165" s="166" t="s">
        <v>197</v>
      </c>
      <c r="M165" s="207" t="str">
        <f t="shared" ref="M165:AQ165" si="79"> M$377*(M197+M294)</f>
        <v>#REF!</v>
      </c>
      <c r="N165" s="207" t="str">
        <f t="shared" si="79"/>
        <v>#REF!</v>
      </c>
      <c r="O165" s="207" t="str">
        <f t="shared" si="79"/>
        <v>#REF!</v>
      </c>
      <c r="P165" s="207" t="str">
        <f t="shared" si="79"/>
        <v>#REF!</v>
      </c>
      <c r="Q165" s="207" t="str">
        <f t="shared" si="79"/>
        <v>#REF!</v>
      </c>
      <c r="R165" s="207" t="str">
        <f t="shared" si="79"/>
        <v>#REF!</v>
      </c>
      <c r="S165" s="207" t="str">
        <f t="shared" si="79"/>
        <v>#REF!</v>
      </c>
      <c r="T165" s="207" t="str">
        <f t="shared" si="79"/>
        <v>#REF!</v>
      </c>
      <c r="U165" s="207" t="str">
        <f t="shared" si="79"/>
        <v>#REF!</v>
      </c>
      <c r="V165" s="207" t="str">
        <f t="shared" si="79"/>
        <v>#REF!</v>
      </c>
      <c r="W165" s="207" t="str">
        <f t="shared" si="79"/>
        <v>#REF!</v>
      </c>
      <c r="X165" s="207" t="str">
        <f t="shared" si="79"/>
        <v>#REF!</v>
      </c>
      <c r="Y165" s="207" t="str">
        <f t="shared" si="79"/>
        <v>#REF!</v>
      </c>
      <c r="Z165" s="207" t="str">
        <f t="shared" si="79"/>
        <v>#REF!</v>
      </c>
      <c r="AA165" s="207" t="str">
        <f t="shared" si="79"/>
        <v>#REF!</v>
      </c>
      <c r="AB165" s="207" t="str">
        <f t="shared" si="79"/>
        <v>#REF!</v>
      </c>
      <c r="AC165" s="207" t="str">
        <f t="shared" si="79"/>
        <v>#REF!</v>
      </c>
      <c r="AD165" s="207" t="str">
        <f t="shared" si="79"/>
        <v>#REF!</v>
      </c>
      <c r="AE165" s="207" t="str">
        <f t="shared" si="79"/>
        <v>#REF!</v>
      </c>
      <c r="AF165" s="207" t="str">
        <f t="shared" si="79"/>
        <v>#REF!</v>
      </c>
      <c r="AG165" s="207" t="str">
        <f t="shared" si="79"/>
        <v>#REF!</v>
      </c>
      <c r="AH165" s="207" t="str">
        <f t="shared" si="79"/>
        <v>#REF!</v>
      </c>
      <c r="AI165" s="207" t="str">
        <f t="shared" si="79"/>
        <v>#REF!</v>
      </c>
      <c r="AJ165" s="207" t="str">
        <f t="shared" si="79"/>
        <v>#REF!</v>
      </c>
      <c r="AK165" s="207" t="str">
        <f t="shared" si="79"/>
        <v>#REF!</v>
      </c>
      <c r="AL165" s="207" t="str">
        <f t="shared" si="79"/>
        <v>#REF!</v>
      </c>
      <c r="AM165" s="207" t="str">
        <f t="shared" si="79"/>
        <v>#REF!</v>
      </c>
      <c r="AN165" s="207" t="str">
        <f t="shared" si="79"/>
        <v>#REF!</v>
      </c>
      <c r="AO165" s="207" t="str">
        <f t="shared" si="79"/>
        <v>#REF!</v>
      </c>
      <c r="AP165" s="207" t="str">
        <f t="shared" si="79"/>
        <v>#REF!</v>
      </c>
      <c r="AQ165" s="207" t="str">
        <f t="shared" si="79"/>
        <v>#REF!</v>
      </c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</row>
    <row r="166" ht="14.25" customHeight="1">
      <c r="A166" s="11"/>
      <c r="B166" s="11"/>
      <c r="C166" s="11"/>
      <c r="D166" s="11"/>
      <c r="E166" s="11"/>
      <c r="F166" s="11"/>
      <c r="G166" s="20"/>
      <c r="H166" s="27"/>
      <c r="I166" s="11"/>
      <c r="J166" s="164"/>
      <c r="K166" s="161" t="s">
        <v>213</v>
      </c>
      <c r="L166" s="161" t="s">
        <v>195</v>
      </c>
      <c r="M166" s="205" t="str">
        <f t="shared" ref="M166:AQ166" si="80"> M$375*(M198+M295)</f>
        <v>#REF!</v>
      </c>
      <c r="N166" s="205" t="str">
        <f t="shared" si="80"/>
        <v>#REF!</v>
      </c>
      <c r="O166" s="205" t="str">
        <f t="shared" si="80"/>
        <v>#REF!</v>
      </c>
      <c r="P166" s="205" t="str">
        <f t="shared" si="80"/>
        <v>#REF!</v>
      </c>
      <c r="Q166" s="205" t="str">
        <f t="shared" si="80"/>
        <v>#REF!</v>
      </c>
      <c r="R166" s="205" t="str">
        <f t="shared" si="80"/>
        <v>#REF!</v>
      </c>
      <c r="S166" s="205" t="str">
        <f t="shared" si="80"/>
        <v>#REF!</v>
      </c>
      <c r="T166" s="205" t="str">
        <f t="shared" si="80"/>
        <v>#REF!</v>
      </c>
      <c r="U166" s="205" t="str">
        <f t="shared" si="80"/>
        <v>#REF!</v>
      </c>
      <c r="V166" s="205" t="str">
        <f t="shared" si="80"/>
        <v>#REF!</v>
      </c>
      <c r="W166" s="205" t="str">
        <f t="shared" si="80"/>
        <v>#REF!</v>
      </c>
      <c r="X166" s="205" t="str">
        <f t="shared" si="80"/>
        <v>#REF!</v>
      </c>
      <c r="Y166" s="205" t="str">
        <f t="shared" si="80"/>
        <v>#REF!</v>
      </c>
      <c r="Z166" s="205" t="str">
        <f t="shared" si="80"/>
        <v>#REF!</v>
      </c>
      <c r="AA166" s="205" t="str">
        <f t="shared" si="80"/>
        <v>#REF!</v>
      </c>
      <c r="AB166" s="205" t="str">
        <f t="shared" si="80"/>
        <v>#REF!</v>
      </c>
      <c r="AC166" s="205" t="str">
        <f t="shared" si="80"/>
        <v>#REF!</v>
      </c>
      <c r="AD166" s="205" t="str">
        <f t="shared" si="80"/>
        <v>#REF!</v>
      </c>
      <c r="AE166" s="205" t="str">
        <f t="shared" si="80"/>
        <v>#REF!</v>
      </c>
      <c r="AF166" s="205" t="str">
        <f t="shared" si="80"/>
        <v>#REF!</v>
      </c>
      <c r="AG166" s="205" t="str">
        <f t="shared" si="80"/>
        <v>#REF!</v>
      </c>
      <c r="AH166" s="205" t="str">
        <f t="shared" si="80"/>
        <v>#REF!</v>
      </c>
      <c r="AI166" s="205" t="str">
        <f t="shared" si="80"/>
        <v>#REF!</v>
      </c>
      <c r="AJ166" s="205" t="str">
        <f t="shared" si="80"/>
        <v>#REF!</v>
      </c>
      <c r="AK166" s="205" t="str">
        <f t="shared" si="80"/>
        <v>#REF!</v>
      </c>
      <c r="AL166" s="205" t="str">
        <f t="shared" si="80"/>
        <v>#REF!</v>
      </c>
      <c r="AM166" s="205" t="str">
        <f t="shared" si="80"/>
        <v>#REF!</v>
      </c>
      <c r="AN166" s="205" t="str">
        <f t="shared" si="80"/>
        <v>#REF!</v>
      </c>
      <c r="AO166" s="205" t="str">
        <f t="shared" si="80"/>
        <v>#REF!</v>
      </c>
      <c r="AP166" s="205" t="str">
        <f t="shared" si="80"/>
        <v>#REF!</v>
      </c>
      <c r="AQ166" s="205" t="str">
        <f t="shared" si="80"/>
        <v>#REF!</v>
      </c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</row>
    <row r="167" ht="14.25" customHeight="1">
      <c r="A167" s="11"/>
      <c r="B167" s="11"/>
      <c r="C167" s="11"/>
      <c r="D167" s="11"/>
      <c r="E167" s="11"/>
      <c r="F167" s="11"/>
      <c r="G167" s="20"/>
      <c r="H167" s="27"/>
      <c r="I167" s="11"/>
      <c r="J167" s="164"/>
      <c r="K167" s="14" t="s">
        <v>213</v>
      </c>
      <c r="L167" s="147" t="s">
        <v>196</v>
      </c>
      <c r="M167" s="206" t="str">
        <f t="shared" ref="M167:AQ167" si="81"> M$376*(M199+M296)</f>
        <v>#REF!</v>
      </c>
      <c r="N167" s="206" t="str">
        <f t="shared" si="81"/>
        <v>#REF!</v>
      </c>
      <c r="O167" s="206" t="str">
        <f t="shared" si="81"/>
        <v>#REF!</v>
      </c>
      <c r="P167" s="206" t="str">
        <f t="shared" si="81"/>
        <v>#REF!</v>
      </c>
      <c r="Q167" s="206" t="str">
        <f t="shared" si="81"/>
        <v>#REF!</v>
      </c>
      <c r="R167" s="206" t="str">
        <f t="shared" si="81"/>
        <v>#REF!</v>
      </c>
      <c r="S167" s="206" t="str">
        <f t="shared" si="81"/>
        <v>#REF!</v>
      </c>
      <c r="T167" s="206" t="str">
        <f t="shared" si="81"/>
        <v>#REF!</v>
      </c>
      <c r="U167" s="206" t="str">
        <f t="shared" si="81"/>
        <v>#REF!</v>
      </c>
      <c r="V167" s="206" t="str">
        <f t="shared" si="81"/>
        <v>#REF!</v>
      </c>
      <c r="W167" s="206" t="str">
        <f t="shared" si="81"/>
        <v>#REF!</v>
      </c>
      <c r="X167" s="206" t="str">
        <f t="shared" si="81"/>
        <v>#REF!</v>
      </c>
      <c r="Y167" s="206" t="str">
        <f t="shared" si="81"/>
        <v>#REF!</v>
      </c>
      <c r="Z167" s="206" t="str">
        <f t="shared" si="81"/>
        <v>#REF!</v>
      </c>
      <c r="AA167" s="206" t="str">
        <f t="shared" si="81"/>
        <v>#REF!</v>
      </c>
      <c r="AB167" s="206" t="str">
        <f t="shared" si="81"/>
        <v>#REF!</v>
      </c>
      <c r="AC167" s="206" t="str">
        <f t="shared" si="81"/>
        <v>#REF!</v>
      </c>
      <c r="AD167" s="206" t="str">
        <f t="shared" si="81"/>
        <v>#REF!</v>
      </c>
      <c r="AE167" s="206" t="str">
        <f t="shared" si="81"/>
        <v>#REF!</v>
      </c>
      <c r="AF167" s="206" t="str">
        <f t="shared" si="81"/>
        <v>#REF!</v>
      </c>
      <c r="AG167" s="206" t="str">
        <f t="shared" si="81"/>
        <v>#REF!</v>
      </c>
      <c r="AH167" s="206" t="str">
        <f t="shared" si="81"/>
        <v>#REF!</v>
      </c>
      <c r="AI167" s="206" t="str">
        <f t="shared" si="81"/>
        <v>#REF!</v>
      </c>
      <c r="AJ167" s="206" t="str">
        <f t="shared" si="81"/>
        <v>#REF!</v>
      </c>
      <c r="AK167" s="206" t="str">
        <f t="shared" si="81"/>
        <v>#REF!</v>
      </c>
      <c r="AL167" s="206" t="str">
        <f t="shared" si="81"/>
        <v>#REF!</v>
      </c>
      <c r="AM167" s="206" t="str">
        <f t="shared" si="81"/>
        <v>#REF!</v>
      </c>
      <c r="AN167" s="206" t="str">
        <f t="shared" si="81"/>
        <v>#REF!</v>
      </c>
      <c r="AO167" s="206" t="str">
        <f t="shared" si="81"/>
        <v>#REF!</v>
      </c>
      <c r="AP167" s="206" t="str">
        <f t="shared" si="81"/>
        <v>#REF!</v>
      </c>
      <c r="AQ167" s="206" t="str">
        <f t="shared" si="81"/>
        <v>#REF!</v>
      </c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</row>
    <row r="168" ht="14.25" customHeight="1">
      <c r="A168" s="11"/>
      <c r="B168" s="11"/>
      <c r="C168" s="11"/>
      <c r="D168" s="11"/>
      <c r="E168" s="11"/>
      <c r="F168" s="11"/>
      <c r="G168" s="20"/>
      <c r="H168" s="27"/>
      <c r="I168" s="11"/>
      <c r="J168" s="164"/>
      <c r="K168" s="166" t="s">
        <v>213</v>
      </c>
      <c r="L168" s="166" t="s">
        <v>197</v>
      </c>
      <c r="M168" s="207" t="str">
        <f t="shared" ref="M168:AQ168" si="82"> M$377*(M200+M297)</f>
        <v>#REF!</v>
      </c>
      <c r="N168" s="207" t="str">
        <f t="shared" si="82"/>
        <v>#REF!</v>
      </c>
      <c r="O168" s="207" t="str">
        <f t="shared" si="82"/>
        <v>#REF!</v>
      </c>
      <c r="P168" s="207" t="str">
        <f t="shared" si="82"/>
        <v>#REF!</v>
      </c>
      <c r="Q168" s="207" t="str">
        <f t="shared" si="82"/>
        <v>#REF!</v>
      </c>
      <c r="R168" s="207" t="str">
        <f t="shared" si="82"/>
        <v>#REF!</v>
      </c>
      <c r="S168" s="207" t="str">
        <f t="shared" si="82"/>
        <v>#REF!</v>
      </c>
      <c r="T168" s="207" t="str">
        <f t="shared" si="82"/>
        <v>#REF!</v>
      </c>
      <c r="U168" s="207" t="str">
        <f t="shared" si="82"/>
        <v>#REF!</v>
      </c>
      <c r="V168" s="207" t="str">
        <f t="shared" si="82"/>
        <v>#REF!</v>
      </c>
      <c r="W168" s="207" t="str">
        <f t="shared" si="82"/>
        <v>#REF!</v>
      </c>
      <c r="X168" s="207" t="str">
        <f t="shared" si="82"/>
        <v>#REF!</v>
      </c>
      <c r="Y168" s="207" t="str">
        <f t="shared" si="82"/>
        <v>#REF!</v>
      </c>
      <c r="Z168" s="207" t="str">
        <f t="shared" si="82"/>
        <v>#REF!</v>
      </c>
      <c r="AA168" s="207" t="str">
        <f t="shared" si="82"/>
        <v>#REF!</v>
      </c>
      <c r="AB168" s="207" t="str">
        <f t="shared" si="82"/>
        <v>#REF!</v>
      </c>
      <c r="AC168" s="207" t="str">
        <f t="shared" si="82"/>
        <v>#REF!</v>
      </c>
      <c r="AD168" s="207" t="str">
        <f t="shared" si="82"/>
        <v>#REF!</v>
      </c>
      <c r="AE168" s="207" t="str">
        <f t="shared" si="82"/>
        <v>#REF!</v>
      </c>
      <c r="AF168" s="207" t="str">
        <f t="shared" si="82"/>
        <v>#REF!</v>
      </c>
      <c r="AG168" s="207" t="str">
        <f t="shared" si="82"/>
        <v>#REF!</v>
      </c>
      <c r="AH168" s="207" t="str">
        <f t="shared" si="82"/>
        <v>#REF!</v>
      </c>
      <c r="AI168" s="207" t="str">
        <f t="shared" si="82"/>
        <v>#REF!</v>
      </c>
      <c r="AJ168" s="207" t="str">
        <f t="shared" si="82"/>
        <v>#REF!</v>
      </c>
      <c r="AK168" s="207" t="str">
        <f t="shared" si="82"/>
        <v>#REF!</v>
      </c>
      <c r="AL168" s="207" t="str">
        <f t="shared" si="82"/>
        <v>#REF!</v>
      </c>
      <c r="AM168" s="207" t="str">
        <f t="shared" si="82"/>
        <v>#REF!</v>
      </c>
      <c r="AN168" s="207" t="str">
        <f t="shared" si="82"/>
        <v>#REF!</v>
      </c>
      <c r="AO168" s="207" t="str">
        <f t="shared" si="82"/>
        <v>#REF!</v>
      </c>
      <c r="AP168" s="207" t="str">
        <f t="shared" si="82"/>
        <v>#REF!</v>
      </c>
      <c r="AQ168" s="207" t="str">
        <f t="shared" si="82"/>
        <v>#REF!</v>
      </c>
      <c r="AR168" s="11"/>
      <c r="AS168" s="11"/>
      <c r="AT168" s="176"/>
      <c r="AU168" s="176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</row>
    <row r="169" ht="14.25" customHeight="1">
      <c r="A169" s="11"/>
      <c r="B169" s="11"/>
      <c r="C169" s="11"/>
      <c r="D169" s="11"/>
      <c r="E169" s="11"/>
      <c r="F169" s="11"/>
      <c r="G169" s="20"/>
      <c r="H169" s="27"/>
      <c r="I169" s="11"/>
      <c r="J169" s="164"/>
      <c r="K169" s="161" t="s">
        <v>214</v>
      </c>
      <c r="L169" s="161" t="s">
        <v>195</v>
      </c>
      <c r="M169" s="205" t="str">
        <f t="shared" ref="M169:AQ169" si="83"> M$375*(M201+M298)</f>
        <v>#REF!</v>
      </c>
      <c r="N169" s="205" t="str">
        <f t="shared" si="83"/>
        <v>#REF!</v>
      </c>
      <c r="O169" s="205" t="str">
        <f t="shared" si="83"/>
        <v>#REF!</v>
      </c>
      <c r="P169" s="205" t="str">
        <f t="shared" si="83"/>
        <v>#REF!</v>
      </c>
      <c r="Q169" s="205" t="str">
        <f t="shared" si="83"/>
        <v>#REF!</v>
      </c>
      <c r="R169" s="205" t="str">
        <f t="shared" si="83"/>
        <v>#REF!</v>
      </c>
      <c r="S169" s="205" t="str">
        <f t="shared" si="83"/>
        <v>#REF!</v>
      </c>
      <c r="T169" s="205" t="str">
        <f t="shared" si="83"/>
        <v>#REF!</v>
      </c>
      <c r="U169" s="205" t="str">
        <f t="shared" si="83"/>
        <v>#REF!</v>
      </c>
      <c r="V169" s="205" t="str">
        <f t="shared" si="83"/>
        <v>#REF!</v>
      </c>
      <c r="W169" s="205" t="str">
        <f t="shared" si="83"/>
        <v>#REF!</v>
      </c>
      <c r="X169" s="205" t="str">
        <f t="shared" si="83"/>
        <v>#REF!</v>
      </c>
      <c r="Y169" s="205" t="str">
        <f t="shared" si="83"/>
        <v>#REF!</v>
      </c>
      <c r="Z169" s="205" t="str">
        <f t="shared" si="83"/>
        <v>#REF!</v>
      </c>
      <c r="AA169" s="205" t="str">
        <f t="shared" si="83"/>
        <v>#REF!</v>
      </c>
      <c r="AB169" s="205" t="str">
        <f t="shared" si="83"/>
        <v>#REF!</v>
      </c>
      <c r="AC169" s="205" t="str">
        <f t="shared" si="83"/>
        <v>#REF!</v>
      </c>
      <c r="AD169" s="205" t="str">
        <f t="shared" si="83"/>
        <v>#REF!</v>
      </c>
      <c r="AE169" s="205" t="str">
        <f t="shared" si="83"/>
        <v>#REF!</v>
      </c>
      <c r="AF169" s="205" t="str">
        <f t="shared" si="83"/>
        <v>#REF!</v>
      </c>
      <c r="AG169" s="205" t="str">
        <f t="shared" si="83"/>
        <v>#REF!</v>
      </c>
      <c r="AH169" s="205" t="str">
        <f t="shared" si="83"/>
        <v>#REF!</v>
      </c>
      <c r="AI169" s="205" t="str">
        <f t="shared" si="83"/>
        <v>#REF!</v>
      </c>
      <c r="AJ169" s="205" t="str">
        <f t="shared" si="83"/>
        <v>#REF!</v>
      </c>
      <c r="AK169" s="205" t="str">
        <f t="shared" si="83"/>
        <v>#REF!</v>
      </c>
      <c r="AL169" s="205" t="str">
        <f t="shared" si="83"/>
        <v>#REF!</v>
      </c>
      <c r="AM169" s="205" t="str">
        <f t="shared" si="83"/>
        <v>#REF!</v>
      </c>
      <c r="AN169" s="205" t="str">
        <f t="shared" si="83"/>
        <v>#REF!</v>
      </c>
      <c r="AO169" s="205" t="str">
        <f t="shared" si="83"/>
        <v>#REF!</v>
      </c>
      <c r="AP169" s="205" t="str">
        <f t="shared" si="83"/>
        <v>#REF!</v>
      </c>
      <c r="AQ169" s="205" t="str">
        <f t="shared" si="83"/>
        <v>#REF!</v>
      </c>
      <c r="AR169" s="11"/>
      <c r="AS169" s="11"/>
      <c r="AT169" s="11"/>
      <c r="AU169" s="11"/>
      <c r="AV169" s="176"/>
      <c r="AW169" s="176"/>
      <c r="AX169" s="176"/>
      <c r="AY169" s="176"/>
      <c r="AZ169" s="11"/>
      <c r="BA169" s="11"/>
      <c r="BB169" s="176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</row>
    <row r="170" ht="14.25" customHeight="1">
      <c r="A170" s="11"/>
      <c r="B170" s="11"/>
      <c r="C170" s="11"/>
      <c r="D170" s="11"/>
      <c r="E170" s="11"/>
      <c r="F170" s="11"/>
      <c r="G170" s="20"/>
      <c r="H170" s="27"/>
      <c r="I170" s="11"/>
      <c r="J170" s="164"/>
      <c r="K170" s="14" t="s">
        <v>214</v>
      </c>
      <c r="L170" s="147" t="s">
        <v>196</v>
      </c>
      <c r="M170" s="206" t="str">
        <f t="shared" ref="M170:AQ170" si="84"> M$376*(M202+M299)</f>
        <v>#REF!</v>
      </c>
      <c r="N170" s="206" t="str">
        <f t="shared" si="84"/>
        <v>#REF!</v>
      </c>
      <c r="O170" s="206" t="str">
        <f t="shared" si="84"/>
        <v>#REF!</v>
      </c>
      <c r="P170" s="206" t="str">
        <f t="shared" si="84"/>
        <v>#REF!</v>
      </c>
      <c r="Q170" s="206" t="str">
        <f t="shared" si="84"/>
        <v>#REF!</v>
      </c>
      <c r="R170" s="206" t="str">
        <f t="shared" si="84"/>
        <v>#REF!</v>
      </c>
      <c r="S170" s="206" t="str">
        <f t="shared" si="84"/>
        <v>#REF!</v>
      </c>
      <c r="T170" s="206" t="str">
        <f t="shared" si="84"/>
        <v>#REF!</v>
      </c>
      <c r="U170" s="206" t="str">
        <f t="shared" si="84"/>
        <v>#REF!</v>
      </c>
      <c r="V170" s="206" t="str">
        <f t="shared" si="84"/>
        <v>#REF!</v>
      </c>
      <c r="W170" s="206" t="str">
        <f t="shared" si="84"/>
        <v>#REF!</v>
      </c>
      <c r="X170" s="206" t="str">
        <f t="shared" si="84"/>
        <v>#REF!</v>
      </c>
      <c r="Y170" s="206" t="str">
        <f t="shared" si="84"/>
        <v>#REF!</v>
      </c>
      <c r="Z170" s="206" t="str">
        <f t="shared" si="84"/>
        <v>#REF!</v>
      </c>
      <c r="AA170" s="206" t="str">
        <f t="shared" si="84"/>
        <v>#REF!</v>
      </c>
      <c r="AB170" s="206" t="str">
        <f t="shared" si="84"/>
        <v>#REF!</v>
      </c>
      <c r="AC170" s="206" t="str">
        <f t="shared" si="84"/>
        <v>#REF!</v>
      </c>
      <c r="AD170" s="206" t="str">
        <f t="shared" si="84"/>
        <v>#REF!</v>
      </c>
      <c r="AE170" s="206" t="str">
        <f t="shared" si="84"/>
        <v>#REF!</v>
      </c>
      <c r="AF170" s="206" t="str">
        <f t="shared" si="84"/>
        <v>#REF!</v>
      </c>
      <c r="AG170" s="206" t="str">
        <f t="shared" si="84"/>
        <v>#REF!</v>
      </c>
      <c r="AH170" s="206" t="str">
        <f t="shared" si="84"/>
        <v>#REF!</v>
      </c>
      <c r="AI170" s="206" t="str">
        <f t="shared" si="84"/>
        <v>#REF!</v>
      </c>
      <c r="AJ170" s="206" t="str">
        <f t="shared" si="84"/>
        <v>#REF!</v>
      </c>
      <c r="AK170" s="206" t="str">
        <f t="shared" si="84"/>
        <v>#REF!</v>
      </c>
      <c r="AL170" s="206" t="str">
        <f t="shared" si="84"/>
        <v>#REF!</v>
      </c>
      <c r="AM170" s="206" t="str">
        <f t="shared" si="84"/>
        <v>#REF!</v>
      </c>
      <c r="AN170" s="206" t="str">
        <f t="shared" si="84"/>
        <v>#REF!</v>
      </c>
      <c r="AO170" s="206" t="str">
        <f t="shared" si="84"/>
        <v>#REF!</v>
      </c>
      <c r="AP170" s="206" t="str">
        <f t="shared" si="84"/>
        <v>#REF!</v>
      </c>
      <c r="AQ170" s="206" t="str">
        <f t="shared" si="84"/>
        <v>#REF!</v>
      </c>
      <c r="AR170" s="11"/>
      <c r="AS170" s="11"/>
      <c r="AT170" s="11"/>
      <c r="AU170" s="11"/>
      <c r="AV170" s="182"/>
      <c r="AW170" s="182"/>
      <c r="AX170" s="182"/>
      <c r="AY170" s="182"/>
      <c r="AZ170" s="176"/>
      <c r="BA170" s="176"/>
      <c r="BB170" s="182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</row>
    <row r="171" ht="14.25" customHeight="1">
      <c r="A171" s="11"/>
      <c r="B171" s="11"/>
      <c r="C171" s="11"/>
      <c r="D171" s="11"/>
      <c r="E171" s="11"/>
      <c r="F171" s="11"/>
      <c r="G171" s="20"/>
      <c r="H171" s="27"/>
      <c r="I171" s="11"/>
      <c r="J171" s="164"/>
      <c r="K171" s="166" t="s">
        <v>214</v>
      </c>
      <c r="L171" s="166" t="s">
        <v>197</v>
      </c>
      <c r="M171" s="207" t="str">
        <f t="shared" ref="M171:AQ171" si="85"> M$377*(M203+M300)</f>
        <v>#REF!</v>
      </c>
      <c r="N171" s="207" t="str">
        <f t="shared" si="85"/>
        <v>#REF!</v>
      </c>
      <c r="O171" s="207" t="str">
        <f t="shared" si="85"/>
        <v>#REF!</v>
      </c>
      <c r="P171" s="207" t="str">
        <f t="shared" si="85"/>
        <v>#REF!</v>
      </c>
      <c r="Q171" s="207" t="str">
        <f t="shared" si="85"/>
        <v>#REF!</v>
      </c>
      <c r="R171" s="207" t="str">
        <f t="shared" si="85"/>
        <v>#REF!</v>
      </c>
      <c r="S171" s="207" t="str">
        <f t="shared" si="85"/>
        <v>#REF!</v>
      </c>
      <c r="T171" s="207" t="str">
        <f t="shared" si="85"/>
        <v>#REF!</v>
      </c>
      <c r="U171" s="207" t="str">
        <f t="shared" si="85"/>
        <v>#REF!</v>
      </c>
      <c r="V171" s="207" t="str">
        <f t="shared" si="85"/>
        <v>#REF!</v>
      </c>
      <c r="W171" s="207" t="str">
        <f t="shared" si="85"/>
        <v>#REF!</v>
      </c>
      <c r="X171" s="207" t="str">
        <f t="shared" si="85"/>
        <v>#REF!</v>
      </c>
      <c r="Y171" s="207" t="str">
        <f t="shared" si="85"/>
        <v>#REF!</v>
      </c>
      <c r="Z171" s="207" t="str">
        <f t="shared" si="85"/>
        <v>#REF!</v>
      </c>
      <c r="AA171" s="207" t="str">
        <f t="shared" si="85"/>
        <v>#REF!</v>
      </c>
      <c r="AB171" s="207" t="str">
        <f t="shared" si="85"/>
        <v>#REF!</v>
      </c>
      <c r="AC171" s="207" t="str">
        <f t="shared" si="85"/>
        <v>#REF!</v>
      </c>
      <c r="AD171" s="207" t="str">
        <f t="shared" si="85"/>
        <v>#REF!</v>
      </c>
      <c r="AE171" s="207" t="str">
        <f t="shared" si="85"/>
        <v>#REF!</v>
      </c>
      <c r="AF171" s="207" t="str">
        <f t="shared" si="85"/>
        <v>#REF!</v>
      </c>
      <c r="AG171" s="207" t="str">
        <f t="shared" si="85"/>
        <v>#REF!</v>
      </c>
      <c r="AH171" s="207" t="str">
        <f t="shared" si="85"/>
        <v>#REF!</v>
      </c>
      <c r="AI171" s="207" t="str">
        <f t="shared" si="85"/>
        <v>#REF!</v>
      </c>
      <c r="AJ171" s="207" t="str">
        <f t="shared" si="85"/>
        <v>#REF!</v>
      </c>
      <c r="AK171" s="207" t="str">
        <f t="shared" si="85"/>
        <v>#REF!</v>
      </c>
      <c r="AL171" s="207" t="str">
        <f t="shared" si="85"/>
        <v>#REF!</v>
      </c>
      <c r="AM171" s="207" t="str">
        <f t="shared" si="85"/>
        <v>#REF!</v>
      </c>
      <c r="AN171" s="207" t="str">
        <f t="shared" si="85"/>
        <v>#REF!</v>
      </c>
      <c r="AO171" s="207" t="str">
        <f t="shared" si="85"/>
        <v>#REF!</v>
      </c>
      <c r="AP171" s="207" t="str">
        <f t="shared" si="85"/>
        <v>#REF!</v>
      </c>
      <c r="AQ171" s="207" t="str">
        <f t="shared" si="85"/>
        <v>#REF!</v>
      </c>
      <c r="AR171" s="11"/>
      <c r="AS171" s="11"/>
      <c r="AT171" s="11"/>
      <c r="AU171" s="11"/>
      <c r="AV171" s="11"/>
      <c r="AW171" s="11"/>
      <c r="AX171" s="11"/>
      <c r="AY171" s="11"/>
      <c r="AZ171" s="182"/>
      <c r="BA171" s="182"/>
      <c r="BB171" s="11"/>
      <c r="BC171" s="11"/>
      <c r="BD171" s="11"/>
      <c r="BE171" s="11"/>
      <c r="BF171" s="11"/>
      <c r="BG171" s="176"/>
      <c r="BH171" s="176"/>
      <c r="BI171" s="176"/>
      <c r="BJ171" s="11"/>
      <c r="BK171" s="11"/>
      <c r="BL171" s="11"/>
      <c r="BM171" s="11"/>
      <c r="BN171" s="11"/>
      <c r="BO171" s="11"/>
    </row>
    <row r="172" ht="14.25" customHeight="1">
      <c r="A172" s="11"/>
      <c r="B172" s="11"/>
      <c r="C172" s="11"/>
      <c r="D172" s="11"/>
      <c r="E172" s="11"/>
      <c r="F172" s="11"/>
      <c r="G172" s="20"/>
      <c r="H172" s="27"/>
      <c r="I172" s="11"/>
      <c r="J172" s="164"/>
      <c r="K172" s="161" t="s">
        <v>215</v>
      </c>
      <c r="L172" s="161" t="s">
        <v>195</v>
      </c>
      <c r="M172" s="205" t="str">
        <f t="shared" ref="M172:AQ172" si="86"> M$375*(M204+M301)</f>
        <v>#REF!</v>
      </c>
      <c r="N172" s="205" t="str">
        <f t="shared" si="86"/>
        <v>#REF!</v>
      </c>
      <c r="O172" s="205" t="str">
        <f t="shared" si="86"/>
        <v>#REF!</v>
      </c>
      <c r="P172" s="205" t="str">
        <f t="shared" si="86"/>
        <v>#REF!</v>
      </c>
      <c r="Q172" s="205" t="str">
        <f t="shared" si="86"/>
        <v>#REF!</v>
      </c>
      <c r="R172" s="205" t="str">
        <f t="shared" si="86"/>
        <v>#REF!</v>
      </c>
      <c r="S172" s="205" t="str">
        <f t="shared" si="86"/>
        <v>#REF!</v>
      </c>
      <c r="T172" s="205" t="str">
        <f t="shared" si="86"/>
        <v>#REF!</v>
      </c>
      <c r="U172" s="205" t="str">
        <f t="shared" si="86"/>
        <v>#REF!</v>
      </c>
      <c r="V172" s="205" t="str">
        <f t="shared" si="86"/>
        <v>#REF!</v>
      </c>
      <c r="W172" s="205" t="str">
        <f t="shared" si="86"/>
        <v>#REF!</v>
      </c>
      <c r="X172" s="205" t="str">
        <f t="shared" si="86"/>
        <v>#REF!</v>
      </c>
      <c r="Y172" s="205" t="str">
        <f t="shared" si="86"/>
        <v>#REF!</v>
      </c>
      <c r="Z172" s="205" t="str">
        <f t="shared" si="86"/>
        <v>#REF!</v>
      </c>
      <c r="AA172" s="205" t="str">
        <f t="shared" si="86"/>
        <v>#REF!</v>
      </c>
      <c r="AB172" s="205" t="str">
        <f t="shared" si="86"/>
        <v>#REF!</v>
      </c>
      <c r="AC172" s="205" t="str">
        <f t="shared" si="86"/>
        <v>#REF!</v>
      </c>
      <c r="AD172" s="205" t="str">
        <f t="shared" si="86"/>
        <v>#REF!</v>
      </c>
      <c r="AE172" s="205" t="str">
        <f t="shared" si="86"/>
        <v>#REF!</v>
      </c>
      <c r="AF172" s="205" t="str">
        <f t="shared" si="86"/>
        <v>#REF!</v>
      </c>
      <c r="AG172" s="205" t="str">
        <f t="shared" si="86"/>
        <v>#REF!</v>
      </c>
      <c r="AH172" s="205" t="str">
        <f t="shared" si="86"/>
        <v>#REF!</v>
      </c>
      <c r="AI172" s="205" t="str">
        <f t="shared" si="86"/>
        <v>#REF!</v>
      </c>
      <c r="AJ172" s="205" t="str">
        <f t="shared" si="86"/>
        <v>#REF!</v>
      </c>
      <c r="AK172" s="205" t="str">
        <f t="shared" si="86"/>
        <v>#REF!</v>
      </c>
      <c r="AL172" s="205" t="str">
        <f t="shared" si="86"/>
        <v>#REF!</v>
      </c>
      <c r="AM172" s="205" t="str">
        <f t="shared" si="86"/>
        <v>#REF!</v>
      </c>
      <c r="AN172" s="205" t="str">
        <f t="shared" si="86"/>
        <v>#REF!</v>
      </c>
      <c r="AO172" s="205" t="str">
        <f t="shared" si="86"/>
        <v>#REF!</v>
      </c>
      <c r="AP172" s="205" t="str">
        <f t="shared" si="86"/>
        <v>#REF!</v>
      </c>
      <c r="AQ172" s="205" t="str">
        <f t="shared" si="86"/>
        <v>#REF!</v>
      </c>
      <c r="AR172" s="11"/>
      <c r="AS172" s="11"/>
      <c r="AT172" s="11"/>
      <c r="AU172" s="11"/>
      <c r="AV172" s="176"/>
      <c r="AW172" s="176"/>
      <c r="AX172" s="176"/>
      <c r="AY172" s="176"/>
      <c r="AZ172" s="11"/>
      <c r="BA172" s="11"/>
      <c r="BB172" s="176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</row>
    <row r="173" ht="14.25" customHeight="1">
      <c r="A173" s="11"/>
      <c r="B173" s="11"/>
      <c r="C173" s="11"/>
      <c r="D173" s="11"/>
      <c r="E173" s="11"/>
      <c r="F173" s="11"/>
      <c r="G173" s="20"/>
      <c r="H173" s="27"/>
      <c r="I173" s="11"/>
      <c r="J173" s="164"/>
      <c r="K173" s="14" t="s">
        <v>215</v>
      </c>
      <c r="L173" s="147" t="s">
        <v>196</v>
      </c>
      <c r="M173" s="206" t="str">
        <f t="shared" ref="M173:AQ173" si="87"> M$376*(M205+M302)</f>
        <v>#REF!</v>
      </c>
      <c r="N173" s="206" t="str">
        <f t="shared" si="87"/>
        <v>#REF!</v>
      </c>
      <c r="O173" s="206" t="str">
        <f t="shared" si="87"/>
        <v>#REF!</v>
      </c>
      <c r="P173" s="206" t="str">
        <f t="shared" si="87"/>
        <v>#REF!</v>
      </c>
      <c r="Q173" s="206" t="str">
        <f t="shared" si="87"/>
        <v>#REF!</v>
      </c>
      <c r="R173" s="206" t="str">
        <f t="shared" si="87"/>
        <v>#REF!</v>
      </c>
      <c r="S173" s="206" t="str">
        <f t="shared" si="87"/>
        <v>#REF!</v>
      </c>
      <c r="T173" s="206" t="str">
        <f t="shared" si="87"/>
        <v>#REF!</v>
      </c>
      <c r="U173" s="206" t="str">
        <f t="shared" si="87"/>
        <v>#REF!</v>
      </c>
      <c r="V173" s="206" t="str">
        <f t="shared" si="87"/>
        <v>#REF!</v>
      </c>
      <c r="W173" s="206" t="str">
        <f t="shared" si="87"/>
        <v>#REF!</v>
      </c>
      <c r="X173" s="206" t="str">
        <f t="shared" si="87"/>
        <v>#REF!</v>
      </c>
      <c r="Y173" s="206" t="str">
        <f t="shared" si="87"/>
        <v>#REF!</v>
      </c>
      <c r="Z173" s="206" t="str">
        <f t="shared" si="87"/>
        <v>#REF!</v>
      </c>
      <c r="AA173" s="206" t="str">
        <f t="shared" si="87"/>
        <v>#REF!</v>
      </c>
      <c r="AB173" s="206" t="str">
        <f t="shared" si="87"/>
        <v>#REF!</v>
      </c>
      <c r="AC173" s="206" t="str">
        <f t="shared" si="87"/>
        <v>#REF!</v>
      </c>
      <c r="AD173" s="206" t="str">
        <f t="shared" si="87"/>
        <v>#REF!</v>
      </c>
      <c r="AE173" s="206" t="str">
        <f t="shared" si="87"/>
        <v>#REF!</v>
      </c>
      <c r="AF173" s="206" t="str">
        <f t="shared" si="87"/>
        <v>#REF!</v>
      </c>
      <c r="AG173" s="206" t="str">
        <f t="shared" si="87"/>
        <v>#REF!</v>
      </c>
      <c r="AH173" s="206" t="str">
        <f t="shared" si="87"/>
        <v>#REF!</v>
      </c>
      <c r="AI173" s="206" t="str">
        <f t="shared" si="87"/>
        <v>#REF!</v>
      </c>
      <c r="AJ173" s="206" t="str">
        <f t="shared" si="87"/>
        <v>#REF!</v>
      </c>
      <c r="AK173" s="206" t="str">
        <f t="shared" si="87"/>
        <v>#REF!</v>
      </c>
      <c r="AL173" s="206" t="str">
        <f t="shared" si="87"/>
        <v>#REF!</v>
      </c>
      <c r="AM173" s="206" t="str">
        <f t="shared" si="87"/>
        <v>#REF!</v>
      </c>
      <c r="AN173" s="206" t="str">
        <f t="shared" si="87"/>
        <v>#REF!</v>
      </c>
      <c r="AO173" s="206" t="str">
        <f t="shared" si="87"/>
        <v>#REF!</v>
      </c>
      <c r="AP173" s="206" t="str">
        <f t="shared" si="87"/>
        <v>#REF!</v>
      </c>
      <c r="AQ173" s="206" t="str">
        <f t="shared" si="87"/>
        <v>#REF!</v>
      </c>
      <c r="AR173" s="11"/>
      <c r="AS173" s="11"/>
      <c r="AT173" s="11"/>
      <c r="AU173" s="11"/>
      <c r="AV173" s="182"/>
      <c r="AW173" s="182"/>
      <c r="AX173" s="182"/>
      <c r="AY173" s="182"/>
      <c r="AZ173" s="176"/>
      <c r="BA173" s="176"/>
      <c r="BB173" s="182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</row>
    <row r="174" ht="14.25" customHeight="1">
      <c r="A174" s="11"/>
      <c r="B174" s="11"/>
      <c r="C174" s="11"/>
      <c r="D174" s="11"/>
      <c r="E174" s="11"/>
      <c r="F174" s="11"/>
      <c r="G174" s="20"/>
      <c r="H174" s="27"/>
      <c r="I174" s="11"/>
      <c r="J174" s="164"/>
      <c r="K174" s="166" t="s">
        <v>215</v>
      </c>
      <c r="L174" s="166" t="s">
        <v>197</v>
      </c>
      <c r="M174" s="207" t="str">
        <f t="shared" ref="M174:AQ174" si="88"> M$377*(M206+M303)</f>
        <v>#REF!</v>
      </c>
      <c r="N174" s="207" t="str">
        <f t="shared" si="88"/>
        <v>#REF!</v>
      </c>
      <c r="O174" s="207" t="str">
        <f t="shared" si="88"/>
        <v>#REF!</v>
      </c>
      <c r="P174" s="207" t="str">
        <f t="shared" si="88"/>
        <v>#REF!</v>
      </c>
      <c r="Q174" s="207" t="str">
        <f t="shared" si="88"/>
        <v>#REF!</v>
      </c>
      <c r="R174" s="207" t="str">
        <f t="shared" si="88"/>
        <v>#REF!</v>
      </c>
      <c r="S174" s="207" t="str">
        <f t="shared" si="88"/>
        <v>#REF!</v>
      </c>
      <c r="T174" s="207" t="str">
        <f t="shared" si="88"/>
        <v>#REF!</v>
      </c>
      <c r="U174" s="207" t="str">
        <f t="shared" si="88"/>
        <v>#REF!</v>
      </c>
      <c r="V174" s="207" t="str">
        <f t="shared" si="88"/>
        <v>#REF!</v>
      </c>
      <c r="W174" s="207" t="str">
        <f t="shared" si="88"/>
        <v>#REF!</v>
      </c>
      <c r="X174" s="207" t="str">
        <f t="shared" si="88"/>
        <v>#REF!</v>
      </c>
      <c r="Y174" s="207" t="str">
        <f t="shared" si="88"/>
        <v>#REF!</v>
      </c>
      <c r="Z174" s="207" t="str">
        <f t="shared" si="88"/>
        <v>#REF!</v>
      </c>
      <c r="AA174" s="207" t="str">
        <f t="shared" si="88"/>
        <v>#REF!</v>
      </c>
      <c r="AB174" s="207" t="str">
        <f t="shared" si="88"/>
        <v>#REF!</v>
      </c>
      <c r="AC174" s="207" t="str">
        <f t="shared" si="88"/>
        <v>#REF!</v>
      </c>
      <c r="AD174" s="207" t="str">
        <f t="shared" si="88"/>
        <v>#REF!</v>
      </c>
      <c r="AE174" s="207" t="str">
        <f t="shared" si="88"/>
        <v>#REF!</v>
      </c>
      <c r="AF174" s="207" t="str">
        <f t="shared" si="88"/>
        <v>#REF!</v>
      </c>
      <c r="AG174" s="207" t="str">
        <f t="shared" si="88"/>
        <v>#REF!</v>
      </c>
      <c r="AH174" s="207" t="str">
        <f t="shared" si="88"/>
        <v>#REF!</v>
      </c>
      <c r="AI174" s="207" t="str">
        <f t="shared" si="88"/>
        <v>#REF!</v>
      </c>
      <c r="AJ174" s="207" t="str">
        <f t="shared" si="88"/>
        <v>#REF!</v>
      </c>
      <c r="AK174" s="207" t="str">
        <f t="shared" si="88"/>
        <v>#REF!</v>
      </c>
      <c r="AL174" s="207" t="str">
        <f t="shared" si="88"/>
        <v>#REF!</v>
      </c>
      <c r="AM174" s="207" t="str">
        <f t="shared" si="88"/>
        <v>#REF!</v>
      </c>
      <c r="AN174" s="207" t="str">
        <f t="shared" si="88"/>
        <v>#REF!</v>
      </c>
      <c r="AO174" s="207" t="str">
        <f t="shared" si="88"/>
        <v>#REF!</v>
      </c>
      <c r="AP174" s="207" t="str">
        <f t="shared" si="88"/>
        <v>#REF!</v>
      </c>
      <c r="AQ174" s="207" t="str">
        <f t="shared" si="88"/>
        <v>#REF!</v>
      </c>
      <c r="AR174" s="11"/>
      <c r="AS174" s="11"/>
      <c r="AT174" s="11"/>
      <c r="AU174" s="11"/>
      <c r="AV174" s="11"/>
      <c r="AW174" s="11"/>
      <c r="AX174" s="11"/>
      <c r="AY174" s="11"/>
      <c r="AZ174" s="182"/>
      <c r="BA174" s="182"/>
      <c r="BB174" s="11"/>
      <c r="BC174" s="11"/>
      <c r="BD174" s="11"/>
      <c r="BE174" s="11"/>
      <c r="BF174" s="11"/>
      <c r="BG174" s="176"/>
      <c r="BH174" s="176"/>
      <c r="BI174" s="176"/>
      <c r="BJ174" s="11"/>
      <c r="BK174" s="11"/>
      <c r="BL174" s="11"/>
      <c r="BM174" s="11"/>
      <c r="BN174" s="11"/>
      <c r="BO174" s="11"/>
    </row>
    <row r="175" ht="14.25" customHeight="1">
      <c r="A175" s="11"/>
      <c r="B175" s="11"/>
      <c r="C175" s="11"/>
      <c r="D175" s="11"/>
      <c r="E175" s="11"/>
      <c r="F175" s="11"/>
      <c r="G175" s="20"/>
      <c r="H175" s="27"/>
      <c r="I175" s="11"/>
      <c r="J175" s="164"/>
      <c r="K175" s="161" t="s">
        <v>216</v>
      </c>
      <c r="L175" s="161" t="s">
        <v>195</v>
      </c>
      <c r="M175" s="205" t="str">
        <f t="shared" ref="M175:AQ175" si="89"> M$375*(M207+M304)</f>
        <v>#REF!</v>
      </c>
      <c r="N175" s="205" t="str">
        <f t="shared" si="89"/>
        <v>#REF!</v>
      </c>
      <c r="O175" s="205" t="str">
        <f t="shared" si="89"/>
        <v>#REF!</v>
      </c>
      <c r="P175" s="205" t="str">
        <f t="shared" si="89"/>
        <v>#REF!</v>
      </c>
      <c r="Q175" s="205" t="str">
        <f t="shared" si="89"/>
        <v>#REF!</v>
      </c>
      <c r="R175" s="205" t="str">
        <f t="shared" si="89"/>
        <v>#REF!</v>
      </c>
      <c r="S175" s="205" t="str">
        <f t="shared" si="89"/>
        <v>#REF!</v>
      </c>
      <c r="T175" s="205" t="str">
        <f t="shared" si="89"/>
        <v>#REF!</v>
      </c>
      <c r="U175" s="205" t="str">
        <f t="shared" si="89"/>
        <v>#REF!</v>
      </c>
      <c r="V175" s="205" t="str">
        <f t="shared" si="89"/>
        <v>#REF!</v>
      </c>
      <c r="W175" s="205" t="str">
        <f t="shared" si="89"/>
        <v>#REF!</v>
      </c>
      <c r="X175" s="205" t="str">
        <f t="shared" si="89"/>
        <v>#REF!</v>
      </c>
      <c r="Y175" s="205" t="str">
        <f t="shared" si="89"/>
        <v>#REF!</v>
      </c>
      <c r="Z175" s="205" t="str">
        <f t="shared" si="89"/>
        <v>#REF!</v>
      </c>
      <c r="AA175" s="205" t="str">
        <f t="shared" si="89"/>
        <v>#REF!</v>
      </c>
      <c r="AB175" s="205" t="str">
        <f t="shared" si="89"/>
        <v>#REF!</v>
      </c>
      <c r="AC175" s="205" t="str">
        <f t="shared" si="89"/>
        <v>#REF!</v>
      </c>
      <c r="AD175" s="205" t="str">
        <f t="shared" si="89"/>
        <v>#REF!</v>
      </c>
      <c r="AE175" s="205" t="str">
        <f t="shared" si="89"/>
        <v>#REF!</v>
      </c>
      <c r="AF175" s="205" t="str">
        <f t="shared" si="89"/>
        <v>#REF!</v>
      </c>
      <c r="AG175" s="205" t="str">
        <f t="shared" si="89"/>
        <v>#REF!</v>
      </c>
      <c r="AH175" s="205" t="str">
        <f t="shared" si="89"/>
        <v>#REF!</v>
      </c>
      <c r="AI175" s="205" t="str">
        <f t="shared" si="89"/>
        <v>#REF!</v>
      </c>
      <c r="AJ175" s="205" t="str">
        <f t="shared" si="89"/>
        <v>#REF!</v>
      </c>
      <c r="AK175" s="205" t="str">
        <f t="shared" si="89"/>
        <v>#REF!</v>
      </c>
      <c r="AL175" s="205" t="str">
        <f t="shared" si="89"/>
        <v>#REF!</v>
      </c>
      <c r="AM175" s="205" t="str">
        <f t="shared" si="89"/>
        <v>#REF!</v>
      </c>
      <c r="AN175" s="205" t="str">
        <f t="shared" si="89"/>
        <v>#REF!</v>
      </c>
      <c r="AO175" s="205" t="str">
        <f t="shared" si="89"/>
        <v>#REF!</v>
      </c>
      <c r="AP175" s="205" t="str">
        <f t="shared" si="89"/>
        <v>#REF!</v>
      </c>
      <c r="AQ175" s="205" t="str">
        <f t="shared" si="89"/>
        <v>#REF!</v>
      </c>
      <c r="AR175" s="11"/>
      <c r="AS175" s="11"/>
      <c r="AT175" s="11"/>
      <c r="AU175" s="11"/>
      <c r="AV175" s="176"/>
      <c r="AW175" s="176"/>
      <c r="AX175" s="176"/>
      <c r="AY175" s="176"/>
      <c r="AZ175" s="11"/>
      <c r="BA175" s="11"/>
      <c r="BB175" s="176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</row>
    <row r="176" ht="14.25" customHeight="1">
      <c r="A176" s="11"/>
      <c r="B176" s="11"/>
      <c r="C176" s="11"/>
      <c r="D176" s="11"/>
      <c r="E176" s="11"/>
      <c r="F176" s="11"/>
      <c r="G176" s="20"/>
      <c r="H176" s="27"/>
      <c r="I176" s="11"/>
      <c r="J176" s="164"/>
      <c r="K176" s="14" t="s">
        <v>216</v>
      </c>
      <c r="L176" s="147" t="s">
        <v>196</v>
      </c>
      <c r="M176" s="206" t="str">
        <f t="shared" ref="M176:AQ176" si="90"> M$376*(M208+M305)</f>
        <v>#REF!</v>
      </c>
      <c r="N176" s="206" t="str">
        <f t="shared" si="90"/>
        <v>#REF!</v>
      </c>
      <c r="O176" s="206" t="str">
        <f t="shared" si="90"/>
        <v>#REF!</v>
      </c>
      <c r="P176" s="206" t="str">
        <f t="shared" si="90"/>
        <v>#REF!</v>
      </c>
      <c r="Q176" s="206" t="str">
        <f t="shared" si="90"/>
        <v>#REF!</v>
      </c>
      <c r="R176" s="206" t="str">
        <f t="shared" si="90"/>
        <v>#REF!</v>
      </c>
      <c r="S176" s="206" t="str">
        <f t="shared" si="90"/>
        <v>#REF!</v>
      </c>
      <c r="T176" s="206" t="str">
        <f t="shared" si="90"/>
        <v>#REF!</v>
      </c>
      <c r="U176" s="206" t="str">
        <f t="shared" si="90"/>
        <v>#REF!</v>
      </c>
      <c r="V176" s="206" t="str">
        <f t="shared" si="90"/>
        <v>#REF!</v>
      </c>
      <c r="W176" s="206" t="str">
        <f t="shared" si="90"/>
        <v>#REF!</v>
      </c>
      <c r="X176" s="206" t="str">
        <f t="shared" si="90"/>
        <v>#REF!</v>
      </c>
      <c r="Y176" s="206" t="str">
        <f t="shared" si="90"/>
        <v>#REF!</v>
      </c>
      <c r="Z176" s="206" t="str">
        <f t="shared" si="90"/>
        <v>#REF!</v>
      </c>
      <c r="AA176" s="206" t="str">
        <f t="shared" si="90"/>
        <v>#REF!</v>
      </c>
      <c r="AB176" s="206" t="str">
        <f t="shared" si="90"/>
        <v>#REF!</v>
      </c>
      <c r="AC176" s="206" t="str">
        <f t="shared" si="90"/>
        <v>#REF!</v>
      </c>
      <c r="AD176" s="206" t="str">
        <f t="shared" si="90"/>
        <v>#REF!</v>
      </c>
      <c r="AE176" s="206" t="str">
        <f t="shared" si="90"/>
        <v>#REF!</v>
      </c>
      <c r="AF176" s="206" t="str">
        <f t="shared" si="90"/>
        <v>#REF!</v>
      </c>
      <c r="AG176" s="206" t="str">
        <f t="shared" si="90"/>
        <v>#REF!</v>
      </c>
      <c r="AH176" s="206" t="str">
        <f t="shared" si="90"/>
        <v>#REF!</v>
      </c>
      <c r="AI176" s="206" t="str">
        <f t="shared" si="90"/>
        <v>#REF!</v>
      </c>
      <c r="AJ176" s="206" t="str">
        <f t="shared" si="90"/>
        <v>#REF!</v>
      </c>
      <c r="AK176" s="206" t="str">
        <f t="shared" si="90"/>
        <v>#REF!</v>
      </c>
      <c r="AL176" s="206" t="str">
        <f t="shared" si="90"/>
        <v>#REF!</v>
      </c>
      <c r="AM176" s="206" t="str">
        <f t="shared" si="90"/>
        <v>#REF!</v>
      </c>
      <c r="AN176" s="206" t="str">
        <f t="shared" si="90"/>
        <v>#REF!</v>
      </c>
      <c r="AO176" s="206" t="str">
        <f t="shared" si="90"/>
        <v>#REF!</v>
      </c>
      <c r="AP176" s="206" t="str">
        <f t="shared" si="90"/>
        <v>#REF!</v>
      </c>
      <c r="AQ176" s="206" t="str">
        <f t="shared" si="90"/>
        <v>#REF!</v>
      </c>
      <c r="AR176" s="11"/>
      <c r="AS176" s="11"/>
      <c r="AT176" s="11"/>
      <c r="AU176" s="11"/>
      <c r="AV176" s="182"/>
      <c r="AW176" s="182"/>
      <c r="AX176" s="182"/>
      <c r="AY176" s="182"/>
      <c r="AZ176" s="176"/>
      <c r="BA176" s="176"/>
      <c r="BB176" s="182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</row>
    <row r="177" ht="14.25" customHeight="1">
      <c r="A177" s="11"/>
      <c r="B177" s="11"/>
      <c r="C177" s="11"/>
      <c r="D177" s="11"/>
      <c r="E177" s="11"/>
      <c r="F177" s="11"/>
      <c r="G177" s="20"/>
      <c r="H177" s="27"/>
      <c r="I177" s="11"/>
      <c r="J177" s="169"/>
      <c r="K177" s="166" t="s">
        <v>216</v>
      </c>
      <c r="L177" s="166" t="s">
        <v>197</v>
      </c>
      <c r="M177" s="207" t="str">
        <f t="shared" ref="M177:AQ177" si="91"> M$377*(M209+M306)</f>
        <v>#REF!</v>
      </c>
      <c r="N177" s="207" t="str">
        <f t="shared" si="91"/>
        <v>#REF!</v>
      </c>
      <c r="O177" s="207" t="str">
        <f t="shared" si="91"/>
        <v>#REF!</v>
      </c>
      <c r="P177" s="207" t="str">
        <f t="shared" si="91"/>
        <v>#REF!</v>
      </c>
      <c r="Q177" s="207" t="str">
        <f t="shared" si="91"/>
        <v>#REF!</v>
      </c>
      <c r="R177" s="207" t="str">
        <f t="shared" si="91"/>
        <v>#REF!</v>
      </c>
      <c r="S177" s="207" t="str">
        <f t="shared" si="91"/>
        <v>#REF!</v>
      </c>
      <c r="T177" s="207" t="str">
        <f t="shared" si="91"/>
        <v>#REF!</v>
      </c>
      <c r="U177" s="207" t="str">
        <f t="shared" si="91"/>
        <v>#REF!</v>
      </c>
      <c r="V177" s="207" t="str">
        <f t="shared" si="91"/>
        <v>#REF!</v>
      </c>
      <c r="W177" s="207" t="str">
        <f t="shared" si="91"/>
        <v>#REF!</v>
      </c>
      <c r="X177" s="207" t="str">
        <f t="shared" si="91"/>
        <v>#REF!</v>
      </c>
      <c r="Y177" s="207" t="str">
        <f t="shared" si="91"/>
        <v>#REF!</v>
      </c>
      <c r="Z177" s="207" t="str">
        <f t="shared" si="91"/>
        <v>#REF!</v>
      </c>
      <c r="AA177" s="207" t="str">
        <f t="shared" si="91"/>
        <v>#REF!</v>
      </c>
      <c r="AB177" s="207" t="str">
        <f t="shared" si="91"/>
        <v>#REF!</v>
      </c>
      <c r="AC177" s="207" t="str">
        <f t="shared" si="91"/>
        <v>#REF!</v>
      </c>
      <c r="AD177" s="207" t="str">
        <f t="shared" si="91"/>
        <v>#REF!</v>
      </c>
      <c r="AE177" s="207" t="str">
        <f t="shared" si="91"/>
        <v>#REF!</v>
      </c>
      <c r="AF177" s="207" t="str">
        <f t="shared" si="91"/>
        <v>#REF!</v>
      </c>
      <c r="AG177" s="207" t="str">
        <f t="shared" si="91"/>
        <v>#REF!</v>
      </c>
      <c r="AH177" s="207" t="str">
        <f t="shared" si="91"/>
        <v>#REF!</v>
      </c>
      <c r="AI177" s="207" t="str">
        <f t="shared" si="91"/>
        <v>#REF!</v>
      </c>
      <c r="AJ177" s="207" t="str">
        <f t="shared" si="91"/>
        <v>#REF!</v>
      </c>
      <c r="AK177" s="207" t="str">
        <f t="shared" si="91"/>
        <v>#REF!</v>
      </c>
      <c r="AL177" s="207" t="str">
        <f t="shared" si="91"/>
        <v>#REF!</v>
      </c>
      <c r="AM177" s="207" t="str">
        <f t="shared" si="91"/>
        <v>#REF!</v>
      </c>
      <c r="AN177" s="207" t="str">
        <f t="shared" si="91"/>
        <v>#REF!</v>
      </c>
      <c r="AO177" s="207" t="str">
        <f t="shared" si="91"/>
        <v>#REF!</v>
      </c>
      <c r="AP177" s="207" t="str">
        <f t="shared" si="91"/>
        <v>#REF!</v>
      </c>
      <c r="AQ177" s="207" t="str">
        <f t="shared" si="91"/>
        <v>#REF!</v>
      </c>
      <c r="AR177" s="11"/>
      <c r="AS177" s="11"/>
      <c r="AT177" s="11"/>
      <c r="AU177" s="11"/>
      <c r="AV177" s="11"/>
      <c r="AW177" s="11"/>
      <c r="AX177" s="11"/>
      <c r="AY177" s="11"/>
      <c r="AZ177" s="182"/>
      <c r="BA177" s="182"/>
      <c r="BB177" s="11"/>
      <c r="BC177" s="11"/>
      <c r="BD177" s="11"/>
      <c r="BE177" s="11"/>
      <c r="BF177" s="11"/>
      <c r="BG177" s="176"/>
      <c r="BH177" s="176"/>
      <c r="BI177" s="176"/>
      <c r="BJ177" s="11"/>
      <c r="BK177" s="11"/>
      <c r="BL177" s="11"/>
      <c r="BM177" s="11"/>
      <c r="BN177" s="11"/>
      <c r="BO177" s="11"/>
    </row>
    <row r="178" ht="14.25" customHeight="1">
      <c r="A178" s="11"/>
      <c r="B178" s="11"/>
      <c r="C178" s="11"/>
      <c r="D178" s="11"/>
      <c r="E178" s="11"/>
      <c r="F178" s="11"/>
      <c r="G178" s="20"/>
      <c r="H178" s="27"/>
      <c r="I178" s="11"/>
      <c r="J178" s="170"/>
      <c r="K178" s="14"/>
      <c r="L178" s="14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  <c r="Z178" s="183"/>
      <c r="AA178" s="183"/>
      <c r="AB178" s="183"/>
      <c r="AC178" s="183"/>
      <c r="AD178" s="183"/>
      <c r="AE178" s="183"/>
      <c r="AF178" s="183"/>
      <c r="AG178" s="183"/>
      <c r="AH178" s="183"/>
      <c r="AI178" s="183"/>
      <c r="AJ178" s="183"/>
      <c r="AK178" s="183"/>
      <c r="AL178" s="183"/>
      <c r="AM178" s="183"/>
      <c r="AN178" s="183"/>
      <c r="AO178" s="183"/>
      <c r="AP178" s="183"/>
      <c r="AQ178" s="183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</row>
    <row r="179" ht="14.25" customHeight="1">
      <c r="A179" s="11"/>
      <c r="B179" s="11"/>
      <c r="C179" s="11"/>
      <c r="D179" s="11"/>
      <c r="E179" s="11"/>
      <c r="F179" s="11"/>
      <c r="G179" s="20"/>
      <c r="H179" s="27"/>
      <c r="I179" s="11"/>
      <c r="J179" s="11"/>
      <c r="K179" s="11"/>
      <c r="L179" s="11"/>
      <c r="M179" s="145">
        <v>2020.0</v>
      </c>
      <c r="N179" s="145">
        <v>2021.0</v>
      </c>
      <c r="O179" s="145">
        <v>2022.0</v>
      </c>
      <c r="P179" s="145">
        <v>2023.0</v>
      </c>
      <c r="Q179" s="145">
        <v>2024.0</v>
      </c>
      <c r="R179" s="145">
        <v>2025.0</v>
      </c>
      <c r="S179" s="145">
        <v>2026.0</v>
      </c>
      <c r="T179" s="145">
        <v>2027.0</v>
      </c>
      <c r="U179" s="145">
        <v>2028.0</v>
      </c>
      <c r="V179" s="145">
        <v>2029.0</v>
      </c>
      <c r="W179" s="145">
        <v>2030.0</v>
      </c>
      <c r="X179" s="145">
        <v>2031.0</v>
      </c>
      <c r="Y179" s="145">
        <v>2032.0</v>
      </c>
      <c r="Z179" s="145">
        <v>2033.0</v>
      </c>
      <c r="AA179" s="145">
        <v>2034.0</v>
      </c>
      <c r="AB179" s="145">
        <v>2035.0</v>
      </c>
      <c r="AC179" s="145">
        <v>2036.0</v>
      </c>
      <c r="AD179" s="145">
        <v>2037.0</v>
      </c>
      <c r="AE179" s="145">
        <v>2038.0</v>
      </c>
      <c r="AF179" s="145">
        <v>2039.0</v>
      </c>
      <c r="AG179" s="145">
        <v>2040.0</v>
      </c>
      <c r="AH179" s="145">
        <v>2041.0</v>
      </c>
      <c r="AI179" s="145">
        <v>2042.0</v>
      </c>
      <c r="AJ179" s="145">
        <v>2043.0</v>
      </c>
      <c r="AK179" s="145">
        <v>2044.0</v>
      </c>
      <c r="AL179" s="145">
        <v>2045.0</v>
      </c>
      <c r="AM179" s="145">
        <v>2046.0</v>
      </c>
      <c r="AN179" s="145">
        <v>2047.0</v>
      </c>
      <c r="AO179" s="145">
        <v>2048.0</v>
      </c>
      <c r="AP179" s="145">
        <v>2049.0</v>
      </c>
      <c r="AQ179" s="145">
        <v>2050.0</v>
      </c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76"/>
      <c r="BD179" s="176"/>
      <c r="BE179" s="176"/>
      <c r="BF179" s="176"/>
      <c r="BG179" s="182"/>
      <c r="BH179" s="182"/>
      <c r="BI179" s="182"/>
      <c r="BJ179" s="176"/>
      <c r="BK179" s="176"/>
      <c r="BL179" s="176"/>
      <c r="BM179" s="176"/>
      <c r="BN179" s="176"/>
      <c r="BO179" s="176"/>
    </row>
    <row r="180" ht="14.25" customHeight="1">
      <c r="A180" s="11"/>
      <c r="B180" s="11"/>
      <c r="C180" s="11"/>
      <c r="D180" s="11"/>
      <c r="E180" s="11"/>
      <c r="F180" s="11"/>
      <c r="G180" s="20"/>
      <c r="H180" s="27"/>
      <c r="I180" s="11"/>
      <c r="J180" s="160" t="s">
        <v>139</v>
      </c>
      <c r="K180" s="161" t="s">
        <v>207</v>
      </c>
      <c r="L180" s="161" t="s">
        <v>195</v>
      </c>
      <c r="M180" s="184">
        <v>1741.156</v>
      </c>
      <c r="N180" s="184">
        <v>1560.0</v>
      </c>
      <c r="O180" s="184">
        <v>1463.5614308511908</v>
      </c>
      <c r="P180" s="184">
        <v>1367.1228617023817</v>
      </c>
      <c r="Q180" s="184">
        <v>1270.6842925535725</v>
      </c>
      <c r="R180" s="184">
        <v>1174.2457234047633</v>
      </c>
      <c r="S180" s="184">
        <v>1077.8071542559542</v>
      </c>
      <c r="T180" s="184">
        <v>981.3685851071451</v>
      </c>
      <c r="U180" s="184">
        <v>884.9300159583361</v>
      </c>
      <c r="V180" s="184">
        <v>788.491446809527</v>
      </c>
      <c r="W180" s="184">
        <v>692.0528776607185</v>
      </c>
      <c r="X180" s="184">
        <v>683.1332637291907</v>
      </c>
      <c r="Y180" s="184">
        <v>674.2136497976629</v>
      </c>
      <c r="Z180" s="184">
        <v>665.2940358661351</v>
      </c>
      <c r="AA180" s="184">
        <v>656.3744219346073</v>
      </c>
      <c r="AB180" s="184">
        <v>647.4548080030795</v>
      </c>
      <c r="AC180" s="184">
        <v>638.5351940715517</v>
      </c>
      <c r="AD180" s="184">
        <v>629.6155801400239</v>
      </c>
      <c r="AE180" s="184">
        <v>620.6959662084961</v>
      </c>
      <c r="AF180" s="184">
        <v>611.7763522769683</v>
      </c>
      <c r="AG180" s="184">
        <v>602.8567383454405</v>
      </c>
      <c r="AH180" s="184">
        <v>593.9371244139127</v>
      </c>
      <c r="AI180" s="184">
        <v>585.0175104823849</v>
      </c>
      <c r="AJ180" s="184">
        <v>576.0978965508571</v>
      </c>
      <c r="AK180" s="184">
        <v>567.1782826193293</v>
      </c>
      <c r="AL180" s="184">
        <v>558.2586686878014</v>
      </c>
      <c r="AM180" s="184">
        <v>549.3390547562736</v>
      </c>
      <c r="AN180" s="184">
        <v>540.4194408247458</v>
      </c>
      <c r="AO180" s="184">
        <v>531.499826893218</v>
      </c>
      <c r="AP180" s="184">
        <v>522.5802129616902</v>
      </c>
      <c r="AQ180" s="184">
        <v>513.660599030162</v>
      </c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</row>
    <row r="181" ht="14.25" customHeight="1">
      <c r="A181" s="11"/>
      <c r="B181" s="11"/>
      <c r="C181" s="11"/>
      <c r="D181" s="11"/>
      <c r="E181" s="11"/>
      <c r="F181" s="11"/>
      <c r="G181" s="20"/>
      <c r="H181" s="27"/>
      <c r="I181" s="11"/>
      <c r="J181" s="164"/>
      <c r="K181" s="14" t="s">
        <v>207</v>
      </c>
      <c r="L181" s="147" t="s">
        <v>196</v>
      </c>
      <c r="M181" s="185">
        <v>1741.156</v>
      </c>
      <c r="N181" s="185">
        <v>1560.0</v>
      </c>
      <c r="O181" s="185">
        <v>1486.8297553779098</v>
      </c>
      <c r="P181" s="185">
        <v>1413.6595107558196</v>
      </c>
      <c r="Q181" s="185">
        <v>1340.4892661337294</v>
      </c>
      <c r="R181" s="185">
        <v>1267.3190215116392</v>
      </c>
      <c r="S181" s="185">
        <v>1194.148776889549</v>
      </c>
      <c r="T181" s="185">
        <v>1120.9785322674588</v>
      </c>
      <c r="U181" s="185">
        <v>1047.8082876453686</v>
      </c>
      <c r="V181" s="185">
        <v>974.6380430232784</v>
      </c>
      <c r="W181" s="185">
        <v>901.4677984011884</v>
      </c>
      <c r="X181" s="185">
        <v>890.9970523641649</v>
      </c>
      <c r="Y181" s="185">
        <v>880.5263063271415</v>
      </c>
      <c r="Z181" s="185">
        <v>870.055560290118</v>
      </c>
      <c r="AA181" s="185">
        <v>859.5848142530946</v>
      </c>
      <c r="AB181" s="185">
        <v>849.1140682160711</v>
      </c>
      <c r="AC181" s="185">
        <v>838.6433221790477</v>
      </c>
      <c r="AD181" s="185">
        <v>828.1725761420242</v>
      </c>
      <c r="AE181" s="185">
        <v>817.7018301050008</v>
      </c>
      <c r="AF181" s="185">
        <v>807.2310840679773</v>
      </c>
      <c r="AG181" s="185">
        <v>796.7603380309539</v>
      </c>
      <c r="AH181" s="185">
        <v>786.2895919939305</v>
      </c>
      <c r="AI181" s="185">
        <v>775.818845956907</v>
      </c>
      <c r="AJ181" s="185">
        <v>765.3480999198836</v>
      </c>
      <c r="AK181" s="185">
        <v>754.8773538828601</v>
      </c>
      <c r="AL181" s="185">
        <v>744.4066078458367</v>
      </c>
      <c r="AM181" s="185">
        <v>733.9358618088132</v>
      </c>
      <c r="AN181" s="185">
        <v>723.4651157717898</v>
      </c>
      <c r="AO181" s="185">
        <v>712.9943697347663</v>
      </c>
      <c r="AP181" s="185">
        <v>702.5236236977429</v>
      </c>
      <c r="AQ181" s="185">
        <v>692.0528776607185</v>
      </c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</row>
    <row r="182" ht="14.25" customHeight="1">
      <c r="A182" s="11"/>
      <c r="B182" s="11"/>
      <c r="C182" s="11"/>
      <c r="D182" s="11"/>
      <c r="E182" s="11"/>
      <c r="F182" s="11"/>
      <c r="G182" s="20"/>
      <c r="H182" s="27"/>
      <c r="I182" s="11"/>
      <c r="J182" s="164"/>
      <c r="K182" s="166" t="s">
        <v>207</v>
      </c>
      <c r="L182" s="166" t="s">
        <v>197</v>
      </c>
      <c r="M182" s="186">
        <v>1741.156</v>
      </c>
      <c r="N182" s="186">
        <v>1560.0</v>
      </c>
      <c r="O182" s="186">
        <v>1548.1003032033746</v>
      </c>
      <c r="P182" s="186">
        <v>1536.200606406749</v>
      </c>
      <c r="Q182" s="186">
        <v>1524.3009096101237</v>
      </c>
      <c r="R182" s="186">
        <v>1512.4012128134982</v>
      </c>
      <c r="S182" s="186">
        <v>1500.5015160168728</v>
      </c>
      <c r="T182" s="186">
        <v>1488.6018192202473</v>
      </c>
      <c r="U182" s="186">
        <v>1476.7021224236219</v>
      </c>
      <c r="V182" s="186">
        <v>1464.8024256269964</v>
      </c>
      <c r="W182" s="186">
        <v>1452.9027288303716</v>
      </c>
      <c r="X182" s="186">
        <v>1425.3309823089126</v>
      </c>
      <c r="Y182" s="186">
        <v>1397.7592357874535</v>
      </c>
      <c r="Z182" s="186">
        <v>1370.1874892659944</v>
      </c>
      <c r="AA182" s="186">
        <v>1342.6157427445353</v>
      </c>
      <c r="AB182" s="186">
        <v>1315.0439962230762</v>
      </c>
      <c r="AC182" s="186">
        <v>1287.472249701617</v>
      </c>
      <c r="AD182" s="186">
        <v>1259.900503180158</v>
      </c>
      <c r="AE182" s="186">
        <v>1232.328756658699</v>
      </c>
      <c r="AF182" s="186">
        <v>1204.7570101372398</v>
      </c>
      <c r="AG182" s="186">
        <v>1177.1852636157807</v>
      </c>
      <c r="AH182" s="186">
        <v>1149.6135170943217</v>
      </c>
      <c r="AI182" s="186">
        <v>1122.0417705728626</v>
      </c>
      <c r="AJ182" s="186">
        <v>1094.4700240514035</v>
      </c>
      <c r="AK182" s="186">
        <v>1066.8982775299444</v>
      </c>
      <c r="AL182" s="186">
        <v>1039.3265310084853</v>
      </c>
      <c r="AM182" s="186">
        <v>1011.7547844870261</v>
      </c>
      <c r="AN182" s="186">
        <v>984.1830379655669</v>
      </c>
      <c r="AO182" s="186">
        <v>956.6112914441077</v>
      </c>
      <c r="AP182" s="186">
        <v>929.0395449226485</v>
      </c>
      <c r="AQ182" s="186">
        <v>901.4677984011884</v>
      </c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</row>
    <row r="183" ht="14.25" customHeight="1">
      <c r="A183" s="11"/>
      <c r="B183" s="11"/>
      <c r="C183" s="11"/>
      <c r="D183" s="11"/>
      <c r="E183" s="11"/>
      <c r="F183" s="11"/>
      <c r="G183" s="20"/>
      <c r="H183" s="27"/>
      <c r="I183" s="11"/>
      <c r="J183" s="164"/>
      <c r="K183" s="161" t="s">
        <v>208</v>
      </c>
      <c r="L183" s="161" t="s">
        <v>195</v>
      </c>
      <c r="M183" s="187">
        <f t="shared" ref="M183:AQ183" si="92">M180</f>
        <v>1741.156</v>
      </c>
      <c r="N183" s="187">
        <f t="shared" si="92"/>
        <v>1560</v>
      </c>
      <c r="O183" s="187">
        <f t="shared" si="92"/>
        <v>1463.561431</v>
      </c>
      <c r="P183" s="187">
        <f t="shared" si="92"/>
        <v>1367.122862</v>
      </c>
      <c r="Q183" s="187">
        <f t="shared" si="92"/>
        <v>1270.684293</v>
      </c>
      <c r="R183" s="187">
        <f t="shared" si="92"/>
        <v>1174.245723</v>
      </c>
      <c r="S183" s="187">
        <f t="shared" si="92"/>
        <v>1077.807154</v>
      </c>
      <c r="T183" s="187">
        <f t="shared" si="92"/>
        <v>981.3685851</v>
      </c>
      <c r="U183" s="187">
        <f t="shared" si="92"/>
        <v>884.930016</v>
      </c>
      <c r="V183" s="187">
        <f t="shared" si="92"/>
        <v>788.4914468</v>
      </c>
      <c r="W183" s="187">
        <f t="shared" si="92"/>
        <v>692.0528777</v>
      </c>
      <c r="X183" s="187">
        <f t="shared" si="92"/>
        <v>683.1332637</v>
      </c>
      <c r="Y183" s="187">
        <f t="shared" si="92"/>
        <v>674.2136498</v>
      </c>
      <c r="Z183" s="187">
        <f t="shared" si="92"/>
        <v>665.2940359</v>
      </c>
      <c r="AA183" s="187">
        <f t="shared" si="92"/>
        <v>656.3744219</v>
      </c>
      <c r="AB183" s="187">
        <f t="shared" si="92"/>
        <v>647.454808</v>
      </c>
      <c r="AC183" s="187">
        <f t="shared" si="92"/>
        <v>638.5351941</v>
      </c>
      <c r="AD183" s="187">
        <f t="shared" si="92"/>
        <v>629.6155801</v>
      </c>
      <c r="AE183" s="187">
        <f t="shared" si="92"/>
        <v>620.6959662</v>
      </c>
      <c r="AF183" s="187">
        <f t="shared" si="92"/>
        <v>611.7763523</v>
      </c>
      <c r="AG183" s="187">
        <f t="shared" si="92"/>
        <v>602.8567383</v>
      </c>
      <c r="AH183" s="187">
        <f t="shared" si="92"/>
        <v>593.9371244</v>
      </c>
      <c r="AI183" s="187">
        <f t="shared" si="92"/>
        <v>585.0175105</v>
      </c>
      <c r="AJ183" s="187">
        <f t="shared" si="92"/>
        <v>576.0978966</v>
      </c>
      <c r="AK183" s="187">
        <f t="shared" si="92"/>
        <v>567.1782826</v>
      </c>
      <c r="AL183" s="187">
        <f t="shared" si="92"/>
        <v>558.2586687</v>
      </c>
      <c r="AM183" s="187">
        <f t="shared" si="92"/>
        <v>549.3390548</v>
      </c>
      <c r="AN183" s="187">
        <f t="shared" si="92"/>
        <v>540.4194408</v>
      </c>
      <c r="AO183" s="187">
        <f t="shared" si="92"/>
        <v>531.4998269</v>
      </c>
      <c r="AP183" s="187">
        <f t="shared" si="92"/>
        <v>522.580213</v>
      </c>
      <c r="AQ183" s="187">
        <f t="shared" si="92"/>
        <v>513.660599</v>
      </c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</row>
    <row r="184" ht="14.25" customHeight="1">
      <c r="A184" s="11"/>
      <c r="B184" s="11"/>
      <c r="C184" s="11"/>
      <c r="D184" s="11"/>
      <c r="E184" s="11"/>
      <c r="F184" s="11"/>
      <c r="G184" s="20"/>
      <c r="H184" s="27"/>
      <c r="I184" s="11"/>
      <c r="J184" s="164"/>
      <c r="K184" s="14" t="s">
        <v>208</v>
      </c>
      <c r="L184" s="147" t="s">
        <v>196</v>
      </c>
      <c r="M184" s="188">
        <f t="shared" ref="M184:AQ184" si="93">M181</f>
        <v>1741.156</v>
      </c>
      <c r="N184" s="188">
        <f t="shared" si="93"/>
        <v>1560</v>
      </c>
      <c r="O184" s="188">
        <f t="shared" si="93"/>
        <v>1486.829755</v>
      </c>
      <c r="P184" s="188">
        <f t="shared" si="93"/>
        <v>1413.659511</v>
      </c>
      <c r="Q184" s="188">
        <f t="shared" si="93"/>
        <v>1340.489266</v>
      </c>
      <c r="R184" s="188">
        <f t="shared" si="93"/>
        <v>1267.319022</v>
      </c>
      <c r="S184" s="188">
        <f t="shared" si="93"/>
        <v>1194.148777</v>
      </c>
      <c r="T184" s="188">
        <f t="shared" si="93"/>
        <v>1120.978532</v>
      </c>
      <c r="U184" s="188">
        <f t="shared" si="93"/>
        <v>1047.808288</v>
      </c>
      <c r="V184" s="188">
        <f t="shared" si="93"/>
        <v>974.638043</v>
      </c>
      <c r="W184" s="188">
        <f t="shared" si="93"/>
        <v>901.4677984</v>
      </c>
      <c r="X184" s="188">
        <f t="shared" si="93"/>
        <v>890.9970524</v>
      </c>
      <c r="Y184" s="188">
        <f t="shared" si="93"/>
        <v>880.5263063</v>
      </c>
      <c r="Z184" s="188">
        <f t="shared" si="93"/>
        <v>870.0555603</v>
      </c>
      <c r="AA184" s="188">
        <f t="shared" si="93"/>
        <v>859.5848143</v>
      </c>
      <c r="AB184" s="188">
        <f t="shared" si="93"/>
        <v>849.1140682</v>
      </c>
      <c r="AC184" s="188">
        <f t="shared" si="93"/>
        <v>838.6433222</v>
      </c>
      <c r="AD184" s="188">
        <f t="shared" si="93"/>
        <v>828.1725761</v>
      </c>
      <c r="AE184" s="188">
        <f t="shared" si="93"/>
        <v>817.7018301</v>
      </c>
      <c r="AF184" s="188">
        <f t="shared" si="93"/>
        <v>807.2310841</v>
      </c>
      <c r="AG184" s="188">
        <f t="shared" si="93"/>
        <v>796.760338</v>
      </c>
      <c r="AH184" s="188">
        <f t="shared" si="93"/>
        <v>786.289592</v>
      </c>
      <c r="AI184" s="188">
        <f t="shared" si="93"/>
        <v>775.818846</v>
      </c>
      <c r="AJ184" s="188">
        <f t="shared" si="93"/>
        <v>765.3480999</v>
      </c>
      <c r="AK184" s="188">
        <f t="shared" si="93"/>
        <v>754.8773539</v>
      </c>
      <c r="AL184" s="188">
        <f t="shared" si="93"/>
        <v>744.4066078</v>
      </c>
      <c r="AM184" s="188">
        <f t="shared" si="93"/>
        <v>733.9358618</v>
      </c>
      <c r="AN184" s="188">
        <f t="shared" si="93"/>
        <v>723.4651158</v>
      </c>
      <c r="AO184" s="188">
        <f t="shared" si="93"/>
        <v>712.9943697</v>
      </c>
      <c r="AP184" s="188">
        <f t="shared" si="93"/>
        <v>702.5236237</v>
      </c>
      <c r="AQ184" s="188">
        <f t="shared" si="93"/>
        <v>692.0528777</v>
      </c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</row>
    <row r="185" ht="14.25" customHeight="1">
      <c r="A185" s="11"/>
      <c r="B185" s="11"/>
      <c r="C185" s="11"/>
      <c r="D185" s="11"/>
      <c r="E185" s="11"/>
      <c r="F185" s="11"/>
      <c r="G185" s="20"/>
      <c r="H185" s="27"/>
      <c r="I185" s="11"/>
      <c r="J185" s="164"/>
      <c r="K185" s="166" t="s">
        <v>208</v>
      </c>
      <c r="L185" s="166" t="s">
        <v>197</v>
      </c>
      <c r="M185" s="189">
        <f t="shared" ref="M185:AQ185" si="94">M182</f>
        <v>1741.156</v>
      </c>
      <c r="N185" s="189">
        <f t="shared" si="94"/>
        <v>1560</v>
      </c>
      <c r="O185" s="189">
        <f t="shared" si="94"/>
        <v>1548.100303</v>
      </c>
      <c r="P185" s="189">
        <f t="shared" si="94"/>
        <v>1536.200606</v>
      </c>
      <c r="Q185" s="189">
        <f t="shared" si="94"/>
        <v>1524.30091</v>
      </c>
      <c r="R185" s="189">
        <f t="shared" si="94"/>
        <v>1512.401213</v>
      </c>
      <c r="S185" s="189">
        <f t="shared" si="94"/>
        <v>1500.501516</v>
      </c>
      <c r="T185" s="189">
        <f t="shared" si="94"/>
        <v>1488.601819</v>
      </c>
      <c r="U185" s="189">
        <f t="shared" si="94"/>
        <v>1476.702122</v>
      </c>
      <c r="V185" s="189">
        <f t="shared" si="94"/>
        <v>1464.802426</v>
      </c>
      <c r="W185" s="189">
        <f t="shared" si="94"/>
        <v>1452.902729</v>
      </c>
      <c r="X185" s="189">
        <f t="shared" si="94"/>
        <v>1425.330982</v>
      </c>
      <c r="Y185" s="189">
        <f t="shared" si="94"/>
        <v>1397.759236</v>
      </c>
      <c r="Z185" s="189">
        <f t="shared" si="94"/>
        <v>1370.187489</v>
      </c>
      <c r="AA185" s="189">
        <f t="shared" si="94"/>
        <v>1342.615743</v>
      </c>
      <c r="AB185" s="189">
        <f t="shared" si="94"/>
        <v>1315.043996</v>
      </c>
      <c r="AC185" s="189">
        <f t="shared" si="94"/>
        <v>1287.47225</v>
      </c>
      <c r="AD185" s="189">
        <f t="shared" si="94"/>
        <v>1259.900503</v>
      </c>
      <c r="AE185" s="189">
        <f t="shared" si="94"/>
        <v>1232.328757</v>
      </c>
      <c r="AF185" s="189">
        <f t="shared" si="94"/>
        <v>1204.75701</v>
      </c>
      <c r="AG185" s="189">
        <f t="shared" si="94"/>
        <v>1177.185264</v>
      </c>
      <c r="AH185" s="189">
        <f t="shared" si="94"/>
        <v>1149.613517</v>
      </c>
      <c r="AI185" s="189">
        <f t="shared" si="94"/>
        <v>1122.041771</v>
      </c>
      <c r="AJ185" s="189">
        <f t="shared" si="94"/>
        <v>1094.470024</v>
      </c>
      <c r="AK185" s="189">
        <f t="shared" si="94"/>
        <v>1066.898278</v>
      </c>
      <c r="AL185" s="189">
        <f t="shared" si="94"/>
        <v>1039.326531</v>
      </c>
      <c r="AM185" s="189">
        <f t="shared" si="94"/>
        <v>1011.754784</v>
      </c>
      <c r="AN185" s="189">
        <f t="shared" si="94"/>
        <v>984.183038</v>
      </c>
      <c r="AO185" s="189">
        <f t="shared" si="94"/>
        <v>956.6112914</v>
      </c>
      <c r="AP185" s="189">
        <f t="shared" si="94"/>
        <v>929.0395449</v>
      </c>
      <c r="AQ185" s="189">
        <f t="shared" si="94"/>
        <v>901.4677984</v>
      </c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</row>
    <row r="186" ht="14.25" customHeight="1">
      <c r="A186" s="11"/>
      <c r="B186" s="11"/>
      <c r="C186" s="11"/>
      <c r="D186" s="11"/>
      <c r="E186" s="11"/>
      <c r="F186" s="11"/>
      <c r="G186" s="20"/>
      <c r="H186" s="27"/>
      <c r="I186" s="11"/>
      <c r="J186" s="164"/>
      <c r="K186" s="161" t="s">
        <v>209</v>
      </c>
      <c r="L186" s="161" t="s">
        <v>195</v>
      </c>
      <c r="M186" s="187">
        <f t="shared" ref="M186:AQ186" si="95">M183</f>
        <v>1741.156</v>
      </c>
      <c r="N186" s="187">
        <f t="shared" si="95"/>
        <v>1560</v>
      </c>
      <c r="O186" s="187">
        <f t="shared" si="95"/>
        <v>1463.561431</v>
      </c>
      <c r="P186" s="187">
        <f t="shared" si="95"/>
        <v>1367.122862</v>
      </c>
      <c r="Q186" s="187">
        <f t="shared" si="95"/>
        <v>1270.684293</v>
      </c>
      <c r="R186" s="187">
        <f t="shared" si="95"/>
        <v>1174.245723</v>
      </c>
      <c r="S186" s="187">
        <f t="shared" si="95"/>
        <v>1077.807154</v>
      </c>
      <c r="T186" s="187">
        <f t="shared" si="95"/>
        <v>981.3685851</v>
      </c>
      <c r="U186" s="187">
        <f t="shared" si="95"/>
        <v>884.930016</v>
      </c>
      <c r="V186" s="187">
        <f t="shared" si="95"/>
        <v>788.4914468</v>
      </c>
      <c r="W186" s="187">
        <f t="shared" si="95"/>
        <v>692.0528777</v>
      </c>
      <c r="X186" s="187">
        <f t="shared" si="95"/>
        <v>683.1332637</v>
      </c>
      <c r="Y186" s="187">
        <f t="shared" si="95"/>
        <v>674.2136498</v>
      </c>
      <c r="Z186" s="187">
        <f t="shared" si="95"/>
        <v>665.2940359</v>
      </c>
      <c r="AA186" s="187">
        <f t="shared" si="95"/>
        <v>656.3744219</v>
      </c>
      <c r="AB186" s="187">
        <f t="shared" si="95"/>
        <v>647.454808</v>
      </c>
      <c r="AC186" s="187">
        <f t="shared" si="95"/>
        <v>638.5351941</v>
      </c>
      <c r="AD186" s="187">
        <f t="shared" si="95"/>
        <v>629.6155801</v>
      </c>
      <c r="AE186" s="187">
        <f t="shared" si="95"/>
        <v>620.6959662</v>
      </c>
      <c r="AF186" s="187">
        <f t="shared" si="95"/>
        <v>611.7763523</v>
      </c>
      <c r="AG186" s="187">
        <f t="shared" si="95"/>
        <v>602.8567383</v>
      </c>
      <c r="AH186" s="187">
        <f t="shared" si="95"/>
        <v>593.9371244</v>
      </c>
      <c r="AI186" s="187">
        <f t="shared" si="95"/>
        <v>585.0175105</v>
      </c>
      <c r="AJ186" s="187">
        <f t="shared" si="95"/>
        <v>576.0978966</v>
      </c>
      <c r="AK186" s="187">
        <f t="shared" si="95"/>
        <v>567.1782826</v>
      </c>
      <c r="AL186" s="187">
        <f t="shared" si="95"/>
        <v>558.2586687</v>
      </c>
      <c r="AM186" s="187">
        <f t="shared" si="95"/>
        <v>549.3390548</v>
      </c>
      <c r="AN186" s="187">
        <f t="shared" si="95"/>
        <v>540.4194408</v>
      </c>
      <c r="AO186" s="187">
        <f t="shared" si="95"/>
        <v>531.4998269</v>
      </c>
      <c r="AP186" s="187">
        <f t="shared" si="95"/>
        <v>522.580213</v>
      </c>
      <c r="AQ186" s="187">
        <f t="shared" si="95"/>
        <v>513.660599</v>
      </c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</row>
    <row r="187" ht="14.25" customHeight="1">
      <c r="A187" s="11"/>
      <c r="B187" s="11"/>
      <c r="C187" s="11"/>
      <c r="D187" s="11"/>
      <c r="E187" s="11"/>
      <c r="F187" s="11"/>
      <c r="G187" s="20"/>
      <c r="H187" s="27"/>
      <c r="I187" s="11"/>
      <c r="J187" s="164"/>
      <c r="K187" s="14" t="s">
        <v>209</v>
      </c>
      <c r="L187" s="147" t="s">
        <v>196</v>
      </c>
      <c r="M187" s="188">
        <f t="shared" ref="M187:AQ187" si="96">M184</f>
        <v>1741.156</v>
      </c>
      <c r="N187" s="188">
        <f t="shared" si="96"/>
        <v>1560</v>
      </c>
      <c r="O187" s="188">
        <f t="shared" si="96"/>
        <v>1486.829755</v>
      </c>
      <c r="P187" s="188">
        <f t="shared" si="96"/>
        <v>1413.659511</v>
      </c>
      <c r="Q187" s="188">
        <f t="shared" si="96"/>
        <v>1340.489266</v>
      </c>
      <c r="R187" s="188">
        <f t="shared" si="96"/>
        <v>1267.319022</v>
      </c>
      <c r="S187" s="188">
        <f t="shared" si="96"/>
        <v>1194.148777</v>
      </c>
      <c r="T187" s="188">
        <f t="shared" si="96"/>
        <v>1120.978532</v>
      </c>
      <c r="U187" s="188">
        <f t="shared" si="96"/>
        <v>1047.808288</v>
      </c>
      <c r="V187" s="188">
        <f t="shared" si="96"/>
        <v>974.638043</v>
      </c>
      <c r="W187" s="188">
        <f t="shared" si="96"/>
        <v>901.4677984</v>
      </c>
      <c r="X187" s="188">
        <f t="shared" si="96"/>
        <v>890.9970524</v>
      </c>
      <c r="Y187" s="188">
        <f t="shared" si="96"/>
        <v>880.5263063</v>
      </c>
      <c r="Z187" s="188">
        <f t="shared" si="96"/>
        <v>870.0555603</v>
      </c>
      <c r="AA187" s="188">
        <f t="shared" si="96"/>
        <v>859.5848143</v>
      </c>
      <c r="AB187" s="188">
        <f t="shared" si="96"/>
        <v>849.1140682</v>
      </c>
      <c r="AC187" s="188">
        <f t="shared" si="96"/>
        <v>838.6433222</v>
      </c>
      <c r="AD187" s="188">
        <f t="shared" si="96"/>
        <v>828.1725761</v>
      </c>
      <c r="AE187" s="188">
        <f t="shared" si="96"/>
        <v>817.7018301</v>
      </c>
      <c r="AF187" s="188">
        <f t="shared" si="96"/>
        <v>807.2310841</v>
      </c>
      <c r="AG187" s="188">
        <f t="shared" si="96"/>
        <v>796.760338</v>
      </c>
      <c r="AH187" s="188">
        <f t="shared" si="96"/>
        <v>786.289592</v>
      </c>
      <c r="AI187" s="188">
        <f t="shared" si="96"/>
        <v>775.818846</v>
      </c>
      <c r="AJ187" s="188">
        <f t="shared" si="96"/>
        <v>765.3480999</v>
      </c>
      <c r="AK187" s="188">
        <f t="shared" si="96"/>
        <v>754.8773539</v>
      </c>
      <c r="AL187" s="188">
        <f t="shared" si="96"/>
        <v>744.4066078</v>
      </c>
      <c r="AM187" s="188">
        <f t="shared" si="96"/>
        <v>733.9358618</v>
      </c>
      <c r="AN187" s="188">
        <f t="shared" si="96"/>
        <v>723.4651158</v>
      </c>
      <c r="AO187" s="188">
        <f t="shared" si="96"/>
        <v>712.9943697</v>
      </c>
      <c r="AP187" s="188">
        <f t="shared" si="96"/>
        <v>702.5236237</v>
      </c>
      <c r="AQ187" s="188">
        <f t="shared" si="96"/>
        <v>692.0528777</v>
      </c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</row>
    <row r="188" ht="14.25" customHeight="1">
      <c r="A188" s="11"/>
      <c r="B188" s="11"/>
      <c r="C188" s="11"/>
      <c r="D188" s="11"/>
      <c r="E188" s="11"/>
      <c r="F188" s="11"/>
      <c r="G188" s="20"/>
      <c r="H188" s="27"/>
      <c r="I188" s="11"/>
      <c r="J188" s="164"/>
      <c r="K188" s="166" t="s">
        <v>209</v>
      </c>
      <c r="L188" s="166" t="s">
        <v>197</v>
      </c>
      <c r="M188" s="189">
        <f t="shared" ref="M188:AQ188" si="97">M185</f>
        <v>1741.156</v>
      </c>
      <c r="N188" s="189">
        <f t="shared" si="97"/>
        <v>1560</v>
      </c>
      <c r="O188" s="189">
        <f t="shared" si="97"/>
        <v>1548.100303</v>
      </c>
      <c r="P188" s="189">
        <f t="shared" si="97"/>
        <v>1536.200606</v>
      </c>
      <c r="Q188" s="189">
        <f t="shared" si="97"/>
        <v>1524.30091</v>
      </c>
      <c r="R188" s="189">
        <f t="shared" si="97"/>
        <v>1512.401213</v>
      </c>
      <c r="S188" s="189">
        <f t="shared" si="97"/>
        <v>1500.501516</v>
      </c>
      <c r="T188" s="189">
        <f t="shared" si="97"/>
        <v>1488.601819</v>
      </c>
      <c r="U188" s="189">
        <f t="shared" si="97"/>
        <v>1476.702122</v>
      </c>
      <c r="V188" s="189">
        <f t="shared" si="97"/>
        <v>1464.802426</v>
      </c>
      <c r="W188" s="189">
        <f t="shared" si="97"/>
        <v>1452.902729</v>
      </c>
      <c r="X188" s="189">
        <f t="shared" si="97"/>
        <v>1425.330982</v>
      </c>
      <c r="Y188" s="189">
        <f t="shared" si="97"/>
        <v>1397.759236</v>
      </c>
      <c r="Z188" s="189">
        <f t="shared" si="97"/>
        <v>1370.187489</v>
      </c>
      <c r="AA188" s="189">
        <f t="shared" si="97"/>
        <v>1342.615743</v>
      </c>
      <c r="AB188" s="189">
        <f t="shared" si="97"/>
        <v>1315.043996</v>
      </c>
      <c r="AC188" s="189">
        <f t="shared" si="97"/>
        <v>1287.47225</v>
      </c>
      <c r="AD188" s="189">
        <f t="shared" si="97"/>
        <v>1259.900503</v>
      </c>
      <c r="AE188" s="189">
        <f t="shared" si="97"/>
        <v>1232.328757</v>
      </c>
      <c r="AF188" s="189">
        <f t="shared" si="97"/>
        <v>1204.75701</v>
      </c>
      <c r="AG188" s="189">
        <f t="shared" si="97"/>
        <v>1177.185264</v>
      </c>
      <c r="AH188" s="189">
        <f t="shared" si="97"/>
        <v>1149.613517</v>
      </c>
      <c r="AI188" s="189">
        <f t="shared" si="97"/>
        <v>1122.041771</v>
      </c>
      <c r="AJ188" s="189">
        <f t="shared" si="97"/>
        <v>1094.470024</v>
      </c>
      <c r="AK188" s="189">
        <f t="shared" si="97"/>
        <v>1066.898278</v>
      </c>
      <c r="AL188" s="189">
        <f t="shared" si="97"/>
        <v>1039.326531</v>
      </c>
      <c r="AM188" s="189">
        <f t="shared" si="97"/>
        <v>1011.754784</v>
      </c>
      <c r="AN188" s="189">
        <f t="shared" si="97"/>
        <v>984.183038</v>
      </c>
      <c r="AO188" s="189">
        <f t="shared" si="97"/>
        <v>956.6112914</v>
      </c>
      <c r="AP188" s="189">
        <f t="shared" si="97"/>
        <v>929.0395449</v>
      </c>
      <c r="AQ188" s="189">
        <f t="shared" si="97"/>
        <v>901.4677984</v>
      </c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</row>
    <row r="189" ht="14.25" customHeight="1">
      <c r="A189" s="11"/>
      <c r="B189" s="11"/>
      <c r="C189" s="11"/>
      <c r="D189" s="11"/>
      <c r="E189" s="11"/>
      <c r="F189" s="11"/>
      <c r="G189" s="20"/>
      <c r="H189" s="27"/>
      <c r="I189" s="11"/>
      <c r="J189" s="164"/>
      <c r="K189" s="161" t="s">
        <v>210</v>
      </c>
      <c r="L189" s="161" t="s">
        <v>195</v>
      </c>
      <c r="M189" s="187">
        <f t="shared" ref="M189:AQ189" si="98">M186</f>
        <v>1741.156</v>
      </c>
      <c r="N189" s="187">
        <f t="shared" si="98"/>
        <v>1560</v>
      </c>
      <c r="O189" s="187">
        <f t="shared" si="98"/>
        <v>1463.561431</v>
      </c>
      <c r="P189" s="187">
        <f t="shared" si="98"/>
        <v>1367.122862</v>
      </c>
      <c r="Q189" s="187">
        <f t="shared" si="98"/>
        <v>1270.684293</v>
      </c>
      <c r="R189" s="187">
        <f t="shared" si="98"/>
        <v>1174.245723</v>
      </c>
      <c r="S189" s="187">
        <f t="shared" si="98"/>
        <v>1077.807154</v>
      </c>
      <c r="T189" s="187">
        <f t="shared" si="98"/>
        <v>981.3685851</v>
      </c>
      <c r="U189" s="187">
        <f t="shared" si="98"/>
        <v>884.930016</v>
      </c>
      <c r="V189" s="187">
        <f t="shared" si="98"/>
        <v>788.4914468</v>
      </c>
      <c r="W189" s="187">
        <f t="shared" si="98"/>
        <v>692.0528777</v>
      </c>
      <c r="X189" s="187">
        <f t="shared" si="98"/>
        <v>683.1332637</v>
      </c>
      <c r="Y189" s="187">
        <f t="shared" si="98"/>
        <v>674.2136498</v>
      </c>
      <c r="Z189" s="187">
        <f t="shared" si="98"/>
        <v>665.2940359</v>
      </c>
      <c r="AA189" s="187">
        <f t="shared" si="98"/>
        <v>656.3744219</v>
      </c>
      <c r="AB189" s="187">
        <f t="shared" si="98"/>
        <v>647.454808</v>
      </c>
      <c r="AC189" s="187">
        <f t="shared" si="98"/>
        <v>638.5351941</v>
      </c>
      <c r="AD189" s="187">
        <f t="shared" si="98"/>
        <v>629.6155801</v>
      </c>
      <c r="AE189" s="187">
        <f t="shared" si="98"/>
        <v>620.6959662</v>
      </c>
      <c r="AF189" s="187">
        <f t="shared" si="98"/>
        <v>611.7763523</v>
      </c>
      <c r="AG189" s="187">
        <f t="shared" si="98"/>
        <v>602.8567383</v>
      </c>
      <c r="AH189" s="187">
        <f t="shared" si="98"/>
        <v>593.9371244</v>
      </c>
      <c r="AI189" s="187">
        <f t="shared" si="98"/>
        <v>585.0175105</v>
      </c>
      <c r="AJ189" s="187">
        <f t="shared" si="98"/>
        <v>576.0978966</v>
      </c>
      <c r="AK189" s="187">
        <f t="shared" si="98"/>
        <v>567.1782826</v>
      </c>
      <c r="AL189" s="187">
        <f t="shared" si="98"/>
        <v>558.2586687</v>
      </c>
      <c r="AM189" s="187">
        <f t="shared" si="98"/>
        <v>549.3390548</v>
      </c>
      <c r="AN189" s="187">
        <f t="shared" si="98"/>
        <v>540.4194408</v>
      </c>
      <c r="AO189" s="187">
        <f t="shared" si="98"/>
        <v>531.4998269</v>
      </c>
      <c r="AP189" s="187">
        <f t="shared" si="98"/>
        <v>522.580213</v>
      </c>
      <c r="AQ189" s="187">
        <f t="shared" si="98"/>
        <v>513.660599</v>
      </c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</row>
    <row r="190" ht="14.25" customHeight="1">
      <c r="A190" s="11"/>
      <c r="B190" s="11"/>
      <c r="C190" s="11"/>
      <c r="D190" s="11"/>
      <c r="E190" s="11"/>
      <c r="F190" s="11"/>
      <c r="G190" s="20"/>
      <c r="H190" s="27"/>
      <c r="I190" s="11"/>
      <c r="J190" s="164"/>
      <c r="K190" s="14" t="s">
        <v>210</v>
      </c>
      <c r="L190" s="147" t="s">
        <v>196</v>
      </c>
      <c r="M190" s="188">
        <f t="shared" ref="M190:AQ190" si="99">M187</f>
        <v>1741.156</v>
      </c>
      <c r="N190" s="188">
        <f t="shared" si="99"/>
        <v>1560</v>
      </c>
      <c r="O190" s="188">
        <f t="shared" si="99"/>
        <v>1486.829755</v>
      </c>
      <c r="P190" s="188">
        <f t="shared" si="99"/>
        <v>1413.659511</v>
      </c>
      <c r="Q190" s="188">
        <f t="shared" si="99"/>
        <v>1340.489266</v>
      </c>
      <c r="R190" s="188">
        <f t="shared" si="99"/>
        <v>1267.319022</v>
      </c>
      <c r="S190" s="188">
        <f t="shared" si="99"/>
        <v>1194.148777</v>
      </c>
      <c r="T190" s="188">
        <f t="shared" si="99"/>
        <v>1120.978532</v>
      </c>
      <c r="U190" s="188">
        <f t="shared" si="99"/>
        <v>1047.808288</v>
      </c>
      <c r="V190" s="188">
        <f t="shared" si="99"/>
        <v>974.638043</v>
      </c>
      <c r="W190" s="188">
        <f t="shared" si="99"/>
        <v>901.4677984</v>
      </c>
      <c r="X190" s="188">
        <f t="shared" si="99"/>
        <v>890.9970524</v>
      </c>
      <c r="Y190" s="188">
        <f t="shared" si="99"/>
        <v>880.5263063</v>
      </c>
      <c r="Z190" s="188">
        <f t="shared" si="99"/>
        <v>870.0555603</v>
      </c>
      <c r="AA190" s="188">
        <f t="shared" si="99"/>
        <v>859.5848143</v>
      </c>
      <c r="AB190" s="188">
        <f t="shared" si="99"/>
        <v>849.1140682</v>
      </c>
      <c r="AC190" s="188">
        <f t="shared" si="99"/>
        <v>838.6433222</v>
      </c>
      <c r="AD190" s="188">
        <f t="shared" si="99"/>
        <v>828.1725761</v>
      </c>
      <c r="AE190" s="188">
        <f t="shared" si="99"/>
        <v>817.7018301</v>
      </c>
      <c r="AF190" s="188">
        <f t="shared" si="99"/>
        <v>807.2310841</v>
      </c>
      <c r="AG190" s="188">
        <f t="shared" si="99"/>
        <v>796.760338</v>
      </c>
      <c r="AH190" s="188">
        <f t="shared" si="99"/>
        <v>786.289592</v>
      </c>
      <c r="AI190" s="188">
        <f t="shared" si="99"/>
        <v>775.818846</v>
      </c>
      <c r="AJ190" s="188">
        <f t="shared" si="99"/>
        <v>765.3480999</v>
      </c>
      <c r="AK190" s="188">
        <f t="shared" si="99"/>
        <v>754.8773539</v>
      </c>
      <c r="AL190" s="188">
        <f t="shared" si="99"/>
        <v>744.4066078</v>
      </c>
      <c r="AM190" s="188">
        <f t="shared" si="99"/>
        <v>733.9358618</v>
      </c>
      <c r="AN190" s="188">
        <f t="shared" si="99"/>
        <v>723.4651158</v>
      </c>
      <c r="AO190" s="188">
        <f t="shared" si="99"/>
        <v>712.9943697</v>
      </c>
      <c r="AP190" s="188">
        <f t="shared" si="99"/>
        <v>702.5236237</v>
      </c>
      <c r="AQ190" s="188">
        <f t="shared" si="99"/>
        <v>692.0528777</v>
      </c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</row>
    <row r="191" ht="14.25" customHeight="1">
      <c r="A191" s="11"/>
      <c r="B191" s="11"/>
      <c r="C191" s="11"/>
      <c r="D191" s="11"/>
      <c r="E191" s="11"/>
      <c r="F191" s="11"/>
      <c r="G191" s="20"/>
      <c r="H191" s="27"/>
      <c r="I191" s="11"/>
      <c r="J191" s="164"/>
      <c r="K191" s="166" t="s">
        <v>210</v>
      </c>
      <c r="L191" s="166" t="s">
        <v>197</v>
      </c>
      <c r="M191" s="189">
        <f t="shared" ref="M191:AQ191" si="100">M188</f>
        <v>1741.156</v>
      </c>
      <c r="N191" s="189">
        <f t="shared" si="100"/>
        <v>1560</v>
      </c>
      <c r="O191" s="189">
        <f t="shared" si="100"/>
        <v>1548.100303</v>
      </c>
      <c r="P191" s="189">
        <f t="shared" si="100"/>
        <v>1536.200606</v>
      </c>
      <c r="Q191" s="189">
        <f t="shared" si="100"/>
        <v>1524.30091</v>
      </c>
      <c r="R191" s="189">
        <f t="shared" si="100"/>
        <v>1512.401213</v>
      </c>
      <c r="S191" s="189">
        <f t="shared" si="100"/>
        <v>1500.501516</v>
      </c>
      <c r="T191" s="189">
        <f t="shared" si="100"/>
        <v>1488.601819</v>
      </c>
      <c r="U191" s="189">
        <f t="shared" si="100"/>
        <v>1476.702122</v>
      </c>
      <c r="V191" s="189">
        <f t="shared" si="100"/>
        <v>1464.802426</v>
      </c>
      <c r="W191" s="189">
        <f t="shared" si="100"/>
        <v>1452.902729</v>
      </c>
      <c r="X191" s="189">
        <f t="shared" si="100"/>
        <v>1425.330982</v>
      </c>
      <c r="Y191" s="189">
        <f t="shared" si="100"/>
        <v>1397.759236</v>
      </c>
      <c r="Z191" s="189">
        <f t="shared" si="100"/>
        <v>1370.187489</v>
      </c>
      <c r="AA191" s="189">
        <f t="shared" si="100"/>
        <v>1342.615743</v>
      </c>
      <c r="AB191" s="189">
        <f t="shared" si="100"/>
        <v>1315.043996</v>
      </c>
      <c r="AC191" s="189">
        <f t="shared" si="100"/>
        <v>1287.47225</v>
      </c>
      <c r="AD191" s="189">
        <f t="shared" si="100"/>
        <v>1259.900503</v>
      </c>
      <c r="AE191" s="189">
        <f t="shared" si="100"/>
        <v>1232.328757</v>
      </c>
      <c r="AF191" s="189">
        <f t="shared" si="100"/>
        <v>1204.75701</v>
      </c>
      <c r="AG191" s="189">
        <f t="shared" si="100"/>
        <v>1177.185264</v>
      </c>
      <c r="AH191" s="189">
        <f t="shared" si="100"/>
        <v>1149.613517</v>
      </c>
      <c r="AI191" s="189">
        <f t="shared" si="100"/>
        <v>1122.041771</v>
      </c>
      <c r="AJ191" s="189">
        <f t="shared" si="100"/>
        <v>1094.470024</v>
      </c>
      <c r="AK191" s="189">
        <f t="shared" si="100"/>
        <v>1066.898278</v>
      </c>
      <c r="AL191" s="189">
        <f t="shared" si="100"/>
        <v>1039.326531</v>
      </c>
      <c r="AM191" s="189">
        <f t="shared" si="100"/>
        <v>1011.754784</v>
      </c>
      <c r="AN191" s="189">
        <f t="shared" si="100"/>
        <v>984.183038</v>
      </c>
      <c r="AO191" s="189">
        <f t="shared" si="100"/>
        <v>956.6112914</v>
      </c>
      <c r="AP191" s="189">
        <f t="shared" si="100"/>
        <v>929.0395449</v>
      </c>
      <c r="AQ191" s="189">
        <f t="shared" si="100"/>
        <v>901.4677984</v>
      </c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</row>
    <row r="192" ht="14.25" customHeight="1">
      <c r="A192" s="11"/>
      <c r="B192" s="11"/>
      <c r="C192" s="11"/>
      <c r="D192" s="11"/>
      <c r="E192" s="11"/>
      <c r="F192" s="11"/>
      <c r="G192" s="20"/>
      <c r="H192" s="27"/>
      <c r="I192" s="11"/>
      <c r="J192" s="164"/>
      <c r="K192" s="161" t="s">
        <v>211</v>
      </c>
      <c r="L192" s="161" t="s">
        <v>195</v>
      </c>
      <c r="M192" s="187">
        <f t="shared" ref="M192:AQ192" si="101">M189</f>
        <v>1741.156</v>
      </c>
      <c r="N192" s="187">
        <f t="shared" si="101"/>
        <v>1560</v>
      </c>
      <c r="O192" s="187">
        <f t="shared" si="101"/>
        <v>1463.561431</v>
      </c>
      <c r="P192" s="187">
        <f t="shared" si="101"/>
        <v>1367.122862</v>
      </c>
      <c r="Q192" s="187">
        <f t="shared" si="101"/>
        <v>1270.684293</v>
      </c>
      <c r="R192" s="187">
        <f t="shared" si="101"/>
        <v>1174.245723</v>
      </c>
      <c r="S192" s="187">
        <f t="shared" si="101"/>
        <v>1077.807154</v>
      </c>
      <c r="T192" s="187">
        <f t="shared" si="101"/>
        <v>981.3685851</v>
      </c>
      <c r="U192" s="187">
        <f t="shared" si="101"/>
        <v>884.930016</v>
      </c>
      <c r="V192" s="187">
        <f t="shared" si="101"/>
        <v>788.4914468</v>
      </c>
      <c r="W192" s="187">
        <f t="shared" si="101"/>
        <v>692.0528777</v>
      </c>
      <c r="X192" s="187">
        <f t="shared" si="101"/>
        <v>683.1332637</v>
      </c>
      <c r="Y192" s="187">
        <f t="shared" si="101"/>
        <v>674.2136498</v>
      </c>
      <c r="Z192" s="187">
        <f t="shared" si="101"/>
        <v>665.2940359</v>
      </c>
      <c r="AA192" s="187">
        <f t="shared" si="101"/>
        <v>656.3744219</v>
      </c>
      <c r="AB192" s="187">
        <f t="shared" si="101"/>
        <v>647.454808</v>
      </c>
      <c r="AC192" s="187">
        <f t="shared" si="101"/>
        <v>638.5351941</v>
      </c>
      <c r="AD192" s="187">
        <f t="shared" si="101"/>
        <v>629.6155801</v>
      </c>
      <c r="AE192" s="187">
        <f t="shared" si="101"/>
        <v>620.6959662</v>
      </c>
      <c r="AF192" s="187">
        <f t="shared" si="101"/>
        <v>611.7763523</v>
      </c>
      <c r="AG192" s="187">
        <f t="shared" si="101"/>
        <v>602.8567383</v>
      </c>
      <c r="AH192" s="187">
        <f t="shared" si="101"/>
        <v>593.9371244</v>
      </c>
      <c r="AI192" s="187">
        <f t="shared" si="101"/>
        <v>585.0175105</v>
      </c>
      <c r="AJ192" s="187">
        <f t="shared" si="101"/>
        <v>576.0978966</v>
      </c>
      <c r="AK192" s="187">
        <f t="shared" si="101"/>
        <v>567.1782826</v>
      </c>
      <c r="AL192" s="187">
        <f t="shared" si="101"/>
        <v>558.2586687</v>
      </c>
      <c r="AM192" s="187">
        <f t="shared" si="101"/>
        <v>549.3390548</v>
      </c>
      <c r="AN192" s="187">
        <f t="shared" si="101"/>
        <v>540.4194408</v>
      </c>
      <c r="AO192" s="187">
        <f t="shared" si="101"/>
        <v>531.4998269</v>
      </c>
      <c r="AP192" s="187">
        <f t="shared" si="101"/>
        <v>522.580213</v>
      </c>
      <c r="AQ192" s="187">
        <f t="shared" si="101"/>
        <v>513.660599</v>
      </c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</row>
    <row r="193" ht="14.25" customHeight="1">
      <c r="A193" s="11"/>
      <c r="B193" s="11"/>
      <c r="C193" s="11"/>
      <c r="D193" s="11"/>
      <c r="E193" s="11"/>
      <c r="F193" s="11"/>
      <c r="G193" s="20"/>
      <c r="H193" s="27"/>
      <c r="I193" s="11"/>
      <c r="J193" s="164"/>
      <c r="K193" s="14" t="s">
        <v>211</v>
      </c>
      <c r="L193" s="147" t="s">
        <v>196</v>
      </c>
      <c r="M193" s="188">
        <f t="shared" ref="M193:AQ193" si="102">M190</f>
        <v>1741.156</v>
      </c>
      <c r="N193" s="188">
        <f t="shared" si="102"/>
        <v>1560</v>
      </c>
      <c r="O193" s="188">
        <f t="shared" si="102"/>
        <v>1486.829755</v>
      </c>
      <c r="P193" s="188">
        <f t="shared" si="102"/>
        <v>1413.659511</v>
      </c>
      <c r="Q193" s="188">
        <f t="shared" si="102"/>
        <v>1340.489266</v>
      </c>
      <c r="R193" s="188">
        <f t="shared" si="102"/>
        <v>1267.319022</v>
      </c>
      <c r="S193" s="188">
        <f t="shared" si="102"/>
        <v>1194.148777</v>
      </c>
      <c r="T193" s="188">
        <f t="shared" si="102"/>
        <v>1120.978532</v>
      </c>
      <c r="U193" s="188">
        <f t="shared" si="102"/>
        <v>1047.808288</v>
      </c>
      <c r="V193" s="188">
        <f t="shared" si="102"/>
        <v>974.638043</v>
      </c>
      <c r="W193" s="188">
        <f t="shared" si="102"/>
        <v>901.4677984</v>
      </c>
      <c r="X193" s="188">
        <f t="shared" si="102"/>
        <v>890.9970524</v>
      </c>
      <c r="Y193" s="188">
        <f t="shared" si="102"/>
        <v>880.5263063</v>
      </c>
      <c r="Z193" s="188">
        <f t="shared" si="102"/>
        <v>870.0555603</v>
      </c>
      <c r="AA193" s="188">
        <f t="shared" si="102"/>
        <v>859.5848143</v>
      </c>
      <c r="AB193" s="188">
        <f t="shared" si="102"/>
        <v>849.1140682</v>
      </c>
      <c r="AC193" s="188">
        <f t="shared" si="102"/>
        <v>838.6433222</v>
      </c>
      <c r="AD193" s="188">
        <f t="shared" si="102"/>
        <v>828.1725761</v>
      </c>
      <c r="AE193" s="188">
        <f t="shared" si="102"/>
        <v>817.7018301</v>
      </c>
      <c r="AF193" s="188">
        <f t="shared" si="102"/>
        <v>807.2310841</v>
      </c>
      <c r="AG193" s="188">
        <f t="shared" si="102"/>
        <v>796.760338</v>
      </c>
      <c r="AH193" s="188">
        <f t="shared" si="102"/>
        <v>786.289592</v>
      </c>
      <c r="AI193" s="188">
        <f t="shared" si="102"/>
        <v>775.818846</v>
      </c>
      <c r="AJ193" s="188">
        <f t="shared" si="102"/>
        <v>765.3480999</v>
      </c>
      <c r="AK193" s="188">
        <f t="shared" si="102"/>
        <v>754.8773539</v>
      </c>
      <c r="AL193" s="188">
        <f t="shared" si="102"/>
        <v>744.4066078</v>
      </c>
      <c r="AM193" s="188">
        <f t="shared" si="102"/>
        <v>733.9358618</v>
      </c>
      <c r="AN193" s="188">
        <f t="shared" si="102"/>
        <v>723.4651158</v>
      </c>
      <c r="AO193" s="188">
        <f t="shared" si="102"/>
        <v>712.9943697</v>
      </c>
      <c r="AP193" s="188">
        <f t="shared" si="102"/>
        <v>702.5236237</v>
      </c>
      <c r="AQ193" s="188">
        <f t="shared" si="102"/>
        <v>692.0528777</v>
      </c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</row>
    <row r="194" ht="14.25" customHeight="1">
      <c r="A194" s="11"/>
      <c r="B194" s="11"/>
      <c r="C194" s="11"/>
      <c r="D194" s="11"/>
      <c r="E194" s="11"/>
      <c r="F194" s="11"/>
      <c r="G194" s="20"/>
      <c r="H194" s="27"/>
      <c r="I194" s="11"/>
      <c r="J194" s="164"/>
      <c r="K194" s="166" t="s">
        <v>211</v>
      </c>
      <c r="L194" s="166" t="s">
        <v>197</v>
      </c>
      <c r="M194" s="189">
        <f t="shared" ref="M194:AQ194" si="103">M191</f>
        <v>1741.156</v>
      </c>
      <c r="N194" s="189">
        <f t="shared" si="103"/>
        <v>1560</v>
      </c>
      <c r="O194" s="189">
        <f t="shared" si="103"/>
        <v>1548.100303</v>
      </c>
      <c r="P194" s="189">
        <f t="shared" si="103"/>
        <v>1536.200606</v>
      </c>
      <c r="Q194" s="189">
        <f t="shared" si="103"/>
        <v>1524.30091</v>
      </c>
      <c r="R194" s="189">
        <f t="shared" si="103"/>
        <v>1512.401213</v>
      </c>
      <c r="S194" s="189">
        <f t="shared" si="103"/>
        <v>1500.501516</v>
      </c>
      <c r="T194" s="189">
        <f t="shared" si="103"/>
        <v>1488.601819</v>
      </c>
      <c r="U194" s="189">
        <f t="shared" si="103"/>
        <v>1476.702122</v>
      </c>
      <c r="V194" s="189">
        <f t="shared" si="103"/>
        <v>1464.802426</v>
      </c>
      <c r="W194" s="189">
        <f t="shared" si="103"/>
        <v>1452.902729</v>
      </c>
      <c r="X194" s="189">
        <f t="shared" si="103"/>
        <v>1425.330982</v>
      </c>
      <c r="Y194" s="189">
        <f t="shared" si="103"/>
        <v>1397.759236</v>
      </c>
      <c r="Z194" s="189">
        <f t="shared" si="103"/>
        <v>1370.187489</v>
      </c>
      <c r="AA194" s="189">
        <f t="shared" si="103"/>
        <v>1342.615743</v>
      </c>
      <c r="AB194" s="189">
        <f t="shared" si="103"/>
        <v>1315.043996</v>
      </c>
      <c r="AC194" s="189">
        <f t="shared" si="103"/>
        <v>1287.47225</v>
      </c>
      <c r="AD194" s="189">
        <f t="shared" si="103"/>
        <v>1259.900503</v>
      </c>
      <c r="AE194" s="189">
        <f t="shared" si="103"/>
        <v>1232.328757</v>
      </c>
      <c r="AF194" s="189">
        <f t="shared" si="103"/>
        <v>1204.75701</v>
      </c>
      <c r="AG194" s="189">
        <f t="shared" si="103"/>
        <v>1177.185264</v>
      </c>
      <c r="AH194" s="189">
        <f t="shared" si="103"/>
        <v>1149.613517</v>
      </c>
      <c r="AI194" s="189">
        <f t="shared" si="103"/>
        <v>1122.041771</v>
      </c>
      <c r="AJ194" s="189">
        <f t="shared" si="103"/>
        <v>1094.470024</v>
      </c>
      <c r="AK194" s="189">
        <f t="shared" si="103"/>
        <v>1066.898278</v>
      </c>
      <c r="AL194" s="189">
        <f t="shared" si="103"/>
        <v>1039.326531</v>
      </c>
      <c r="AM194" s="189">
        <f t="shared" si="103"/>
        <v>1011.754784</v>
      </c>
      <c r="AN194" s="189">
        <f t="shared" si="103"/>
        <v>984.183038</v>
      </c>
      <c r="AO194" s="189">
        <f t="shared" si="103"/>
        <v>956.6112914</v>
      </c>
      <c r="AP194" s="189">
        <f t="shared" si="103"/>
        <v>929.0395449</v>
      </c>
      <c r="AQ194" s="189">
        <f t="shared" si="103"/>
        <v>901.4677984</v>
      </c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</row>
    <row r="195" ht="14.25" customHeight="1">
      <c r="A195" s="11"/>
      <c r="B195" s="11"/>
      <c r="C195" s="11"/>
      <c r="D195" s="11"/>
      <c r="E195" s="11"/>
      <c r="F195" s="11"/>
      <c r="G195" s="20"/>
      <c r="H195" s="27"/>
      <c r="I195" s="11"/>
      <c r="J195" s="164"/>
      <c r="K195" s="161" t="s">
        <v>212</v>
      </c>
      <c r="L195" s="161" t="s">
        <v>195</v>
      </c>
      <c r="M195" s="184">
        <f t="shared" ref="M195:AQ195" si="104">M192</f>
        <v>1741.156</v>
      </c>
      <c r="N195" s="184">
        <f t="shared" si="104"/>
        <v>1560</v>
      </c>
      <c r="O195" s="184">
        <f t="shared" si="104"/>
        <v>1463.561431</v>
      </c>
      <c r="P195" s="184">
        <f t="shared" si="104"/>
        <v>1367.122862</v>
      </c>
      <c r="Q195" s="184">
        <f t="shared" si="104"/>
        <v>1270.684293</v>
      </c>
      <c r="R195" s="184">
        <f t="shared" si="104"/>
        <v>1174.245723</v>
      </c>
      <c r="S195" s="184">
        <f t="shared" si="104"/>
        <v>1077.807154</v>
      </c>
      <c r="T195" s="184">
        <f t="shared" si="104"/>
        <v>981.3685851</v>
      </c>
      <c r="U195" s="184">
        <f t="shared" si="104"/>
        <v>884.930016</v>
      </c>
      <c r="V195" s="184">
        <f t="shared" si="104"/>
        <v>788.4914468</v>
      </c>
      <c r="W195" s="184">
        <f t="shared" si="104"/>
        <v>692.0528777</v>
      </c>
      <c r="X195" s="184">
        <f t="shared" si="104"/>
        <v>683.1332637</v>
      </c>
      <c r="Y195" s="184">
        <f t="shared" si="104"/>
        <v>674.2136498</v>
      </c>
      <c r="Z195" s="184">
        <f t="shared" si="104"/>
        <v>665.2940359</v>
      </c>
      <c r="AA195" s="184">
        <f t="shared" si="104"/>
        <v>656.3744219</v>
      </c>
      <c r="AB195" s="184">
        <f t="shared" si="104"/>
        <v>647.454808</v>
      </c>
      <c r="AC195" s="184">
        <f t="shared" si="104"/>
        <v>638.5351941</v>
      </c>
      <c r="AD195" s="184">
        <f t="shared" si="104"/>
        <v>629.6155801</v>
      </c>
      <c r="AE195" s="184">
        <f t="shared" si="104"/>
        <v>620.6959662</v>
      </c>
      <c r="AF195" s="184">
        <f t="shared" si="104"/>
        <v>611.7763523</v>
      </c>
      <c r="AG195" s="184">
        <f t="shared" si="104"/>
        <v>602.8567383</v>
      </c>
      <c r="AH195" s="184">
        <f t="shared" si="104"/>
        <v>593.9371244</v>
      </c>
      <c r="AI195" s="184">
        <f t="shared" si="104"/>
        <v>585.0175105</v>
      </c>
      <c r="AJ195" s="184">
        <f t="shared" si="104"/>
        <v>576.0978966</v>
      </c>
      <c r="AK195" s="184">
        <f t="shared" si="104"/>
        <v>567.1782826</v>
      </c>
      <c r="AL195" s="184">
        <f t="shared" si="104"/>
        <v>558.2586687</v>
      </c>
      <c r="AM195" s="184">
        <f t="shared" si="104"/>
        <v>549.3390548</v>
      </c>
      <c r="AN195" s="184">
        <f t="shared" si="104"/>
        <v>540.4194408</v>
      </c>
      <c r="AO195" s="184">
        <f t="shared" si="104"/>
        <v>531.4998269</v>
      </c>
      <c r="AP195" s="184">
        <f t="shared" si="104"/>
        <v>522.580213</v>
      </c>
      <c r="AQ195" s="184">
        <f t="shared" si="104"/>
        <v>513.660599</v>
      </c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</row>
    <row r="196" ht="14.25" customHeight="1">
      <c r="A196" s="11"/>
      <c r="B196" s="11"/>
      <c r="C196" s="11"/>
      <c r="D196" s="11"/>
      <c r="E196" s="11"/>
      <c r="F196" s="11"/>
      <c r="G196" s="20"/>
      <c r="H196" s="27"/>
      <c r="I196" s="11"/>
      <c r="J196" s="164"/>
      <c r="K196" s="14" t="s">
        <v>212</v>
      </c>
      <c r="L196" s="147" t="s">
        <v>196</v>
      </c>
      <c r="M196" s="184">
        <f t="shared" ref="M196:AQ196" si="105">M193</f>
        <v>1741.156</v>
      </c>
      <c r="N196" s="184">
        <f t="shared" si="105"/>
        <v>1560</v>
      </c>
      <c r="O196" s="184">
        <f t="shared" si="105"/>
        <v>1486.829755</v>
      </c>
      <c r="P196" s="184">
        <f t="shared" si="105"/>
        <v>1413.659511</v>
      </c>
      <c r="Q196" s="184">
        <f t="shared" si="105"/>
        <v>1340.489266</v>
      </c>
      <c r="R196" s="184">
        <f t="shared" si="105"/>
        <v>1267.319022</v>
      </c>
      <c r="S196" s="184">
        <f t="shared" si="105"/>
        <v>1194.148777</v>
      </c>
      <c r="T196" s="184">
        <f t="shared" si="105"/>
        <v>1120.978532</v>
      </c>
      <c r="U196" s="184">
        <f t="shared" si="105"/>
        <v>1047.808288</v>
      </c>
      <c r="V196" s="184">
        <f t="shared" si="105"/>
        <v>974.638043</v>
      </c>
      <c r="W196" s="184">
        <f t="shared" si="105"/>
        <v>901.4677984</v>
      </c>
      <c r="X196" s="184">
        <f t="shared" si="105"/>
        <v>890.9970524</v>
      </c>
      <c r="Y196" s="184">
        <f t="shared" si="105"/>
        <v>880.5263063</v>
      </c>
      <c r="Z196" s="184">
        <f t="shared" si="105"/>
        <v>870.0555603</v>
      </c>
      <c r="AA196" s="184">
        <f t="shared" si="105"/>
        <v>859.5848143</v>
      </c>
      <c r="AB196" s="184">
        <f t="shared" si="105"/>
        <v>849.1140682</v>
      </c>
      <c r="AC196" s="184">
        <f t="shared" si="105"/>
        <v>838.6433222</v>
      </c>
      <c r="AD196" s="184">
        <f t="shared" si="105"/>
        <v>828.1725761</v>
      </c>
      <c r="AE196" s="184">
        <f t="shared" si="105"/>
        <v>817.7018301</v>
      </c>
      <c r="AF196" s="184">
        <f t="shared" si="105"/>
        <v>807.2310841</v>
      </c>
      <c r="AG196" s="184">
        <f t="shared" si="105"/>
        <v>796.760338</v>
      </c>
      <c r="AH196" s="184">
        <f t="shared" si="105"/>
        <v>786.289592</v>
      </c>
      <c r="AI196" s="184">
        <f t="shared" si="105"/>
        <v>775.818846</v>
      </c>
      <c r="AJ196" s="184">
        <f t="shared" si="105"/>
        <v>765.3480999</v>
      </c>
      <c r="AK196" s="184">
        <f t="shared" si="105"/>
        <v>754.8773539</v>
      </c>
      <c r="AL196" s="184">
        <f t="shared" si="105"/>
        <v>744.4066078</v>
      </c>
      <c r="AM196" s="184">
        <f t="shared" si="105"/>
        <v>733.9358618</v>
      </c>
      <c r="AN196" s="184">
        <f t="shared" si="105"/>
        <v>723.4651158</v>
      </c>
      <c r="AO196" s="184">
        <f t="shared" si="105"/>
        <v>712.9943697</v>
      </c>
      <c r="AP196" s="184">
        <f t="shared" si="105"/>
        <v>702.5236237</v>
      </c>
      <c r="AQ196" s="184">
        <f t="shared" si="105"/>
        <v>692.0528777</v>
      </c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</row>
    <row r="197" ht="14.25" customHeight="1">
      <c r="A197" s="11"/>
      <c r="B197" s="11"/>
      <c r="C197" s="11"/>
      <c r="D197" s="11"/>
      <c r="E197" s="11"/>
      <c r="F197" s="11"/>
      <c r="G197" s="20"/>
      <c r="H197" s="27"/>
      <c r="I197" s="11"/>
      <c r="J197" s="164"/>
      <c r="K197" s="166" t="s">
        <v>212</v>
      </c>
      <c r="L197" s="166" t="s">
        <v>197</v>
      </c>
      <c r="M197" s="184">
        <f t="shared" ref="M197:AQ197" si="106">M194</f>
        <v>1741.156</v>
      </c>
      <c r="N197" s="184">
        <f t="shared" si="106"/>
        <v>1560</v>
      </c>
      <c r="O197" s="184">
        <f t="shared" si="106"/>
        <v>1548.100303</v>
      </c>
      <c r="P197" s="184">
        <f t="shared" si="106"/>
        <v>1536.200606</v>
      </c>
      <c r="Q197" s="184">
        <f t="shared" si="106"/>
        <v>1524.30091</v>
      </c>
      <c r="R197" s="184">
        <f t="shared" si="106"/>
        <v>1512.401213</v>
      </c>
      <c r="S197" s="184">
        <f t="shared" si="106"/>
        <v>1500.501516</v>
      </c>
      <c r="T197" s="184">
        <f t="shared" si="106"/>
        <v>1488.601819</v>
      </c>
      <c r="U197" s="184">
        <f t="shared" si="106"/>
        <v>1476.702122</v>
      </c>
      <c r="V197" s="184">
        <f t="shared" si="106"/>
        <v>1464.802426</v>
      </c>
      <c r="W197" s="184">
        <f t="shared" si="106"/>
        <v>1452.902729</v>
      </c>
      <c r="X197" s="184">
        <f t="shared" si="106"/>
        <v>1425.330982</v>
      </c>
      <c r="Y197" s="184">
        <f t="shared" si="106"/>
        <v>1397.759236</v>
      </c>
      <c r="Z197" s="184">
        <f t="shared" si="106"/>
        <v>1370.187489</v>
      </c>
      <c r="AA197" s="184">
        <f t="shared" si="106"/>
        <v>1342.615743</v>
      </c>
      <c r="AB197" s="184">
        <f t="shared" si="106"/>
        <v>1315.043996</v>
      </c>
      <c r="AC197" s="184">
        <f t="shared" si="106"/>
        <v>1287.47225</v>
      </c>
      <c r="AD197" s="184">
        <f t="shared" si="106"/>
        <v>1259.900503</v>
      </c>
      <c r="AE197" s="184">
        <f t="shared" si="106"/>
        <v>1232.328757</v>
      </c>
      <c r="AF197" s="184">
        <f t="shared" si="106"/>
        <v>1204.75701</v>
      </c>
      <c r="AG197" s="184">
        <f t="shared" si="106"/>
        <v>1177.185264</v>
      </c>
      <c r="AH197" s="184">
        <f t="shared" si="106"/>
        <v>1149.613517</v>
      </c>
      <c r="AI197" s="184">
        <f t="shared" si="106"/>
        <v>1122.041771</v>
      </c>
      <c r="AJ197" s="184">
        <f t="shared" si="106"/>
        <v>1094.470024</v>
      </c>
      <c r="AK197" s="184">
        <f t="shared" si="106"/>
        <v>1066.898278</v>
      </c>
      <c r="AL197" s="184">
        <f t="shared" si="106"/>
        <v>1039.326531</v>
      </c>
      <c r="AM197" s="184">
        <f t="shared" si="106"/>
        <v>1011.754784</v>
      </c>
      <c r="AN197" s="184">
        <f t="shared" si="106"/>
        <v>984.183038</v>
      </c>
      <c r="AO197" s="184">
        <f t="shared" si="106"/>
        <v>956.6112914</v>
      </c>
      <c r="AP197" s="184">
        <f t="shared" si="106"/>
        <v>929.0395449</v>
      </c>
      <c r="AQ197" s="184">
        <f t="shared" si="106"/>
        <v>901.4677984</v>
      </c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</row>
    <row r="198" ht="14.25" customHeight="1">
      <c r="A198" s="11"/>
      <c r="B198" s="11"/>
      <c r="C198" s="11"/>
      <c r="D198" s="11"/>
      <c r="E198" s="11"/>
      <c r="F198" s="11"/>
      <c r="G198" s="20"/>
      <c r="H198" s="27"/>
      <c r="I198" s="11"/>
      <c r="J198" s="164"/>
      <c r="K198" s="161" t="s">
        <v>213</v>
      </c>
      <c r="L198" s="161" t="s">
        <v>195</v>
      </c>
      <c r="M198" s="187">
        <f t="shared" ref="M198:AQ198" si="107">M195</f>
        <v>1741.156</v>
      </c>
      <c r="N198" s="187">
        <f t="shared" si="107"/>
        <v>1560</v>
      </c>
      <c r="O198" s="187">
        <f t="shared" si="107"/>
        <v>1463.561431</v>
      </c>
      <c r="P198" s="187">
        <f t="shared" si="107"/>
        <v>1367.122862</v>
      </c>
      <c r="Q198" s="187">
        <f t="shared" si="107"/>
        <v>1270.684293</v>
      </c>
      <c r="R198" s="187">
        <f t="shared" si="107"/>
        <v>1174.245723</v>
      </c>
      <c r="S198" s="187">
        <f t="shared" si="107"/>
        <v>1077.807154</v>
      </c>
      <c r="T198" s="187">
        <f t="shared" si="107"/>
        <v>981.3685851</v>
      </c>
      <c r="U198" s="187">
        <f t="shared" si="107"/>
        <v>884.930016</v>
      </c>
      <c r="V198" s="187">
        <f t="shared" si="107"/>
        <v>788.4914468</v>
      </c>
      <c r="W198" s="187">
        <f t="shared" si="107"/>
        <v>692.0528777</v>
      </c>
      <c r="X198" s="187">
        <f t="shared" si="107"/>
        <v>683.1332637</v>
      </c>
      <c r="Y198" s="187">
        <f t="shared" si="107"/>
        <v>674.2136498</v>
      </c>
      <c r="Z198" s="187">
        <f t="shared" si="107"/>
        <v>665.2940359</v>
      </c>
      <c r="AA198" s="187">
        <f t="shared" si="107"/>
        <v>656.3744219</v>
      </c>
      <c r="AB198" s="187">
        <f t="shared" si="107"/>
        <v>647.454808</v>
      </c>
      <c r="AC198" s="187">
        <f t="shared" si="107"/>
        <v>638.5351941</v>
      </c>
      <c r="AD198" s="187">
        <f t="shared" si="107"/>
        <v>629.6155801</v>
      </c>
      <c r="AE198" s="187">
        <f t="shared" si="107"/>
        <v>620.6959662</v>
      </c>
      <c r="AF198" s="187">
        <f t="shared" si="107"/>
        <v>611.7763523</v>
      </c>
      <c r="AG198" s="187">
        <f t="shared" si="107"/>
        <v>602.8567383</v>
      </c>
      <c r="AH198" s="187">
        <f t="shared" si="107"/>
        <v>593.9371244</v>
      </c>
      <c r="AI198" s="187">
        <f t="shared" si="107"/>
        <v>585.0175105</v>
      </c>
      <c r="AJ198" s="187">
        <f t="shared" si="107"/>
        <v>576.0978966</v>
      </c>
      <c r="AK198" s="187">
        <f t="shared" si="107"/>
        <v>567.1782826</v>
      </c>
      <c r="AL198" s="187">
        <f t="shared" si="107"/>
        <v>558.2586687</v>
      </c>
      <c r="AM198" s="187">
        <f t="shared" si="107"/>
        <v>549.3390548</v>
      </c>
      <c r="AN198" s="187">
        <f t="shared" si="107"/>
        <v>540.4194408</v>
      </c>
      <c r="AO198" s="187">
        <f t="shared" si="107"/>
        <v>531.4998269</v>
      </c>
      <c r="AP198" s="187">
        <f t="shared" si="107"/>
        <v>522.580213</v>
      </c>
      <c r="AQ198" s="187">
        <f t="shared" si="107"/>
        <v>513.660599</v>
      </c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</row>
    <row r="199" ht="14.25" customHeight="1">
      <c r="A199" s="11"/>
      <c r="B199" s="11"/>
      <c r="C199" s="11"/>
      <c r="D199" s="11"/>
      <c r="E199" s="11"/>
      <c r="F199" s="11"/>
      <c r="G199" s="20"/>
      <c r="H199" s="27"/>
      <c r="I199" s="11"/>
      <c r="J199" s="164"/>
      <c r="K199" s="14" t="s">
        <v>213</v>
      </c>
      <c r="L199" s="147" t="s">
        <v>196</v>
      </c>
      <c r="M199" s="188">
        <f t="shared" ref="M199:AQ199" si="108">M196</f>
        <v>1741.156</v>
      </c>
      <c r="N199" s="188">
        <f t="shared" si="108"/>
        <v>1560</v>
      </c>
      <c r="O199" s="188">
        <f t="shared" si="108"/>
        <v>1486.829755</v>
      </c>
      <c r="P199" s="188">
        <f t="shared" si="108"/>
        <v>1413.659511</v>
      </c>
      <c r="Q199" s="188">
        <f t="shared" si="108"/>
        <v>1340.489266</v>
      </c>
      <c r="R199" s="188">
        <f t="shared" si="108"/>
        <v>1267.319022</v>
      </c>
      <c r="S199" s="188">
        <f t="shared" si="108"/>
        <v>1194.148777</v>
      </c>
      <c r="T199" s="188">
        <f t="shared" si="108"/>
        <v>1120.978532</v>
      </c>
      <c r="U199" s="188">
        <f t="shared" si="108"/>
        <v>1047.808288</v>
      </c>
      <c r="V199" s="188">
        <f t="shared" si="108"/>
        <v>974.638043</v>
      </c>
      <c r="W199" s="188">
        <f t="shared" si="108"/>
        <v>901.4677984</v>
      </c>
      <c r="X199" s="188">
        <f t="shared" si="108"/>
        <v>890.9970524</v>
      </c>
      <c r="Y199" s="188">
        <f t="shared" si="108"/>
        <v>880.5263063</v>
      </c>
      <c r="Z199" s="188">
        <f t="shared" si="108"/>
        <v>870.0555603</v>
      </c>
      <c r="AA199" s="188">
        <f t="shared" si="108"/>
        <v>859.5848143</v>
      </c>
      <c r="AB199" s="188">
        <f t="shared" si="108"/>
        <v>849.1140682</v>
      </c>
      <c r="AC199" s="188">
        <f t="shared" si="108"/>
        <v>838.6433222</v>
      </c>
      <c r="AD199" s="188">
        <f t="shared" si="108"/>
        <v>828.1725761</v>
      </c>
      <c r="AE199" s="188">
        <f t="shared" si="108"/>
        <v>817.7018301</v>
      </c>
      <c r="AF199" s="188">
        <f t="shared" si="108"/>
        <v>807.2310841</v>
      </c>
      <c r="AG199" s="188">
        <f t="shared" si="108"/>
        <v>796.760338</v>
      </c>
      <c r="AH199" s="188">
        <f t="shared" si="108"/>
        <v>786.289592</v>
      </c>
      <c r="AI199" s="188">
        <f t="shared" si="108"/>
        <v>775.818846</v>
      </c>
      <c r="AJ199" s="188">
        <f t="shared" si="108"/>
        <v>765.3480999</v>
      </c>
      <c r="AK199" s="188">
        <f t="shared" si="108"/>
        <v>754.8773539</v>
      </c>
      <c r="AL199" s="188">
        <f t="shared" si="108"/>
        <v>744.4066078</v>
      </c>
      <c r="AM199" s="188">
        <f t="shared" si="108"/>
        <v>733.9358618</v>
      </c>
      <c r="AN199" s="188">
        <f t="shared" si="108"/>
        <v>723.4651158</v>
      </c>
      <c r="AO199" s="188">
        <f t="shared" si="108"/>
        <v>712.9943697</v>
      </c>
      <c r="AP199" s="188">
        <f t="shared" si="108"/>
        <v>702.5236237</v>
      </c>
      <c r="AQ199" s="188">
        <f t="shared" si="108"/>
        <v>692.0528777</v>
      </c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</row>
    <row r="200" ht="14.25" customHeight="1">
      <c r="A200" s="11"/>
      <c r="B200" s="11"/>
      <c r="C200" s="11"/>
      <c r="D200" s="11"/>
      <c r="E200" s="11"/>
      <c r="F200" s="11"/>
      <c r="G200" s="20"/>
      <c r="H200" s="27"/>
      <c r="I200" s="11"/>
      <c r="J200" s="164"/>
      <c r="K200" s="166" t="s">
        <v>213</v>
      </c>
      <c r="L200" s="166" t="s">
        <v>197</v>
      </c>
      <c r="M200" s="189">
        <f t="shared" ref="M200:AQ200" si="109">M197</f>
        <v>1741.156</v>
      </c>
      <c r="N200" s="189">
        <f t="shared" si="109"/>
        <v>1560</v>
      </c>
      <c r="O200" s="189">
        <f t="shared" si="109"/>
        <v>1548.100303</v>
      </c>
      <c r="P200" s="189">
        <f t="shared" si="109"/>
        <v>1536.200606</v>
      </c>
      <c r="Q200" s="189">
        <f t="shared" si="109"/>
        <v>1524.30091</v>
      </c>
      <c r="R200" s="189">
        <f t="shared" si="109"/>
        <v>1512.401213</v>
      </c>
      <c r="S200" s="189">
        <f t="shared" si="109"/>
        <v>1500.501516</v>
      </c>
      <c r="T200" s="189">
        <f t="shared" si="109"/>
        <v>1488.601819</v>
      </c>
      <c r="U200" s="189">
        <f t="shared" si="109"/>
        <v>1476.702122</v>
      </c>
      <c r="V200" s="189">
        <f t="shared" si="109"/>
        <v>1464.802426</v>
      </c>
      <c r="W200" s="189">
        <f t="shared" si="109"/>
        <v>1452.902729</v>
      </c>
      <c r="X200" s="189">
        <f t="shared" si="109"/>
        <v>1425.330982</v>
      </c>
      <c r="Y200" s="189">
        <f t="shared" si="109"/>
        <v>1397.759236</v>
      </c>
      <c r="Z200" s="189">
        <f t="shared" si="109"/>
        <v>1370.187489</v>
      </c>
      <c r="AA200" s="189">
        <f t="shared" si="109"/>
        <v>1342.615743</v>
      </c>
      <c r="AB200" s="189">
        <f t="shared" si="109"/>
        <v>1315.043996</v>
      </c>
      <c r="AC200" s="189">
        <f t="shared" si="109"/>
        <v>1287.47225</v>
      </c>
      <c r="AD200" s="189">
        <f t="shared" si="109"/>
        <v>1259.900503</v>
      </c>
      <c r="AE200" s="189">
        <f t="shared" si="109"/>
        <v>1232.328757</v>
      </c>
      <c r="AF200" s="189">
        <f t="shared" si="109"/>
        <v>1204.75701</v>
      </c>
      <c r="AG200" s="189">
        <f t="shared" si="109"/>
        <v>1177.185264</v>
      </c>
      <c r="AH200" s="189">
        <f t="shared" si="109"/>
        <v>1149.613517</v>
      </c>
      <c r="AI200" s="189">
        <f t="shared" si="109"/>
        <v>1122.041771</v>
      </c>
      <c r="AJ200" s="189">
        <f t="shared" si="109"/>
        <v>1094.470024</v>
      </c>
      <c r="AK200" s="189">
        <f t="shared" si="109"/>
        <v>1066.898278</v>
      </c>
      <c r="AL200" s="189">
        <f t="shared" si="109"/>
        <v>1039.326531</v>
      </c>
      <c r="AM200" s="189">
        <f t="shared" si="109"/>
        <v>1011.754784</v>
      </c>
      <c r="AN200" s="189">
        <f t="shared" si="109"/>
        <v>984.183038</v>
      </c>
      <c r="AO200" s="189">
        <f t="shared" si="109"/>
        <v>956.6112914</v>
      </c>
      <c r="AP200" s="189">
        <f t="shared" si="109"/>
        <v>929.0395449</v>
      </c>
      <c r="AQ200" s="189">
        <f t="shared" si="109"/>
        <v>901.4677984</v>
      </c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</row>
    <row r="201" ht="14.25" customHeight="1">
      <c r="A201" s="11"/>
      <c r="B201" s="11"/>
      <c r="C201" s="11"/>
      <c r="D201" s="11"/>
      <c r="E201" s="11"/>
      <c r="F201" s="11"/>
      <c r="G201" s="20"/>
      <c r="H201" s="27"/>
      <c r="I201" s="11"/>
      <c r="J201" s="164"/>
      <c r="K201" s="161" t="s">
        <v>214</v>
      </c>
      <c r="L201" s="161" t="s">
        <v>195</v>
      </c>
      <c r="M201" s="187">
        <f t="shared" ref="M201:AQ201" si="110">M198</f>
        <v>1741.156</v>
      </c>
      <c r="N201" s="187">
        <f t="shared" si="110"/>
        <v>1560</v>
      </c>
      <c r="O201" s="187">
        <f t="shared" si="110"/>
        <v>1463.561431</v>
      </c>
      <c r="P201" s="187">
        <f t="shared" si="110"/>
        <v>1367.122862</v>
      </c>
      <c r="Q201" s="187">
        <f t="shared" si="110"/>
        <v>1270.684293</v>
      </c>
      <c r="R201" s="187">
        <f t="shared" si="110"/>
        <v>1174.245723</v>
      </c>
      <c r="S201" s="187">
        <f t="shared" si="110"/>
        <v>1077.807154</v>
      </c>
      <c r="T201" s="187">
        <f t="shared" si="110"/>
        <v>981.3685851</v>
      </c>
      <c r="U201" s="187">
        <f t="shared" si="110"/>
        <v>884.930016</v>
      </c>
      <c r="V201" s="187">
        <f t="shared" si="110"/>
        <v>788.4914468</v>
      </c>
      <c r="W201" s="187">
        <f t="shared" si="110"/>
        <v>692.0528777</v>
      </c>
      <c r="X201" s="187">
        <f t="shared" si="110"/>
        <v>683.1332637</v>
      </c>
      <c r="Y201" s="187">
        <f t="shared" si="110"/>
        <v>674.2136498</v>
      </c>
      <c r="Z201" s="187">
        <f t="shared" si="110"/>
        <v>665.2940359</v>
      </c>
      <c r="AA201" s="187">
        <f t="shared" si="110"/>
        <v>656.3744219</v>
      </c>
      <c r="AB201" s="187">
        <f t="shared" si="110"/>
        <v>647.454808</v>
      </c>
      <c r="AC201" s="187">
        <f t="shared" si="110"/>
        <v>638.5351941</v>
      </c>
      <c r="AD201" s="187">
        <f t="shared" si="110"/>
        <v>629.6155801</v>
      </c>
      <c r="AE201" s="187">
        <f t="shared" si="110"/>
        <v>620.6959662</v>
      </c>
      <c r="AF201" s="187">
        <f t="shared" si="110"/>
        <v>611.7763523</v>
      </c>
      <c r="AG201" s="187">
        <f t="shared" si="110"/>
        <v>602.8567383</v>
      </c>
      <c r="AH201" s="187">
        <f t="shared" si="110"/>
        <v>593.9371244</v>
      </c>
      <c r="AI201" s="187">
        <f t="shared" si="110"/>
        <v>585.0175105</v>
      </c>
      <c r="AJ201" s="187">
        <f t="shared" si="110"/>
        <v>576.0978966</v>
      </c>
      <c r="AK201" s="187">
        <f t="shared" si="110"/>
        <v>567.1782826</v>
      </c>
      <c r="AL201" s="187">
        <f t="shared" si="110"/>
        <v>558.2586687</v>
      </c>
      <c r="AM201" s="187">
        <f t="shared" si="110"/>
        <v>549.3390548</v>
      </c>
      <c r="AN201" s="187">
        <f t="shared" si="110"/>
        <v>540.4194408</v>
      </c>
      <c r="AO201" s="187">
        <f t="shared" si="110"/>
        <v>531.4998269</v>
      </c>
      <c r="AP201" s="187">
        <f t="shared" si="110"/>
        <v>522.580213</v>
      </c>
      <c r="AQ201" s="187">
        <f t="shared" si="110"/>
        <v>513.660599</v>
      </c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</row>
    <row r="202" ht="14.25" customHeight="1">
      <c r="A202" s="11"/>
      <c r="B202" s="11"/>
      <c r="C202" s="11"/>
      <c r="D202" s="11"/>
      <c r="E202" s="11"/>
      <c r="F202" s="11"/>
      <c r="G202" s="20"/>
      <c r="H202" s="27"/>
      <c r="I202" s="11"/>
      <c r="J202" s="164"/>
      <c r="K202" s="14" t="s">
        <v>214</v>
      </c>
      <c r="L202" s="147" t="s">
        <v>196</v>
      </c>
      <c r="M202" s="188">
        <f t="shared" ref="M202:AQ202" si="111">M199</f>
        <v>1741.156</v>
      </c>
      <c r="N202" s="188">
        <f t="shared" si="111"/>
        <v>1560</v>
      </c>
      <c r="O202" s="188">
        <f t="shared" si="111"/>
        <v>1486.829755</v>
      </c>
      <c r="P202" s="188">
        <f t="shared" si="111"/>
        <v>1413.659511</v>
      </c>
      <c r="Q202" s="188">
        <f t="shared" si="111"/>
        <v>1340.489266</v>
      </c>
      <c r="R202" s="188">
        <f t="shared" si="111"/>
        <v>1267.319022</v>
      </c>
      <c r="S202" s="188">
        <f t="shared" si="111"/>
        <v>1194.148777</v>
      </c>
      <c r="T202" s="188">
        <f t="shared" si="111"/>
        <v>1120.978532</v>
      </c>
      <c r="U202" s="188">
        <f t="shared" si="111"/>
        <v>1047.808288</v>
      </c>
      <c r="V202" s="188">
        <f t="shared" si="111"/>
        <v>974.638043</v>
      </c>
      <c r="W202" s="188">
        <f t="shared" si="111"/>
        <v>901.4677984</v>
      </c>
      <c r="X202" s="188">
        <f t="shared" si="111"/>
        <v>890.9970524</v>
      </c>
      <c r="Y202" s="188">
        <f t="shared" si="111"/>
        <v>880.5263063</v>
      </c>
      <c r="Z202" s="188">
        <f t="shared" si="111"/>
        <v>870.0555603</v>
      </c>
      <c r="AA202" s="188">
        <f t="shared" si="111"/>
        <v>859.5848143</v>
      </c>
      <c r="AB202" s="188">
        <f t="shared" si="111"/>
        <v>849.1140682</v>
      </c>
      <c r="AC202" s="188">
        <f t="shared" si="111"/>
        <v>838.6433222</v>
      </c>
      <c r="AD202" s="188">
        <f t="shared" si="111"/>
        <v>828.1725761</v>
      </c>
      <c r="AE202" s="188">
        <f t="shared" si="111"/>
        <v>817.7018301</v>
      </c>
      <c r="AF202" s="188">
        <f t="shared" si="111"/>
        <v>807.2310841</v>
      </c>
      <c r="AG202" s="188">
        <f t="shared" si="111"/>
        <v>796.760338</v>
      </c>
      <c r="AH202" s="188">
        <f t="shared" si="111"/>
        <v>786.289592</v>
      </c>
      <c r="AI202" s="188">
        <f t="shared" si="111"/>
        <v>775.818846</v>
      </c>
      <c r="AJ202" s="188">
        <f t="shared" si="111"/>
        <v>765.3480999</v>
      </c>
      <c r="AK202" s="188">
        <f t="shared" si="111"/>
        <v>754.8773539</v>
      </c>
      <c r="AL202" s="188">
        <f t="shared" si="111"/>
        <v>744.4066078</v>
      </c>
      <c r="AM202" s="188">
        <f t="shared" si="111"/>
        <v>733.9358618</v>
      </c>
      <c r="AN202" s="188">
        <f t="shared" si="111"/>
        <v>723.4651158</v>
      </c>
      <c r="AO202" s="188">
        <f t="shared" si="111"/>
        <v>712.9943697</v>
      </c>
      <c r="AP202" s="188">
        <f t="shared" si="111"/>
        <v>702.5236237</v>
      </c>
      <c r="AQ202" s="188">
        <f t="shared" si="111"/>
        <v>692.0528777</v>
      </c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</row>
    <row r="203" ht="14.25" customHeight="1">
      <c r="A203" s="11"/>
      <c r="B203" s="11"/>
      <c r="C203" s="11"/>
      <c r="D203" s="11"/>
      <c r="E203" s="11"/>
      <c r="F203" s="11"/>
      <c r="G203" s="20"/>
      <c r="H203" s="27"/>
      <c r="I203" s="11"/>
      <c r="J203" s="164"/>
      <c r="K203" s="166" t="s">
        <v>214</v>
      </c>
      <c r="L203" s="166" t="s">
        <v>197</v>
      </c>
      <c r="M203" s="189">
        <f t="shared" ref="M203:AQ203" si="112">M200</f>
        <v>1741.156</v>
      </c>
      <c r="N203" s="189">
        <f t="shared" si="112"/>
        <v>1560</v>
      </c>
      <c r="O203" s="189">
        <f t="shared" si="112"/>
        <v>1548.100303</v>
      </c>
      <c r="P203" s="189">
        <f t="shared" si="112"/>
        <v>1536.200606</v>
      </c>
      <c r="Q203" s="189">
        <f t="shared" si="112"/>
        <v>1524.30091</v>
      </c>
      <c r="R203" s="189">
        <f t="shared" si="112"/>
        <v>1512.401213</v>
      </c>
      <c r="S203" s="189">
        <f t="shared" si="112"/>
        <v>1500.501516</v>
      </c>
      <c r="T203" s="189">
        <f t="shared" si="112"/>
        <v>1488.601819</v>
      </c>
      <c r="U203" s="189">
        <f t="shared" si="112"/>
        <v>1476.702122</v>
      </c>
      <c r="V203" s="189">
        <f t="shared" si="112"/>
        <v>1464.802426</v>
      </c>
      <c r="W203" s="189">
        <f t="shared" si="112"/>
        <v>1452.902729</v>
      </c>
      <c r="X203" s="189">
        <f t="shared" si="112"/>
        <v>1425.330982</v>
      </c>
      <c r="Y203" s="189">
        <f t="shared" si="112"/>
        <v>1397.759236</v>
      </c>
      <c r="Z203" s="189">
        <f t="shared" si="112"/>
        <v>1370.187489</v>
      </c>
      <c r="AA203" s="189">
        <f t="shared" si="112"/>
        <v>1342.615743</v>
      </c>
      <c r="AB203" s="189">
        <f t="shared" si="112"/>
        <v>1315.043996</v>
      </c>
      <c r="AC203" s="189">
        <f t="shared" si="112"/>
        <v>1287.47225</v>
      </c>
      <c r="AD203" s="189">
        <f t="shared" si="112"/>
        <v>1259.900503</v>
      </c>
      <c r="AE203" s="189">
        <f t="shared" si="112"/>
        <v>1232.328757</v>
      </c>
      <c r="AF203" s="189">
        <f t="shared" si="112"/>
        <v>1204.75701</v>
      </c>
      <c r="AG203" s="189">
        <f t="shared" si="112"/>
        <v>1177.185264</v>
      </c>
      <c r="AH203" s="189">
        <f t="shared" si="112"/>
        <v>1149.613517</v>
      </c>
      <c r="AI203" s="189">
        <f t="shared" si="112"/>
        <v>1122.041771</v>
      </c>
      <c r="AJ203" s="189">
        <f t="shared" si="112"/>
        <v>1094.470024</v>
      </c>
      <c r="AK203" s="189">
        <f t="shared" si="112"/>
        <v>1066.898278</v>
      </c>
      <c r="AL203" s="189">
        <f t="shared" si="112"/>
        <v>1039.326531</v>
      </c>
      <c r="AM203" s="189">
        <f t="shared" si="112"/>
        <v>1011.754784</v>
      </c>
      <c r="AN203" s="189">
        <f t="shared" si="112"/>
        <v>984.183038</v>
      </c>
      <c r="AO203" s="189">
        <f t="shared" si="112"/>
        <v>956.6112914</v>
      </c>
      <c r="AP203" s="189">
        <f t="shared" si="112"/>
        <v>929.0395449</v>
      </c>
      <c r="AQ203" s="189">
        <f t="shared" si="112"/>
        <v>901.4677984</v>
      </c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</row>
    <row r="204" ht="14.25" customHeight="1">
      <c r="A204" s="11"/>
      <c r="B204" s="11"/>
      <c r="C204" s="11"/>
      <c r="D204" s="11"/>
      <c r="E204" s="11"/>
      <c r="F204" s="11"/>
      <c r="G204" s="20"/>
      <c r="H204" s="27"/>
      <c r="I204" s="11"/>
      <c r="J204" s="164"/>
      <c r="K204" s="161" t="s">
        <v>215</v>
      </c>
      <c r="L204" s="161" t="s">
        <v>195</v>
      </c>
      <c r="M204" s="187">
        <f t="shared" ref="M204:AQ204" si="113">M201</f>
        <v>1741.156</v>
      </c>
      <c r="N204" s="187">
        <f t="shared" si="113"/>
        <v>1560</v>
      </c>
      <c r="O204" s="187">
        <f t="shared" si="113"/>
        <v>1463.561431</v>
      </c>
      <c r="P204" s="187">
        <f t="shared" si="113"/>
        <v>1367.122862</v>
      </c>
      <c r="Q204" s="187">
        <f t="shared" si="113"/>
        <v>1270.684293</v>
      </c>
      <c r="R204" s="187">
        <f t="shared" si="113"/>
        <v>1174.245723</v>
      </c>
      <c r="S204" s="187">
        <f t="shared" si="113"/>
        <v>1077.807154</v>
      </c>
      <c r="T204" s="187">
        <f t="shared" si="113"/>
        <v>981.3685851</v>
      </c>
      <c r="U204" s="187">
        <f t="shared" si="113"/>
        <v>884.930016</v>
      </c>
      <c r="V204" s="187">
        <f t="shared" si="113"/>
        <v>788.4914468</v>
      </c>
      <c r="W204" s="187">
        <f t="shared" si="113"/>
        <v>692.0528777</v>
      </c>
      <c r="X204" s="187">
        <f t="shared" si="113"/>
        <v>683.1332637</v>
      </c>
      <c r="Y204" s="187">
        <f t="shared" si="113"/>
        <v>674.2136498</v>
      </c>
      <c r="Z204" s="187">
        <f t="shared" si="113"/>
        <v>665.2940359</v>
      </c>
      <c r="AA204" s="187">
        <f t="shared" si="113"/>
        <v>656.3744219</v>
      </c>
      <c r="AB204" s="187">
        <f t="shared" si="113"/>
        <v>647.454808</v>
      </c>
      <c r="AC204" s="187">
        <f t="shared" si="113"/>
        <v>638.5351941</v>
      </c>
      <c r="AD204" s="187">
        <f t="shared" si="113"/>
        <v>629.6155801</v>
      </c>
      <c r="AE204" s="187">
        <f t="shared" si="113"/>
        <v>620.6959662</v>
      </c>
      <c r="AF204" s="187">
        <f t="shared" si="113"/>
        <v>611.7763523</v>
      </c>
      <c r="AG204" s="187">
        <f t="shared" si="113"/>
        <v>602.8567383</v>
      </c>
      <c r="AH204" s="187">
        <f t="shared" si="113"/>
        <v>593.9371244</v>
      </c>
      <c r="AI204" s="187">
        <f t="shared" si="113"/>
        <v>585.0175105</v>
      </c>
      <c r="AJ204" s="187">
        <f t="shared" si="113"/>
        <v>576.0978966</v>
      </c>
      <c r="AK204" s="187">
        <f t="shared" si="113"/>
        <v>567.1782826</v>
      </c>
      <c r="AL204" s="187">
        <f t="shared" si="113"/>
        <v>558.2586687</v>
      </c>
      <c r="AM204" s="187">
        <f t="shared" si="113"/>
        <v>549.3390548</v>
      </c>
      <c r="AN204" s="187">
        <f t="shared" si="113"/>
        <v>540.4194408</v>
      </c>
      <c r="AO204" s="187">
        <f t="shared" si="113"/>
        <v>531.4998269</v>
      </c>
      <c r="AP204" s="187">
        <f t="shared" si="113"/>
        <v>522.580213</v>
      </c>
      <c r="AQ204" s="187">
        <f t="shared" si="113"/>
        <v>513.660599</v>
      </c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</row>
    <row r="205" ht="14.25" customHeight="1">
      <c r="A205" s="11"/>
      <c r="B205" s="11"/>
      <c r="C205" s="11"/>
      <c r="D205" s="11"/>
      <c r="E205" s="11"/>
      <c r="F205" s="11"/>
      <c r="G205" s="20"/>
      <c r="H205" s="27"/>
      <c r="I205" s="11"/>
      <c r="J205" s="164"/>
      <c r="K205" s="14" t="s">
        <v>215</v>
      </c>
      <c r="L205" s="147" t="s">
        <v>196</v>
      </c>
      <c r="M205" s="188">
        <f t="shared" ref="M205:AQ205" si="114">M202</f>
        <v>1741.156</v>
      </c>
      <c r="N205" s="188">
        <f t="shared" si="114"/>
        <v>1560</v>
      </c>
      <c r="O205" s="188">
        <f t="shared" si="114"/>
        <v>1486.829755</v>
      </c>
      <c r="P205" s="188">
        <f t="shared" si="114"/>
        <v>1413.659511</v>
      </c>
      <c r="Q205" s="188">
        <f t="shared" si="114"/>
        <v>1340.489266</v>
      </c>
      <c r="R205" s="188">
        <f t="shared" si="114"/>
        <v>1267.319022</v>
      </c>
      <c r="S205" s="188">
        <f t="shared" si="114"/>
        <v>1194.148777</v>
      </c>
      <c r="T205" s="188">
        <f t="shared" si="114"/>
        <v>1120.978532</v>
      </c>
      <c r="U205" s="188">
        <f t="shared" si="114"/>
        <v>1047.808288</v>
      </c>
      <c r="V205" s="188">
        <f t="shared" si="114"/>
        <v>974.638043</v>
      </c>
      <c r="W205" s="188">
        <f t="shared" si="114"/>
        <v>901.4677984</v>
      </c>
      <c r="X205" s="188">
        <f t="shared" si="114"/>
        <v>890.9970524</v>
      </c>
      <c r="Y205" s="188">
        <f t="shared" si="114"/>
        <v>880.5263063</v>
      </c>
      <c r="Z205" s="188">
        <f t="shared" si="114"/>
        <v>870.0555603</v>
      </c>
      <c r="AA205" s="188">
        <f t="shared" si="114"/>
        <v>859.5848143</v>
      </c>
      <c r="AB205" s="188">
        <f t="shared" si="114"/>
        <v>849.1140682</v>
      </c>
      <c r="AC205" s="188">
        <f t="shared" si="114"/>
        <v>838.6433222</v>
      </c>
      <c r="AD205" s="188">
        <f t="shared" si="114"/>
        <v>828.1725761</v>
      </c>
      <c r="AE205" s="188">
        <f t="shared" si="114"/>
        <v>817.7018301</v>
      </c>
      <c r="AF205" s="188">
        <f t="shared" si="114"/>
        <v>807.2310841</v>
      </c>
      <c r="AG205" s="188">
        <f t="shared" si="114"/>
        <v>796.760338</v>
      </c>
      <c r="AH205" s="188">
        <f t="shared" si="114"/>
        <v>786.289592</v>
      </c>
      <c r="AI205" s="188">
        <f t="shared" si="114"/>
        <v>775.818846</v>
      </c>
      <c r="AJ205" s="188">
        <f t="shared" si="114"/>
        <v>765.3480999</v>
      </c>
      <c r="AK205" s="188">
        <f t="shared" si="114"/>
        <v>754.8773539</v>
      </c>
      <c r="AL205" s="188">
        <f t="shared" si="114"/>
        <v>744.4066078</v>
      </c>
      <c r="AM205" s="188">
        <f t="shared" si="114"/>
        <v>733.9358618</v>
      </c>
      <c r="AN205" s="188">
        <f t="shared" si="114"/>
        <v>723.4651158</v>
      </c>
      <c r="AO205" s="188">
        <f t="shared" si="114"/>
        <v>712.9943697</v>
      </c>
      <c r="AP205" s="188">
        <f t="shared" si="114"/>
        <v>702.5236237</v>
      </c>
      <c r="AQ205" s="188">
        <f t="shared" si="114"/>
        <v>692.0528777</v>
      </c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</row>
    <row r="206" ht="14.25" customHeight="1">
      <c r="A206" s="11"/>
      <c r="B206" s="11"/>
      <c r="C206" s="11"/>
      <c r="D206" s="11"/>
      <c r="E206" s="11"/>
      <c r="F206" s="11"/>
      <c r="G206" s="20"/>
      <c r="H206" s="27"/>
      <c r="I206" s="11"/>
      <c r="J206" s="164"/>
      <c r="K206" s="166" t="s">
        <v>215</v>
      </c>
      <c r="L206" s="166" t="s">
        <v>197</v>
      </c>
      <c r="M206" s="189">
        <f t="shared" ref="M206:AQ206" si="115">M203</f>
        <v>1741.156</v>
      </c>
      <c r="N206" s="189">
        <f t="shared" si="115"/>
        <v>1560</v>
      </c>
      <c r="O206" s="189">
        <f t="shared" si="115"/>
        <v>1548.100303</v>
      </c>
      <c r="P206" s="189">
        <f t="shared" si="115"/>
        <v>1536.200606</v>
      </c>
      <c r="Q206" s="189">
        <f t="shared" si="115"/>
        <v>1524.30091</v>
      </c>
      <c r="R206" s="189">
        <f t="shared" si="115"/>
        <v>1512.401213</v>
      </c>
      <c r="S206" s="189">
        <f t="shared" si="115"/>
        <v>1500.501516</v>
      </c>
      <c r="T206" s="189">
        <f t="shared" si="115"/>
        <v>1488.601819</v>
      </c>
      <c r="U206" s="189">
        <f t="shared" si="115"/>
        <v>1476.702122</v>
      </c>
      <c r="V206" s="189">
        <f t="shared" si="115"/>
        <v>1464.802426</v>
      </c>
      <c r="W206" s="189">
        <f t="shared" si="115"/>
        <v>1452.902729</v>
      </c>
      <c r="X206" s="189">
        <f t="shared" si="115"/>
        <v>1425.330982</v>
      </c>
      <c r="Y206" s="189">
        <f t="shared" si="115"/>
        <v>1397.759236</v>
      </c>
      <c r="Z206" s="189">
        <f t="shared" si="115"/>
        <v>1370.187489</v>
      </c>
      <c r="AA206" s="189">
        <f t="shared" si="115"/>
        <v>1342.615743</v>
      </c>
      <c r="AB206" s="189">
        <f t="shared" si="115"/>
        <v>1315.043996</v>
      </c>
      <c r="AC206" s="189">
        <f t="shared" si="115"/>
        <v>1287.47225</v>
      </c>
      <c r="AD206" s="189">
        <f t="shared" si="115"/>
        <v>1259.900503</v>
      </c>
      <c r="AE206" s="189">
        <f t="shared" si="115"/>
        <v>1232.328757</v>
      </c>
      <c r="AF206" s="189">
        <f t="shared" si="115"/>
        <v>1204.75701</v>
      </c>
      <c r="AG206" s="189">
        <f t="shared" si="115"/>
        <v>1177.185264</v>
      </c>
      <c r="AH206" s="189">
        <f t="shared" si="115"/>
        <v>1149.613517</v>
      </c>
      <c r="AI206" s="189">
        <f t="shared" si="115"/>
        <v>1122.041771</v>
      </c>
      <c r="AJ206" s="189">
        <f t="shared" si="115"/>
        <v>1094.470024</v>
      </c>
      <c r="AK206" s="189">
        <f t="shared" si="115"/>
        <v>1066.898278</v>
      </c>
      <c r="AL206" s="189">
        <f t="shared" si="115"/>
        <v>1039.326531</v>
      </c>
      <c r="AM206" s="189">
        <f t="shared" si="115"/>
        <v>1011.754784</v>
      </c>
      <c r="AN206" s="189">
        <f t="shared" si="115"/>
        <v>984.183038</v>
      </c>
      <c r="AO206" s="189">
        <f t="shared" si="115"/>
        <v>956.6112914</v>
      </c>
      <c r="AP206" s="189">
        <f t="shared" si="115"/>
        <v>929.0395449</v>
      </c>
      <c r="AQ206" s="189">
        <f t="shared" si="115"/>
        <v>901.4677984</v>
      </c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</row>
    <row r="207" ht="14.25" customHeight="1">
      <c r="A207" s="11"/>
      <c r="B207" s="11"/>
      <c r="C207" s="11"/>
      <c r="D207" s="11"/>
      <c r="E207" s="11"/>
      <c r="F207" s="11"/>
      <c r="G207" s="20"/>
      <c r="H207" s="27"/>
      <c r="I207" s="11"/>
      <c r="J207" s="164"/>
      <c r="K207" s="161" t="s">
        <v>216</v>
      </c>
      <c r="L207" s="161" t="s">
        <v>195</v>
      </c>
      <c r="M207" s="187">
        <f t="shared" ref="M207:AQ207" si="116">M204</f>
        <v>1741.156</v>
      </c>
      <c r="N207" s="187">
        <f t="shared" si="116"/>
        <v>1560</v>
      </c>
      <c r="O207" s="187">
        <f t="shared" si="116"/>
        <v>1463.561431</v>
      </c>
      <c r="P207" s="187">
        <f t="shared" si="116"/>
        <v>1367.122862</v>
      </c>
      <c r="Q207" s="187">
        <f t="shared" si="116"/>
        <v>1270.684293</v>
      </c>
      <c r="R207" s="187">
        <f t="shared" si="116"/>
        <v>1174.245723</v>
      </c>
      <c r="S207" s="187">
        <f t="shared" si="116"/>
        <v>1077.807154</v>
      </c>
      <c r="T207" s="187">
        <f t="shared" si="116"/>
        <v>981.3685851</v>
      </c>
      <c r="U207" s="187">
        <f t="shared" si="116"/>
        <v>884.930016</v>
      </c>
      <c r="V207" s="187">
        <f t="shared" si="116"/>
        <v>788.4914468</v>
      </c>
      <c r="W207" s="187">
        <f t="shared" si="116"/>
        <v>692.0528777</v>
      </c>
      <c r="X207" s="187">
        <f t="shared" si="116"/>
        <v>683.1332637</v>
      </c>
      <c r="Y207" s="187">
        <f t="shared" si="116"/>
        <v>674.2136498</v>
      </c>
      <c r="Z207" s="187">
        <f t="shared" si="116"/>
        <v>665.2940359</v>
      </c>
      <c r="AA207" s="187">
        <f t="shared" si="116"/>
        <v>656.3744219</v>
      </c>
      <c r="AB207" s="187">
        <f t="shared" si="116"/>
        <v>647.454808</v>
      </c>
      <c r="AC207" s="187">
        <f t="shared" si="116"/>
        <v>638.5351941</v>
      </c>
      <c r="AD207" s="187">
        <f t="shared" si="116"/>
        <v>629.6155801</v>
      </c>
      <c r="AE207" s="187">
        <f t="shared" si="116"/>
        <v>620.6959662</v>
      </c>
      <c r="AF207" s="187">
        <f t="shared" si="116"/>
        <v>611.7763523</v>
      </c>
      <c r="AG207" s="187">
        <f t="shared" si="116"/>
        <v>602.8567383</v>
      </c>
      <c r="AH207" s="187">
        <f t="shared" si="116"/>
        <v>593.9371244</v>
      </c>
      <c r="AI207" s="187">
        <f t="shared" si="116"/>
        <v>585.0175105</v>
      </c>
      <c r="AJ207" s="187">
        <f t="shared" si="116"/>
        <v>576.0978966</v>
      </c>
      <c r="AK207" s="187">
        <f t="shared" si="116"/>
        <v>567.1782826</v>
      </c>
      <c r="AL207" s="187">
        <f t="shared" si="116"/>
        <v>558.2586687</v>
      </c>
      <c r="AM207" s="187">
        <f t="shared" si="116"/>
        <v>549.3390548</v>
      </c>
      <c r="AN207" s="187">
        <f t="shared" si="116"/>
        <v>540.4194408</v>
      </c>
      <c r="AO207" s="187">
        <f t="shared" si="116"/>
        <v>531.4998269</v>
      </c>
      <c r="AP207" s="187">
        <f t="shared" si="116"/>
        <v>522.580213</v>
      </c>
      <c r="AQ207" s="187">
        <f t="shared" si="116"/>
        <v>513.660599</v>
      </c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</row>
    <row r="208" ht="14.25" customHeight="1">
      <c r="A208" s="11"/>
      <c r="B208" s="11"/>
      <c r="C208" s="11"/>
      <c r="D208" s="11"/>
      <c r="E208" s="11"/>
      <c r="F208" s="11"/>
      <c r="G208" s="20"/>
      <c r="H208" s="27"/>
      <c r="I208" s="11"/>
      <c r="J208" s="164"/>
      <c r="K208" s="14" t="s">
        <v>216</v>
      </c>
      <c r="L208" s="147" t="s">
        <v>196</v>
      </c>
      <c r="M208" s="188">
        <f t="shared" ref="M208:AQ208" si="117">M205</f>
        <v>1741.156</v>
      </c>
      <c r="N208" s="188">
        <f t="shared" si="117"/>
        <v>1560</v>
      </c>
      <c r="O208" s="188">
        <f t="shared" si="117"/>
        <v>1486.829755</v>
      </c>
      <c r="P208" s="188">
        <f t="shared" si="117"/>
        <v>1413.659511</v>
      </c>
      <c r="Q208" s="188">
        <f t="shared" si="117"/>
        <v>1340.489266</v>
      </c>
      <c r="R208" s="188">
        <f t="shared" si="117"/>
        <v>1267.319022</v>
      </c>
      <c r="S208" s="188">
        <f t="shared" si="117"/>
        <v>1194.148777</v>
      </c>
      <c r="T208" s="188">
        <f t="shared" si="117"/>
        <v>1120.978532</v>
      </c>
      <c r="U208" s="188">
        <f t="shared" si="117"/>
        <v>1047.808288</v>
      </c>
      <c r="V208" s="188">
        <f t="shared" si="117"/>
        <v>974.638043</v>
      </c>
      <c r="W208" s="188">
        <f t="shared" si="117"/>
        <v>901.4677984</v>
      </c>
      <c r="X208" s="188">
        <f t="shared" si="117"/>
        <v>890.9970524</v>
      </c>
      <c r="Y208" s="188">
        <f t="shared" si="117"/>
        <v>880.5263063</v>
      </c>
      <c r="Z208" s="188">
        <f t="shared" si="117"/>
        <v>870.0555603</v>
      </c>
      <c r="AA208" s="188">
        <f t="shared" si="117"/>
        <v>859.5848143</v>
      </c>
      <c r="AB208" s="188">
        <f t="shared" si="117"/>
        <v>849.1140682</v>
      </c>
      <c r="AC208" s="188">
        <f t="shared" si="117"/>
        <v>838.6433222</v>
      </c>
      <c r="AD208" s="188">
        <f t="shared" si="117"/>
        <v>828.1725761</v>
      </c>
      <c r="AE208" s="188">
        <f t="shared" si="117"/>
        <v>817.7018301</v>
      </c>
      <c r="AF208" s="188">
        <f t="shared" si="117"/>
        <v>807.2310841</v>
      </c>
      <c r="AG208" s="188">
        <f t="shared" si="117"/>
        <v>796.760338</v>
      </c>
      <c r="AH208" s="188">
        <f t="shared" si="117"/>
        <v>786.289592</v>
      </c>
      <c r="AI208" s="188">
        <f t="shared" si="117"/>
        <v>775.818846</v>
      </c>
      <c r="AJ208" s="188">
        <f t="shared" si="117"/>
        <v>765.3480999</v>
      </c>
      <c r="AK208" s="188">
        <f t="shared" si="117"/>
        <v>754.8773539</v>
      </c>
      <c r="AL208" s="188">
        <f t="shared" si="117"/>
        <v>744.4066078</v>
      </c>
      <c r="AM208" s="188">
        <f t="shared" si="117"/>
        <v>733.9358618</v>
      </c>
      <c r="AN208" s="188">
        <f t="shared" si="117"/>
        <v>723.4651158</v>
      </c>
      <c r="AO208" s="188">
        <f t="shared" si="117"/>
        <v>712.9943697</v>
      </c>
      <c r="AP208" s="188">
        <f t="shared" si="117"/>
        <v>702.5236237</v>
      </c>
      <c r="AQ208" s="188">
        <f t="shared" si="117"/>
        <v>692.0528777</v>
      </c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</row>
    <row r="209" ht="14.25" customHeight="1">
      <c r="A209" s="11"/>
      <c r="B209" s="11"/>
      <c r="C209" s="11"/>
      <c r="D209" s="11"/>
      <c r="E209" s="11"/>
      <c r="F209" s="11"/>
      <c r="G209" s="20"/>
      <c r="H209" s="27"/>
      <c r="I209" s="11"/>
      <c r="J209" s="169"/>
      <c r="K209" s="166" t="s">
        <v>216</v>
      </c>
      <c r="L209" s="166" t="s">
        <v>197</v>
      </c>
      <c r="M209" s="189">
        <f t="shared" ref="M209:AQ209" si="118">M206</f>
        <v>1741.156</v>
      </c>
      <c r="N209" s="189">
        <f t="shared" si="118"/>
        <v>1560</v>
      </c>
      <c r="O209" s="189">
        <f t="shared" si="118"/>
        <v>1548.100303</v>
      </c>
      <c r="P209" s="189">
        <f t="shared" si="118"/>
        <v>1536.200606</v>
      </c>
      <c r="Q209" s="189">
        <f t="shared" si="118"/>
        <v>1524.30091</v>
      </c>
      <c r="R209" s="189">
        <f t="shared" si="118"/>
        <v>1512.401213</v>
      </c>
      <c r="S209" s="189">
        <f t="shared" si="118"/>
        <v>1500.501516</v>
      </c>
      <c r="T209" s="189">
        <f t="shared" si="118"/>
        <v>1488.601819</v>
      </c>
      <c r="U209" s="189">
        <f t="shared" si="118"/>
        <v>1476.702122</v>
      </c>
      <c r="V209" s="189">
        <f t="shared" si="118"/>
        <v>1464.802426</v>
      </c>
      <c r="W209" s="189">
        <f t="shared" si="118"/>
        <v>1452.902729</v>
      </c>
      <c r="X209" s="189">
        <f t="shared" si="118"/>
        <v>1425.330982</v>
      </c>
      <c r="Y209" s="189">
        <f t="shared" si="118"/>
        <v>1397.759236</v>
      </c>
      <c r="Z209" s="189">
        <f t="shared" si="118"/>
        <v>1370.187489</v>
      </c>
      <c r="AA209" s="189">
        <f t="shared" si="118"/>
        <v>1342.615743</v>
      </c>
      <c r="AB209" s="189">
        <f t="shared" si="118"/>
        <v>1315.043996</v>
      </c>
      <c r="AC209" s="189">
        <f t="shared" si="118"/>
        <v>1287.47225</v>
      </c>
      <c r="AD209" s="189">
        <f t="shared" si="118"/>
        <v>1259.900503</v>
      </c>
      <c r="AE209" s="189">
        <f t="shared" si="118"/>
        <v>1232.328757</v>
      </c>
      <c r="AF209" s="189">
        <f t="shared" si="118"/>
        <v>1204.75701</v>
      </c>
      <c r="AG209" s="189">
        <f t="shared" si="118"/>
        <v>1177.185264</v>
      </c>
      <c r="AH209" s="189">
        <f t="shared" si="118"/>
        <v>1149.613517</v>
      </c>
      <c r="AI209" s="189">
        <f t="shared" si="118"/>
        <v>1122.041771</v>
      </c>
      <c r="AJ209" s="189">
        <f t="shared" si="118"/>
        <v>1094.470024</v>
      </c>
      <c r="AK209" s="189">
        <f t="shared" si="118"/>
        <v>1066.898278</v>
      </c>
      <c r="AL209" s="189">
        <f t="shared" si="118"/>
        <v>1039.326531</v>
      </c>
      <c r="AM209" s="189">
        <f t="shared" si="118"/>
        <v>1011.754784</v>
      </c>
      <c r="AN209" s="189">
        <f t="shared" si="118"/>
        <v>984.183038</v>
      </c>
      <c r="AO209" s="189">
        <f t="shared" si="118"/>
        <v>956.6112914</v>
      </c>
      <c r="AP209" s="189">
        <f t="shared" si="118"/>
        <v>929.0395449</v>
      </c>
      <c r="AQ209" s="189">
        <f t="shared" si="118"/>
        <v>901.4677984</v>
      </c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</row>
    <row r="210" ht="14.25" customHeight="1">
      <c r="A210" s="11"/>
      <c r="B210" s="11"/>
      <c r="C210" s="11"/>
      <c r="D210" s="11"/>
      <c r="E210" s="11"/>
      <c r="F210" s="11"/>
      <c r="G210" s="20"/>
      <c r="H210" s="27"/>
      <c r="I210" s="11"/>
      <c r="J210" s="170"/>
      <c r="K210" s="14"/>
      <c r="L210" s="14"/>
      <c r="M210" s="190"/>
      <c r="N210" s="190"/>
      <c r="O210" s="190"/>
      <c r="P210" s="190"/>
      <c r="Q210" s="190"/>
      <c r="R210" s="190"/>
      <c r="S210" s="190"/>
      <c r="T210" s="190"/>
      <c r="U210" s="190"/>
      <c r="V210" s="190"/>
      <c r="W210" s="190"/>
      <c r="X210" s="190"/>
      <c r="Y210" s="190"/>
      <c r="Z210" s="190"/>
      <c r="AA210" s="190"/>
      <c r="AB210" s="190"/>
      <c r="AC210" s="190"/>
      <c r="AD210" s="190"/>
      <c r="AE210" s="190"/>
      <c r="AF210" s="190"/>
      <c r="AG210" s="190"/>
      <c r="AH210" s="190"/>
      <c r="AI210" s="190"/>
      <c r="AJ210" s="190"/>
      <c r="AK210" s="190"/>
      <c r="AL210" s="190"/>
      <c r="AM210" s="190"/>
      <c r="AN210" s="190"/>
      <c r="AO210" s="190"/>
      <c r="AP210" s="190"/>
      <c r="AQ210" s="190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</row>
    <row r="211" ht="14.25" customHeight="1">
      <c r="A211" s="11"/>
      <c r="B211" s="11"/>
      <c r="C211" s="11"/>
      <c r="D211" s="11"/>
      <c r="E211" s="11"/>
      <c r="F211" s="11"/>
      <c r="G211" s="20"/>
      <c r="H211" s="27"/>
      <c r="I211" s="11"/>
      <c r="J211" s="11"/>
      <c r="K211" s="11"/>
      <c r="L211" s="11"/>
      <c r="M211" s="145">
        <v>2020.0</v>
      </c>
      <c r="N211" s="145">
        <v>2021.0</v>
      </c>
      <c r="O211" s="145">
        <v>2022.0</v>
      </c>
      <c r="P211" s="145">
        <v>2023.0</v>
      </c>
      <c r="Q211" s="145">
        <v>2024.0</v>
      </c>
      <c r="R211" s="145">
        <v>2025.0</v>
      </c>
      <c r="S211" s="145">
        <v>2026.0</v>
      </c>
      <c r="T211" s="145">
        <v>2027.0</v>
      </c>
      <c r="U211" s="145">
        <v>2028.0</v>
      </c>
      <c r="V211" s="145">
        <v>2029.0</v>
      </c>
      <c r="W211" s="145">
        <v>2030.0</v>
      </c>
      <c r="X211" s="145">
        <v>2031.0</v>
      </c>
      <c r="Y211" s="145">
        <v>2032.0</v>
      </c>
      <c r="Z211" s="145">
        <v>2033.0</v>
      </c>
      <c r="AA211" s="145">
        <v>2034.0</v>
      </c>
      <c r="AB211" s="145">
        <v>2035.0</v>
      </c>
      <c r="AC211" s="145">
        <v>2036.0</v>
      </c>
      <c r="AD211" s="145">
        <v>2037.0</v>
      </c>
      <c r="AE211" s="145">
        <v>2038.0</v>
      </c>
      <c r="AF211" s="145">
        <v>2039.0</v>
      </c>
      <c r="AG211" s="145">
        <v>2040.0</v>
      </c>
      <c r="AH211" s="145">
        <v>2041.0</v>
      </c>
      <c r="AI211" s="145">
        <v>2042.0</v>
      </c>
      <c r="AJ211" s="145">
        <v>2043.0</v>
      </c>
      <c r="AK211" s="145">
        <v>2044.0</v>
      </c>
      <c r="AL211" s="145">
        <v>2045.0</v>
      </c>
      <c r="AM211" s="145">
        <v>2046.0</v>
      </c>
      <c r="AN211" s="145">
        <v>2047.0</v>
      </c>
      <c r="AO211" s="145">
        <v>2048.0</v>
      </c>
      <c r="AP211" s="145">
        <v>2049.0</v>
      </c>
      <c r="AQ211" s="145">
        <v>2050.0</v>
      </c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</row>
    <row r="212" ht="14.25" customHeight="1">
      <c r="A212" s="11"/>
      <c r="B212" s="11"/>
      <c r="C212" s="11"/>
      <c r="D212" s="11"/>
      <c r="E212" s="11"/>
      <c r="F212" s="11"/>
      <c r="G212" s="20"/>
      <c r="H212" s="27"/>
      <c r="I212" s="11"/>
      <c r="J212" s="160" t="s">
        <v>140</v>
      </c>
      <c r="K212" s="161" t="s">
        <v>207</v>
      </c>
      <c r="L212" s="161" t="s">
        <v>195</v>
      </c>
      <c r="M212" s="187">
        <v>18.778165</v>
      </c>
      <c r="N212" s="187">
        <v>17.9200086773616</v>
      </c>
      <c r="O212" s="187">
        <v>16.99681678670724</v>
      </c>
      <c r="P212" s="187">
        <v>16.07362489605288</v>
      </c>
      <c r="Q212" s="187">
        <v>15.150433005398519</v>
      </c>
      <c r="R212" s="187">
        <v>14.22724111474416</v>
      </c>
      <c r="S212" s="187">
        <v>13.304049224089802</v>
      </c>
      <c r="T212" s="187">
        <v>12.380857333435443</v>
      </c>
      <c r="U212" s="187">
        <v>11.457665442781085</v>
      </c>
      <c r="V212" s="187">
        <v>10.534473552126725</v>
      </c>
      <c r="W212" s="187">
        <v>9.611281661472372</v>
      </c>
      <c r="X212" s="187">
        <v>9.525895541354311</v>
      </c>
      <c r="Y212" s="187">
        <v>9.44050942123625</v>
      </c>
      <c r="Z212" s="187">
        <v>9.35512330111819</v>
      </c>
      <c r="AA212" s="187">
        <v>9.269737181000128</v>
      </c>
      <c r="AB212" s="187">
        <v>9.184351060882069</v>
      </c>
      <c r="AC212" s="187">
        <v>9.098964940764008</v>
      </c>
      <c r="AD212" s="187">
        <v>9.013578820645947</v>
      </c>
      <c r="AE212" s="187">
        <v>8.928192700527887</v>
      </c>
      <c r="AF212" s="187">
        <v>8.842806580409825</v>
      </c>
      <c r="AG212" s="187">
        <v>8.757420460291765</v>
      </c>
      <c r="AH212" s="187">
        <v>8.672034340173704</v>
      </c>
      <c r="AI212" s="187">
        <v>8.586648220055643</v>
      </c>
      <c r="AJ212" s="187">
        <v>8.501262099937582</v>
      </c>
      <c r="AK212" s="187">
        <v>8.415875979819521</v>
      </c>
      <c r="AL212" s="187">
        <v>8.330489859701462</v>
      </c>
      <c r="AM212" s="187">
        <v>8.2451037395834</v>
      </c>
      <c r="AN212" s="187">
        <v>8.15971761946534</v>
      </c>
      <c r="AO212" s="187">
        <v>8.074331499347279</v>
      </c>
      <c r="AP212" s="187">
        <v>7.988945379229218</v>
      </c>
      <c r="AQ212" s="187">
        <v>7.903559259111153</v>
      </c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</row>
    <row r="213" ht="14.25" customHeight="1">
      <c r="A213" s="11"/>
      <c r="B213" s="11"/>
      <c r="C213" s="11"/>
      <c r="D213" s="11"/>
      <c r="E213" s="11"/>
      <c r="F213" s="11"/>
      <c r="G213" s="20"/>
      <c r="H213" s="27"/>
      <c r="I213" s="11"/>
      <c r="J213" s="164"/>
      <c r="K213" s="14" t="s">
        <v>207</v>
      </c>
      <c r="L213" s="147" t="s">
        <v>196</v>
      </c>
      <c r="M213" s="188">
        <v>18.778165</v>
      </c>
      <c r="N213" s="188">
        <v>17.9200086773616</v>
      </c>
      <c r="O213" s="188">
        <v>17.219560951223354</v>
      </c>
      <c r="P213" s="188">
        <v>16.519113225085107</v>
      </c>
      <c r="Q213" s="188">
        <v>15.81866549894686</v>
      </c>
      <c r="R213" s="188">
        <v>15.118217772808613</v>
      </c>
      <c r="S213" s="188">
        <v>14.417770046670366</v>
      </c>
      <c r="T213" s="188">
        <v>13.71732232053212</v>
      </c>
      <c r="U213" s="188">
        <v>13.016874594393872</v>
      </c>
      <c r="V213" s="188">
        <v>12.316426868255625</v>
      </c>
      <c r="W213" s="188">
        <v>11.615979142117382</v>
      </c>
      <c r="X213" s="188">
        <v>11.515744268085129</v>
      </c>
      <c r="Y213" s="188">
        <v>11.41550939405288</v>
      </c>
      <c r="Z213" s="188">
        <v>11.31527452002063</v>
      </c>
      <c r="AA213" s="188">
        <v>11.21503964598838</v>
      </c>
      <c r="AB213" s="188">
        <v>11.11480477195613</v>
      </c>
      <c r="AC213" s="188">
        <v>11.01456989792388</v>
      </c>
      <c r="AD213" s="188">
        <v>10.914335023891631</v>
      </c>
      <c r="AE213" s="188">
        <v>10.814100149859382</v>
      </c>
      <c r="AF213" s="188">
        <v>10.71386527582713</v>
      </c>
      <c r="AG213" s="188">
        <v>10.61363040179488</v>
      </c>
      <c r="AH213" s="188">
        <v>10.51339552776263</v>
      </c>
      <c r="AI213" s="188">
        <v>10.41316065373038</v>
      </c>
      <c r="AJ213" s="188">
        <v>10.31292577969813</v>
      </c>
      <c r="AK213" s="188">
        <v>10.21269090566588</v>
      </c>
      <c r="AL213" s="188">
        <v>10.11245603163363</v>
      </c>
      <c r="AM213" s="188">
        <v>10.012221157601381</v>
      </c>
      <c r="AN213" s="188">
        <v>9.911986283569131</v>
      </c>
      <c r="AO213" s="188">
        <v>9.81175140953688</v>
      </c>
      <c r="AP213" s="188">
        <v>9.71151653550463</v>
      </c>
      <c r="AQ213" s="188">
        <v>9.611281661472372</v>
      </c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</row>
    <row r="214" ht="14.25" customHeight="1">
      <c r="A214" s="11"/>
      <c r="B214" s="11"/>
      <c r="C214" s="11"/>
      <c r="D214" s="11"/>
      <c r="E214" s="11"/>
      <c r="F214" s="11"/>
      <c r="G214" s="20"/>
      <c r="H214" s="27"/>
      <c r="I214" s="11"/>
      <c r="J214" s="164"/>
      <c r="K214" s="166" t="s">
        <v>207</v>
      </c>
      <c r="L214" s="166" t="s">
        <v>197</v>
      </c>
      <c r="M214" s="189">
        <v>18.778165</v>
      </c>
      <c r="N214" s="189">
        <v>17.9200086773616</v>
      </c>
      <c r="O214" s="189">
        <v>17.806094673028554</v>
      </c>
      <c r="P214" s="189">
        <v>17.692180668695507</v>
      </c>
      <c r="Q214" s="189">
        <v>17.57826666436246</v>
      </c>
      <c r="R214" s="189">
        <v>17.464352660029412</v>
      </c>
      <c r="S214" s="189">
        <v>17.350438655696365</v>
      </c>
      <c r="T214" s="189">
        <v>17.236524651363318</v>
      </c>
      <c r="U214" s="189">
        <v>17.12261064703027</v>
      </c>
      <c r="V214" s="189">
        <v>17.008696642697224</v>
      </c>
      <c r="W214" s="189">
        <v>16.894782638364184</v>
      </c>
      <c r="X214" s="189">
        <v>16.630842463551847</v>
      </c>
      <c r="Y214" s="189">
        <v>16.366902288739507</v>
      </c>
      <c r="Z214" s="189">
        <v>16.102962113927166</v>
      </c>
      <c r="AA214" s="189">
        <v>15.839021939114826</v>
      </c>
      <c r="AB214" s="189">
        <v>15.575081764302489</v>
      </c>
      <c r="AC214" s="189">
        <v>15.311141589490148</v>
      </c>
      <c r="AD214" s="189">
        <v>15.047201414677808</v>
      </c>
      <c r="AE214" s="189">
        <v>14.783261239865467</v>
      </c>
      <c r="AF214" s="189">
        <v>14.51932106505313</v>
      </c>
      <c r="AG214" s="189">
        <v>14.25538089024079</v>
      </c>
      <c r="AH214" s="189">
        <v>13.99144071542845</v>
      </c>
      <c r="AI214" s="189">
        <v>13.72750054061611</v>
      </c>
      <c r="AJ214" s="189">
        <v>13.463560365803772</v>
      </c>
      <c r="AK214" s="189">
        <v>13.199620190991432</v>
      </c>
      <c r="AL214" s="189">
        <v>12.935680016179091</v>
      </c>
      <c r="AM214" s="189">
        <v>12.671739841366751</v>
      </c>
      <c r="AN214" s="189">
        <v>12.40779966655441</v>
      </c>
      <c r="AO214" s="189">
        <v>12.14385949174207</v>
      </c>
      <c r="AP214" s="189">
        <v>11.87991931692973</v>
      </c>
      <c r="AQ214" s="189">
        <v>11.615979142117382</v>
      </c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</row>
    <row r="215" ht="14.25" customHeight="1">
      <c r="A215" s="11"/>
      <c r="B215" s="11"/>
      <c r="C215" s="11"/>
      <c r="D215" s="11"/>
      <c r="E215" s="11"/>
      <c r="F215" s="11"/>
      <c r="G215" s="20"/>
      <c r="H215" s="27"/>
      <c r="I215" s="11"/>
      <c r="J215" s="164"/>
      <c r="K215" s="161" t="s">
        <v>208</v>
      </c>
      <c r="L215" s="161" t="s">
        <v>195</v>
      </c>
      <c r="M215" s="187">
        <f t="shared" ref="M215:AQ215" si="119">M212</f>
        <v>18.778165</v>
      </c>
      <c r="N215" s="187">
        <f t="shared" si="119"/>
        <v>17.92000868</v>
      </c>
      <c r="O215" s="187">
        <f t="shared" si="119"/>
        <v>16.99681679</v>
      </c>
      <c r="P215" s="187">
        <f t="shared" si="119"/>
        <v>16.0736249</v>
      </c>
      <c r="Q215" s="187">
        <f t="shared" si="119"/>
        <v>15.15043301</v>
      </c>
      <c r="R215" s="187">
        <f t="shared" si="119"/>
        <v>14.22724111</v>
      </c>
      <c r="S215" s="187">
        <f t="shared" si="119"/>
        <v>13.30404922</v>
      </c>
      <c r="T215" s="187">
        <f t="shared" si="119"/>
        <v>12.38085733</v>
      </c>
      <c r="U215" s="187">
        <f t="shared" si="119"/>
        <v>11.45766544</v>
      </c>
      <c r="V215" s="187">
        <f t="shared" si="119"/>
        <v>10.53447355</v>
      </c>
      <c r="W215" s="187">
        <f t="shared" si="119"/>
        <v>9.611281661</v>
      </c>
      <c r="X215" s="187">
        <f t="shared" si="119"/>
        <v>9.525895541</v>
      </c>
      <c r="Y215" s="187">
        <f t="shared" si="119"/>
        <v>9.440509421</v>
      </c>
      <c r="Z215" s="187">
        <f t="shared" si="119"/>
        <v>9.355123301</v>
      </c>
      <c r="AA215" s="187">
        <f t="shared" si="119"/>
        <v>9.269737181</v>
      </c>
      <c r="AB215" s="187">
        <f t="shared" si="119"/>
        <v>9.184351061</v>
      </c>
      <c r="AC215" s="187">
        <f t="shared" si="119"/>
        <v>9.098964941</v>
      </c>
      <c r="AD215" s="187">
        <f t="shared" si="119"/>
        <v>9.013578821</v>
      </c>
      <c r="AE215" s="187">
        <f t="shared" si="119"/>
        <v>8.928192701</v>
      </c>
      <c r="AF215" s="187">
        <f t="shared" si="119"/>
        <v>8.84280658</v>
      </c>
      <c r="AG215" s="187">
        <f t="shared" si="119"/>
        <v>8.75742046</v>
      </c>
      <c r="AH215" s="187">
        <f t="shared" si="119"/>
        <v>8.67203434</v>
      </c>
      <c r="AI215" s="187">
        <f t="shared" si="119"/>
        <v>8.58664822</v>
      </c>
      <c r="AJ215" s="187">
        <f t="shared" si="119"/>
        <v>8.5012621</v>
      </c>
      <c r="AK215" s="187">
        <f t="shared" si="119"/>
        <v>8.41587598</v>
      </c>
      <c r="AL215" s="187">
        <f t="shared" si="119"/>
        <v>8.33048986</v>
      </c>
      <c r="AM215" s="187">
        <f t="shared" si="119"/>
        <v>8.24510374</v>
      </c>
      <c r="AN215" s="187">
        <f t="shared" si="119"/>
        <v>8.159717619</v>
      </c>
      <c r="AO215" s="187">
        <f t="shared" si="119"/>
        <v>8.074331499</v>
      </c>
      <c r="AP215" s="187">
        <f t="shared" si="119"/>
        <v>7.988945379</v>
      </c>
      <c r="AQ215" s="187">
        <f t="shared" si="119"/>
        <v>7.903559259</v>
      </c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</row>
    <row r="216" ht="14.25" customHeight="1">
      <c r="A216" s="11"/>
      <c r="B216" s="11"/>
      <c r="C216" s="11"/>
      <c r="D216" s="11"/>
      <c r="E216" s="11"/>
      <c r="F216" s="11"/>
      <c r="G216" s="20"/>
      <c r="H216" s="27"/>
      <c r="I216" s="11"/>
      <c r="J216" s="164"/>
      <c r="K216" s="14" t="s">
        <v>208</v>
      </c>
      <c r="L216" s="147" t="s">
        <v>196</v>
      </c>
      <c r="M216" s="188">
        <f t="shared" ref="M216:AQ216" si="120">M213</f>
        <v>18.778165</v>
      </c>
      <c r="N216" s="188">
        <f t="shared" si="120"/>
        <v>17.92000868</v>
      </c>
      <c r="O216" s="188">
        <f t="shared" si="120"/>
        <v>17.21956095</v>
      </c>
      <c r="P216" s="188">
        <f t="shared" si="120"/>
        <v>16.51911323</v>
      </c>
      <c r="Q216" s="188">
        <f t="shared" si="120"/>
        <v>15.8186655</v>
      </c>
      <c r="R216" s="188">
        <f t="shared" si="120"/>
        <v>15.11821777</v>
      </c>
      <c r="S216" s="188">
        <f t="shared" si="120"/>
        <v>14.41777005</v>
      </c>
      <c r="T216" s="188">
        <f t="shared" si="120"/>
        <v>13.71732232</v>
      </c>
      <c r="U216" s="188">
        <f t="shared" si="120"/>
        <v>13.01687459</v>
      </c>
      <c r="V216" s="188">
        <f t="shared" si="120"/>
        <v>12.31642687</v>
      </c>
      <c r="W216" s="188">
        <f t="shared" si="120"/>
        <v>11.61597914</v>
      </c>
      <c r="X216" s="188">
        <f t="shared" si="120"/>
        <v>11.51574427</v>
      </c>
      <c r="Y216" s="188">
        <f t="shared" si="120"/>
        <v>11.41550939</v>
      </c>
      <c r="Z216" s="188">
        <f t="shared" si="120"/>
        <v>11.31527452</v>
      </c>
      <c r="AA216" s="188">
        <f t="shared" si="120"/>
        <v>11.21503965</v>
      </c>
      <c r="AB216" s="188">
        <f t="shared" si="120"/>
        <v>11.11480477</v>
      </c>
      <c r="AC216" s="188">
        <f t="shared" si="120"/>
        <v>11.0145699</v>
      </c>
      <c r="AD216" s="188">
        <f t="shared" si="120"/>
        <v>10.91433502</v>
      </c>
      <c r="AE216" s="188">
        <f t="shared" si="120"/>
        <v>10.81410015</v>
      </c>
      <c r="AF216" s="188">
        <f t="shared" si="120"/>
        <v>10.71386528</v>
      </c>
      <c r="AG216" s="188">
        <f t="shared" si="120"/>
        <v>10.6136304</v>
      </c>
      <c r="AH216" s="188">
        <f t="shared" si="120"/>
        <v>10.51339553</v>
      </c>
      <c r="AI216" s="188">
        <f t="shared" si="120"/>
        <v>10.41316065</v>
      </c>
      <c r="AJ216" s="188">
        <f t="shared" si="120"/>
        <v>10.31292578</v>
      </c>
      <c r="AK216" s="188">
        <f t="shared" si="120"/>
        <v>10.21269091</v>
      </c>
      <c r="AL216" s="188">
        <f t="shared" si="120"/>
        <v>10.11245603</v>
      </c>
      <c r="AM216" s="188">
        <f t="shared" si="120"/>
        <v>10.01222116</v>
      </c>
      <c r="AN216" s="188">
        <f t="shared" si="120"/>
        <v>9.911986284</v>
      </c>
      <c r="AO216" s="188">
        <f t="shared" si="120"/>
        <v>9.81175141</v>
      </c>
      <c r="AP216" s="188">
        <f t="shared" si="120"/>
        <v>9.711516536</v>
      </c>
      <c r="AQ216" s="188">
        <f t="shared" si="120"/>
        <v>9.611281661</v>
      </c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</row>
    <row r="217" ht="14.25" customHeight="1">
      <c r="A217" s="11"/>
      <c r="B217" s="11"/>
      <c r="C217" s="11"/>
      <c r="D217" s="11"/>
      <c r="E217" s="11"/>
      <c r="F217" s="11"/>
      <c r="G217" s="20"/>
      <c r="H217" s="27"/>
      <c r="I217" s="11"/>
      <c r="J217" s="164"/>
      <c r="K217" s="166" t="s">
        <v>208</v>
      </c>
      <c r="L217" s="166" t="s">
        <v>197</v>
      </c>
      <c r="M217" s="189">
        <f t="shared" ref="M217:AQ217" si="121">M214</f>
        <v>18.778165</v>
      </c>
      <c r="N217" s="189">
        <f t="shared" si="121"/>
        <v>17.92000868</v>
      </c>
      <c r="O217" s="189">
        <f t="shared" si="121"/>
        <v>17.80609467</v>
      </c>
      <c r="P217" s="189">
        <f t="shared" si="121"/>
        <v>17.69218067</v>
      </c>
      <c r="Q217" s="189">
        <f t="shared" si="121"/>
        <v>17.57826666</v>
      </c>
      <c r="R217" s="189">
        <f t="shared" si="121"/>
        <v>17.46435266</v>
      </c>
      <c r="S217" s="189">
        <f t="shared" si="121"/>
        <v>17.35043866</v>
      </c>
      <c r="T217" s="189">
        <f t="shared" si="121"/>
        <v>17.23652465</v>
      </c>
      <c r="U217" s="189">
        <f t="shared" si="121"/>
        <v>17.12261065</v>
      </c>
      <c r="V217" s="189">
        <f t="shared" si="121"/>
        <v>17.00869664</v>
      </c>
      <c r="W217" s="189">
        <f t="shared" si="121"/>
        <v>16.89478264</v>
      </c>
      <c r="X217" s="189">
        <f t="shared" si="121"/>
        <v>16.63084246</v>
      </c>
      <c r="Y217" s="189">
        <f t="shared" si="121"/>
        <v>16.36690229</v>
      </c>
      <c r="Z217" s="189">
        <f t="shared" si="121"/>
        <v>16.10296211</v>
      </c>
      <c r="AA217" s="189">
        <f t="shared" si="121"/>
        <v>15.83902194</v>
      </c>
      <c r="AB217" s="189">
        <f t="shared" si="121"/>
        <v>15.57508176</v>
      </c>
      <c r="AC217" s="189">
        <f t="shared" si="121"/>
        <v>15.31114159</v>
      </c>
      <c r="AD217" s="189">
        <f t="shared" si="121"/>
        <v>15.04720141</v>
      </c>
      <c r="AE217" s="189">
        <f t="shared" si="121"/>
        <v>14.78326124</v>
      </c>
      <c r="AF217" s="189">
        <f t="shared" si="121"/>
        <v>14.51932107</v>
      </c>
      <c r="AG217" s="189">
        <f t="shared" si="121"/>
        <v>14.25538089</v>
      </c>
      <c r="AH217" s="189">
        <f t="shared" si="121"/>
        <v>13.99144072</v>
      </c>
      <c r="AI217" s="189">
        <f t="shared" si="121"/>
        <v>13.72750054</v>
      </c>
      <c r="AJ217" s="189">
        <f t="shared" si="121"/>
        <v>13.46356037</v>
      </c>
      <c r="AK217" s="189">
        <f t="shared" si="121"/>
        <v>13.19962019</v>
      </c>
      <c r="AL217" s="189">
        <f t="shared" si="121"/>
        <v>12.93568002</v>
      </c>
      <c r="AM217" s="189">
        <f t="shared" si="121"/>
        <v>12.67173984</v>
      </c>
      <c r="AN217" s="189">
        <f t="shared" si="121"/>
        <v>12.40779967</v>
      </c>
      <c r="AO217" s="189">
        <f t="shared" si="121"/>
        <v>12.14385949</v>
      </c>
      <c r="AP217" s="189">
        <f t="shared" si="121"/>
        <v>11.87991932</v>
      </c>
      <c r="AQ217" s="189">
        <f t="shared" si="121"/>
        <v>11.61597914</v>
      </c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J217" s="11"/>
      <c r="BK217" s="11"/>
      <c r="BL217" s="11"/>
      <c r="BM217" s="11"/>
      <c r="BN217" s="11"/>
      <c r="BO217" s="11"/>
    </row>
    <row r="218" ht="14.25" customHeight="1">
      <c r="A218" s="11"/>
      <c r="B218" s="11"/>
      <c r="C218" s="11"/>
      <c r="D218" s="11"/>
      <c r="E218" s="11"/>
      <c r="F218" s="11"/>
      <c r="G218" s="20"/>
      <c r="H218" s="27"/>
      <c r="I218" s="11"/>
      <c r="J218" s="164"/>
      <c r="K218" s="161" t="s">
        <v>209</v>
      </c>
      <c r="L218" s="161" t="s">
        <v>195</v>
      </c>
      <c r="M218" s="187">
        <f t="shared" ref="M218:AQ218" si="122">M215</f>
        <v>18.778165</v>
      </c>
      <c r="N218" s="187">
        <f t="shared" si="122"/>
        <v>17.92000868</v>
      </c>
      <c r="O218" s="187">
        <f t="shared" si="122"/>
        <v>16.99681679</v>
      </c>
      <c r="P218" s="187">
        <f t="shared" si="122"/>
        <v>16.0736249</v>
      </c>
      <c r="Q218" s="187">
        <f t="shared" si="122"/>
        <v>15.15043301</v>
      </c>
      <c r="R218" s="187">
        <f t="shared" si="122"/>
        <v>14.22724111</v>
      </c>
      <c r="S218" s="187">
        <f t="shared" si="122"/>
        <v>13.30404922</v>
      </c>
      <c r="T218" s="187">
        <f t="shared" si="122"/>
        <v>12.38085733</v>
      </c>
      <c r="U218" s="187">
        <f t="shared" si="122"/>
        <v>11.45766544</v>
      </c>
      <c r="V218" s="187">
        <f t="shared" si="122"/>
        <v>10.53447355</v>
      </c>
      <c r="W218" s="187">
        <f t="shared" si="122"/>
        <v>9.611281661</v>
      </c>
      <c r="X218" s="187">
        <f t="shared" si="122"/>
        <v>9.525895541</v>
      </c>
      <c r="Y218" s="187">
        <f t="shared" si="122"/>
        <v>9.440509421</v>
      </c>
      <c r="Z218" s="187">
        <f t="shared" si="122"/>
        <v>9.355123301</v>
      </c>
      <c r="AA218" s="187">
        <f t="shared" si="122"/>
        <v>9.269737181</v>
      </c>
      <c r="AB218" s="187">
        <f t="shared" si="122"/>
        <v>9.184351061</v>
      </c>
      <c r="AC218" s="187">
        <f t="shared" si="122"/>
        <v>9.098964941</v>
      </c>
      <c r="AD218" s="187">
        <f t="shared" si="122"/>
        <v>9.013578821</v>
      </c>
      <c r="AE218" s="187">
        <f t="shared" si="122"/>
        <v>8.928192701</v>
      </c>
      <c r="AF218" s="187">
        <f t="shared" si="122"/>
        <v>8.84280658</v>
      </c>
      <c r="AG218" s="187">
        <f t="shared" si="122"/>
        <v>8.75742046</v>
      </c>
      <c r="AH218" s="187">
        <f t="shared" si="122"/>
        <v>8.67203434</v>
      </c>
      <c r="AI218" s="187">
        <f t="shared" si="122"/>
        <v>8.58664822</v>
      </c>
      <c r="AJ218" s="187">
        <f t="shared" si="122"/>
        <v>8.5012621</v>
      </c>
      <c r="AK218" s="187">
        <f t="shared" si="122"/>
        <v>8.41587598</v>
      </c>
      <c r="AL218" s="187">
        <f t="shared" si="122"/>
        <v>8.33048986</v>
      </c>
      <c r="AM218" s="187">
        <f t="shared" si="122"/>
        <v>8.24510374</v>
      </c>
      <c r="AN218" s="187">
        <f t="shared" si="122"/>
        <v>8.159717619</v>
      </c>
      <c r="AO218" s="187">
        <f t="shared" si="122"/>
        <v>8.074331499</v>
      </c>
      <c r="AP218" s="187">
        <f t="shared" si="122"/>
        <v>7.988945379</v>
      </c>
      <c r="AQ218" s="187">
        <f t="shared" si="122"/>
        <v>7.903559259</v>
      </c>
      <c r="AR218" s="11"/>
      <c r="AS218" s="11"/>
      <c r="AT218" s="11"/>
      <c r="AU218" s="11"/>
      <c r="AZ218" s="11"/>
      <c r="BA218" s="11"/>
      <c r="BG218" s="11"/>
      <c r="BH218" s="11"/>
      <c r="BI218" s="11"/>
    </row>
    <row r="219" ht="14.25" customHeight="1">
      <c r="A219" s="11"/>
      <c r="B219" s="11"/>
      <c r="C219" s="11"/>
      <c r="D219" s="11"/>
      <c r="E219" s="11"/>
      <c r="F219" s="11"/>
      <c r="G219" s="20"/>
      <c r="H219" s="27"/>
      <c r="I219" s="11"/>
      <c r="J219" s="164"/>
      <c r="K219" s="14" t="s">
        <v>209</v>
      </c>
      <c r="L219" s="147" t="s">
        <v>196</v>
      </c>
      <c r="M219" s="188">
        <f t="shared" ref="M219:AQ219" si="123">M216</f>
        <v>18.778165</v>
      </c>
      <c r="N219" s="188">
        <f t="shared" si="123"/>
        <v>17.92000868</v>
      </c>
      <c r="O219" s="188">
        <f t="shared" si="123"/>
        <v>17.21956095</v>
      </c>
      <c r="P219" s="188">
        <f t="shared" si="123"/>
        <v>16.51911323</v>
      </c>
      <c r="Q219" s="188">
        <f t="shared" si="123"/>
        <v>15.8186655</v>
      </c>
      <c r="R219" s="188">
        <f t="shared" si="123"/>
        <v>15.11821777</v>
      </c>
      <c r="S219" s="188">
        <f t="shared" si="123"/>
        <v>14.41777005</v>
      </c>
      <c r="T219" s="188">
        <f t="shared" si="123"/>
        <v>13.71732232</v>
      </c>
      <c r="U219" s="188">
        <f t="shared" si="123"/>
        <v>13.01687459</v>
      </c>
      <c r="V219" s="188">
        <f t="shared" si="123"/>
        <v>12.31642687</v>
      </c>
      <c r="W219" s="188">
        <f t="shared" si="123"/>
        <v>11.61597914</v>
      </c>
      <c r="X219" s="188">
        <f t="shared" si="123"/>
        <v>11.51574427</v>
      </c>
      <c r="Y219" s="188">
        <f t="shared" si="123"/>
        <v>11.41550939</v>
      </c>
      <c r="Z219" s="188">
        <f t="shared" si="123"/>
        <v>11.31527452</v>
      </c>
      <c r="AA219" s="188">
        <f t="shared" si="123"/>
        <v>11.21503965</v>
      </c>
      <c r="AB219" s="188">
        <f t="shared" si="123"/>
        <v>11.11480477</v>
      </c>
      <c r="AC219" s="188">
        <f t="shared" si="123"/>
        <v>11.0145699</v>
      </c>
      <c r="AD219" s="188">
        <f t="shared" si="123"/>
        <v>10.91433502</v>
      </c>
      <c r="AE219" s="188">
        <f t="shared" si="123"/>
        <v>10.81410015</v>
      </c>
      <c r="AF219" s="188">
        <f t="shared" si="123"/>
        <v>10.71386528</v>
      </c>
      <c r="AG219" s="188">
        <f t="shared" si="123"/>
        <v>10.6136304</v>
      </c>
      <c r="AH219" s="188">
        <f t="shared" si="123"/>
        <v>10.51339553</v>
      </c>
      <c r="AI219" s="188">
        <f t="shared" si="123"/>
        <v>10.41316065</v>
      </c>
      <c r="AJ219" s="188">
        <f t="shared" si="123"/>
        <v>10.31292578</v>
      </c>
      <c r="AK219" s="188">
        <f t="shared" si="123"/>
        <v>10.21269091</v>
      </c>
      <c r="AL219" s="188">
        <f t="shared" si="123"/>
        <v>10.11245603</v>
      </c>
      <c r="AM219" s="188">
        <f t="shared" si="123"/>
        <v>10.01222116</v>
      </c>
      <c r="AN219" s="188">
        <f t="shared" si="123"/>
        <v>9.911986284</v>
      </c>
      <c r="AO219" s="188">
        <f t="shared" si="123"/>
        <v>9.81175141</v>
      </c>
      <c r="AP219" s="188">
        <f t="shared" si="123"/>
        <v>9.711516536</v>
      </c>
      <c r="AQ219" s="188">
        <f t="shared" si="123"/>
        <v>9.611281661</v>
      </c>
      <c r="AR219" s="11"/>
      <c r="AS219" s="11"/>
      <c r="AT219" s="11"/>
      <c r="AU219" s="11"/>
      <c r="AV219" s="11"/>
      <c r="AW219" s="11"/>
      <c r="AX219" s="11"/>
      <c r="AY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</row>
    <row r="220" ht="14.25" customHeight="1">
      <c r="A220" s="11"/>
      <c r="B220" s="11"/>
      <c r="C220" s="11"/>
      <c r="D220" s="11"/>
      <c r="E220" s="11"/>
      <c r="F220" s="11"/>
      <c r="G220" s="20"/>
      <c r="H220" s="27"/>
      <c r="I220" s="11"/>
      <c r="J220" s="164"/>
      <c r="K220" s="166" t="s">
        <v>209</v>
      </c>
      <c r="L220" s="166" t="s">
        <v>197</v>
      </c>
      <c r="M220" s="189">
        <f t="shared" ref="M220:AQ220" si="124">M217</f>
        <v>18.778165</v>
      </c>
      <c r="N220" s="189">
        <f t="shared" si="124"/>
        <v>17.92000868</v>
      </c>
      <c r="O220" s="189">
        <f t="shared" si="124"/>
        <v>17.80609467</v>
      </c>
      <c r="P220" s="189">
        <f t="shared" si="124"/>
        <v>17.69218067</v>
      </c>
      <c r="Q220" s="189">
        <f t="shared" si="124"/>
        <v>17.57826666</v>
      </c>
      <c r="R220" s="189">
        <f t="shared" si="124"/>
        <v>17.46435266</v>
      </c>
      <c r="S220" s="189">
        <f t="shared" si="124"/>
        <v>17.35043866</v>
      </c>
      <c r="T220" s="189">
        <f t="shared" si="124"/>
        <v>17.23652465</v>
      </c>
      <c r="U220" s="189">
        <f t="shared" si="124"/>
        <v>17.12261065</v>
      </c>
      <c r="V220" s="189">
        <f t="shared" si="124"/>
        <v>17.00869664</v>
      </c>
      <c r="W220" s="189">
        <f t="shared" si="124"/>
        <v>16.89478264</v>
      </c>
      <c r="X220" s="189">
        <f t="shared" si="124"/>
        <v>16.63084246</v>
      </c>
      <c r="Y220" s="189">
        <f t="shared" si="124"/>
        <v>16.36690229</v>
      </c>
      <c r="Z220" s="189">
        <f t="shared" si="124"/>
        <v>16.10296211</v>
      </c>
      <c r="AA220" s="189">
        <f t="shared" si="124"/>
        <v>15.83902194</v>
      </c>
      <c r="AB220" s="189">
        <f t="shared" si="124"/>
        <v>15.57508176</v>
      </c>
      <c r="AC220" s="189">
        <f t="shared" si="124"/>
        <v>15.31114159</v>
      </c>
      <c r="AD220" s="189">
        <f t="shared" si="124"/>
        <v>15.04720141</v>
      </c>
      <c r="AE220" s="189">
        <f t="shared" si="124"/>
        <v>14.78326124</v>
      </c>
      <c r="AF220" s="189">
        <f t="shared" si="124"/>
        <v>14.51932107</v>
      </c>
      <c r="AG220" s="189">
        <f t="shared" si="124"/>
        <v>14.25538089</v>
      </c>
      <c r="AH220" s="189">
        <f t="shared" si="124"/>
        <v>13.99144072</v>
      </c>
      <c r="AI220" s="189">
        <f t="shared" si="124"/>
        <v>13.72750054</v>
      </c>
      <c r="AJ220" s="189">
        <f t="shared" si="124"/>
        <v>13.46356037</v>
      </c>
      <c r="AK220" s="189">
        <f t="shared" si="124"/>
        <v>13.19962019</v>
      </c>
      <c r="AL220" s="189">
        <f t="shared" si="124"/>
        <v>12.93568002</v>
      </c>
      <c r="AM220" s="189">
        <f t="shared" si="124"/>
        <v>12.67173984</v>
      </c>
      <c r="AN220" s="189">
        <f t="shared" si="124"/>
        <v>12.40779967</v>
      </c>
      <c r="AO220" s="189">
        <f t="shared" si="124"/>
        <v>12.14385949</v>
      </c>
      <c r="AP220" s="189">
        <f t="shared" si="124"/>
        <v>11.87991932</v>
      </c>
      <c r="AQ220" s="189">
        <f t="shared" si="124"/>
        <v>11.61597914</v>
      </c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</row>
    <row r="221" ht="14.25" customHeight="1">
      <c r="A221" s="11"/>
      <c r="B221" s="11"/>
      <c r="C221" s="11"/>
      <c r="D221" s="11"/>
      <c r="E221" s="11"/>
      <c r="F221" s="11"/>
      <c r="G221" s="20"/>
      <c r="H221" s="27"/>
      <c r="I221" s="11"/>
      <c r="J221" s="164"/>
      <c r="K221" s="161" t="s">
        <v>210</v>
      </c>
      <c r="L221" s="161" t="s">
        <v>195</v>
      </c>
      <c r="M221" s="187">
        <f t="shared" ref="M221:AQ221" si="125">M218</f>
        <v>18.778165</v>
      </c>
      <c r="N221" s="187">
        <f t="shared" si="125"/>
        <v>17.92000868</v>
      </c>
      <c r="O221" s="187">
        <f t="shared" si="125"/>
        <v>16.99681679</v>
      </c>
      <c r="P221" s="187">
        <f t="shared" si="125"/>
        <v>16.0736249</v>
      </c>
      <c r="Q221" s="187">
        <f t="shared" si="125"/>
        <v>15.15043301</v>
      </c>
      <c r="R221" s="187">
        <f t="shared" si="125"/>
        <v>14.22724111</v>
      </c>
      <c r="S221" s="187">
        <f t="shared" si="125"/>
        <v>13.30404922</v>
      </c>
      <c r="T221" s="187">
        <f t="shared" si="125"/>
        <v>12.38085733</v>
      </c>
      <c r="U221" s="187">
        <f t="shared" si="125"/>
        <v>11.45766544</v>
      </c>
      <c r="V221" s="187">
        <f t="shared" si="125"/>
        <v>10.53447355</v>
      </c>
      <c r="W221" s="187">
        <f t="shared" si="125"/>
        <v>9.611281661</v>
      </c>
      <c r="X221" s="187">
        <f t="shared" si="125"/>
        <v>9.525895541</v>
      </c>
      <c r="Y221" s="187">
        <f t="shared" si="125"/>
        <v>9.440509421</v>
      </c>
      <c r="Z221" s="187">
        <f t="shared" si="125"/>
        <v>9.355123301</v>
      </c>
      <c r="AA221" s="187">
        <f t="shared" si="125"/>
        <v>9.269737181</v>
      </c>
      <c r="AB221" s="187">
        <f t="shared" si="125"/>
        <v>9.184351061</v>
      </c>
      <c r="AC221" s="187">
        <f t="shared" si="125"/>
        <v>9.098964941</v>
      </c>
      <c r="AD221" s="187">
        <f t="shared" si="125"/>
        <v>9.013578821</v>
      </c>
      <c r="AE221" s="187">
        <f t="shared" si="125"/>
        <v>8.928192701</v>
      </c>
      <c r="AF221" s="187">
        <f t="shared" si="125"/>
        <v>8.84280658</v>
      </c>
      <c r="AG221" s="187">
        <f t="shared" si="125"/>
        <v>8.75742046</v>
      </c>
      <c r="AH221" s="187">
        <f t="shared" si="125"/>
        <v>8.67203434</v>
      </c>
      <c r="AI221" s="187">
        <f t="shared" si="125"/>
        <v>8.58664822</v>
      </c>
      <c r="AJ221" s="187">
        <f t="shared" si="125"/>
        <v>8.5012621</v>
      </c>
      <c r="AK221" s="187">
        <f t="shared" si="125"/>
        <v>8.41587598</v>
      </c>
      <c r="AL221" s="187">
        <f t="shared" si="125"/>
        <v>8.33048986</v>
      </c>
      <c r="AM221" s="187">
        <f t="shared" si="125"/>
        <v>8.24510374</v>
      </c>
      <c r="AN221" s="187">
        <f t="shared" si="125"/>
        <v>8.159717619</v>
      </c>
      <c r="AO221" s="187">
        <f t="shared" si="125"/>
        <v>8.074331499</v>
      </c>
      <c r="AP221" s="187">
        <f t="shared" si="125"/>
        <v>7.988945379</v>
      </c>
      <c r="AQ221" s="187">
        <f t="shared" si="125"/>
        <v>7.903559259</v>
      </c>
      <c r="AR221" s="11"/>
      <c r="AS221" s="11"/>
      <c r="AT221" s="11"/>
      <c r="AU221" s="11"/>
      <c r="AZ221" s="11"/>
      <c r="BA221" s="11"/>
      <c r="BG221" s="11"/>
      <c r="BH221" s="11"/>
      <c r="BI221" s="11"/>
    </row>
    <row r="222" ht="14.25" customHeight="1">
      <c r="A222" s="11"/>
      <c r="B222" s="11"/>
      <c r="C222" s="11"/>
      <c r="D222" s="11"/>
      <c r="E222" s="11"/>
      <c r="F222" s="11"/>
      <c r="G222" s="20"/>
      <c r="H222" s="27"/>
      <c r="I222" s="11"/>
      <c r="J222" s="164"/>
      <c r="K222" s="14" t="s">
        <v>210</v>
      </c>
      <c r="L222" s="147" t="s">
        <v>196</v>
      </c>
      <c r="M222" s="188">
        <f t="shared" ref="M222:AQ222" si="126">M219</f>
        <v>18.778165</v>
      </c>
      <c r="N222" s="188">
        <f t="shared" si="126"/>
        <v>17.92000868</v>
      </c>
      <c r="O222" s="188">
        <f t="shared" si="126"/>
        <v>17.21956095</v>
      </c>
      <c r="P222" s="188">
        <f t="shared" si="126"/>
        <v>16.51911323</v>
      </c>
      <c r="Q222" s="188">
        <f t="shared" si="126"/>
        <v>15.8186655</v>
      </c>
      <c r="R222" s="188">
        <f t="shared" si="126"/>
        <v>15.11821777</v>
      </c>
      <c r="S222" s="188">
        <f t="shared" si="126"/>
        <v>14.41777005</v>
      </c>
      <c r="T222" s="188">
        <f t="shared" si="126"/>
        <v>13.71732232</v>
      </c>
      <c r="U222" s="188">
        <f t="shared" si="126"/>
        <v>13.01687459</v>
      </c>
      <c r="V222" s="188">
        <f t="shared" si="126"/>
        <v>12.31642687</v>
      </c>
      <c r="W222" s="188">
        <f t="shared" si="126"/>
        <v>11.61597914</v>
      </c>
      <c r="X222" s="188">
        <f t="shared" si="126"/>
        <v>11.51574427</v>
      </c>
      <c r="Y222" s="188">
        <f t="shared" si="126"/>
        <v>11.41550939</v>
      </c>
      <c r="Z222" s="188">
        <f t="shared" si="126"/>
        <v>11.31527452</v>
      </c>
      <c r="AA222" s="188">
        <f t="shared" si="126"/>
        <v>11.21503965</v>
      </c>
      <c r="AB222" s="188">
        <f t="shared" si="126"/>
        <v>11.11480477</v>
      </c>
      <c r="AC222" s="188">
        <f t="shared" si="126"/>
        <v>11.0145699</v>
      </c>
      <c r="AD222" s="188">
        <f t="shared" si="126"/>
        <v>10.91433502</v>
      </c>
      <c r="AE222" s="188">
        <f t="shared" si="126"/>
        <v>10.81410015</v>
      </c>
      <c r="AF222" s="188">
        <f t="shared" si="126"/>
        <v>10.71386528</v>
      </c>
      <c r="AG222" s="188">
        <f t="shared" si="126"/>
        <v>10.6136304</v>
      </c>
      <c r="AH222" s="188">
        <f t="shared" si="126"/>
        <v>10.51339553</v>
      </c>
      <c r="AI222" s="188">
        <f t="shared" si="126"/>
        <v>10.41316065</v>
      </c>
      <c r="AJ222" s="188">
        <f t="shared" si="126"/>
        <v>10.31292578</v>
      </c>
      <c r="AK222" s="188">
        <f t="shared" si="126"/>
        <v>10.21269091</v>
      </c>
      <c r="AL222" s="188">
        <f t="shared" si="126"/>
        <v>10.11245603</v>
      </c>
      <c r="AM222" s="188">
        <f t="shared" si="126"/>
        <v>10.01222116</v>
      </c>
      <c r="AN222" s="188">
        <f t="shared" si="126"/>
        <v>9.911986284</v>
      </c>
      <c r="AO222" s="188">
        <f t="shared" si="126"/>
        <v>9.81175141</v>
      </c>
      <c r="AP222" s="188">
        <f t="shared" si="126"/>
        <v>9.711516536</v>
      </c>
      <c r="AQ222" s="188">
        <f t="shared" si="126"/>
        <v>9.611281661</v>
      </c>
      <c r="AR222" s="11"/>
      <c r="AS222" s="11"/>
      <c r="AT222" s="11"/>
      <c r="AU222" s="11"/>
      <c r="AV222" s="11"/>
      <c r="AW222" s="11"/>
      <c r="AX222" s="11"/>
      <c r="AY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</row>
    <row r="223" ht="14.25" customHeight="1">
      <c r="A223" s="11"/>
      <c r="B223" s="11"/>
      <c r="C223" s="11"/>
      <c r="D223" s="11"/>
      <c r="E223" s="11"/>
      <c r="F223" s="11"/>
      <c r="G223" s="20"/>
      <c r="H223" s="27"/>
      <c r="I223" s="11"/>
      <c r="J223" s="164"/>
      <c r="K223" s="166" t="s">
        <v>210</v>
      </c>
      <c r="L223" s="166" t="s">
        <v>197</v>
      </c>
      <c r="M223" s="189">
        <f t="shared" ref="M223:AQ223" si="127">M220</f>
        <v>18.778165</v>
      </c>
      <c r="N223" s="189">
        <f t="shared" si="127"/>
        <v>17.92000868</v>
      </c>
      <c r="O223" s="189">
        <f t="shared" si="127"/>
        <v>17.80609467</v>
      </c>
      <c r="P223" s="189">
        <f t="shared" si="127"/>
        <v>17.69218067</v>
      </c>
      <c r="Q223" s="189">
        <f t="shared" si="127"/>
        <v>17.57826666</v>
      </c>
      <c r="R223" s="189">
        <f t="shared" si="127"/>
        <v>17.46435266</v>
      </c>
      <c r="S223" s="189">
        <f t="shared" si="127"/>
        <v>17.35043866</v>
      </c>
      <c r="T223" s="189">
        <f t="shared" si="127"/>
        <v>17.23652465</v>
      </c>
      <c r="U223" s="189">
        <f t="shared" si="127"/>
        <v>17.12261065</v>
      </c>
      <c r="V223" s="189">
        <f t="shared" si="127"/>
        <v>17.00869664</v>
      </c>
      <c r="W223" s="189">
        <f t="shared" si="127"/>
        <v>16.89478264</v>
      </c>
      <c r="X223" s="189">
        <f t="shared" si="127"/>
        <v>16.63084246</v>
      </c>
      <c r="Y223" s="189">
        <f t="shared" si="127"/>
        <v>16.36690229</v>
      </c>
      <c r="Z223" s="189">
        <f t="shared" si="127"/>
        <v>16.10296211</v>
      </c>
      <c r="AA223" s="189">
        <f t="shared" si="127"/>
        <v>15.83902194</v>
      </c>
      <c r="AB223" s="189">
        <f t="shared" si="127"/>
        <v>15.57508176</v>
      </c>
      <c r="AC223" s="189">
        <f t="shared" si="127"/>
        <v>15.31114159</v>
      </c>
      <c r="AD223" s="189">
        <f t="shared" si="127"/>
        <v>15.04720141</v>
      </c>
      <c r="AE223" s="189">
        <f t="shared" si="127"/>
        <v>14.78326124</v>
      </c>
      <c r="AF223" s="189">
        <f t="shared" si="127"/>
        <v>14.51932107</v>
      </c>
      <c r="AG223" s="189">
        <f t="shared" si="127"/>
        <v>14.25538089</v>
      </c>
      <c r="AH223" s="189">
        <f t="shared" si="127"/>
        <v>13.99144072</v>
      </c>
      <c r="AI223" s="189">
        <f t="shared" si="127"/>
        <v>13.72750054</v>
      </c>
      <c r="AJ223" s="189">
        <f t="shared" si="127"/>
        <v>13.46356037</v>
      </c>
      <c r="AK223" s="189">
        <f t="shared" si="127"/>
        <v>13.19962019</v>
      </c>
      <c r="AL223" s="189">
        <f t="shared" si="127"/>
        <v>12.93568002</v>
      </c>
      <c r="AM223" s="189">
        <f t="shared" si="127"/>
        <v>12.67173984</v>
      </c>
      <c r="AN223" s="189">
        <f t="shared" si="127"/>
        <v>12.40779967</v>
      </c>
      <c r="AO223" s="189">
        <f t="shared" si="127"/>
        <v>12.14385949</v>
      </c>
      <c r="AP223" s="189">
        <f t="shared" si="127"/>
        <v>11.87991932</v>
      </c>
      <c r="AQ223" s="189">
        <f t="shared" si="127"/>
        <v>11.61597914</v>
      </c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</row>
    <row r="224" ht="14.25" customHeight="1">
      <c r="A224" s="11"/>
      <c r="B224" s="11"/>
      <c r="C224" s="11"/>
      <c r="D224" s="11"/>
      <c r="E224" s="11"/>
      <c r="F224" s="11"/>
      <c r="G224" s="20"/>
      <c r="H224" s="27"/>
      <c r="I224" s="11"/>
      <c r="J224" s="164"/>
      <c r="K224" s="161" t="s">
        <v>211</v>
      </c>
      <c r="L224" s="161" t="s">
        <v>195</v>
      </c>
      <c r="M224" s="187">
        <f t="shared" ref="M224:AQ224" si="128">M221</f>
        <v>18.778165</v>
      </c>
      <c r="N224" s="187">
        <f t="shared" si="128"/>
        <v>17.92000868</v>
      </c>
      <c r="O224" s="187">
        <f t="shared" si="128"/>
        <v>16.99681679</v>
      </c>
      <c r="P224" s="187">
        <f t="shared" si="128"/>
        <v>16.0736249</v>
      </c>
      <c r="Q224" s="187">
        <f t="shared" si="128"/>
        <v>15.15043301</v>
      </c>
      <c r="R224" s="187">
        <f t="shared" si="128"/>
        <v>14.22724111</v>
      </c>
      <c r="S224" s="187">
        <f t="shared" si="128"/>
        <v>13.30404922</v>
      </c>
      <c r="T224" s="187">
        <f t="shared" si="128"/>
        <v>12.38085733</v>
      </c>
      <c r="U224" s="187">
        <f t="shared" si="128"/>
        <v>11.45766544</v>
      </c>
      <c r="V224" s="187">
        <f t="shared" si="128"/>
        <v>10.53447355</v>
      </c>
      <c r="W224" s="187">
        <f t="shared" si="128"/>
        <v>9.611281661</v>
      </c>
      <c r="X224" s="187">
        <f t="shared" si="128"/>
        <v>9.525895541</v>
      </c>
      <c r="Y224" s="187">
        <f t="shared" si="128"/>
        <v>9.440509421</v>
      </c>
      <c r="Z224" s="187">
        <f t="shared" si="128"/>
        <v>9.355123301</v>
      </c>
      <c r="AA224" s="187">
        <f t="shared" si="128"/>
        <v>9.269737181</v>
      </c>
      <c r="AB224" s="187">
        <f t="shared" si="128"/>
        <v>9.184351061</v>
      </c>
      <c r="AC224" s="187">
        <f t="shared" si="128"/>
        <v>9.098964941</v>
      </c>
      <c r="AD224" s="187">
        <f t="shared" si="128"/>
        <v>9.013578821</v>
      </c>
      <c r="AE224" s="187">
        <f t="shared" si="128"/>
        <v>8.928192701</v>
      </c>
      <c r="AF224" s="187">
        <f t="shared" si="128"/>
        <v>8.84280658</v>
      </c>
      <c r="AG224" s="187">
        <f t="shared" si="128"/>
        <v>8.75742046</v>
      </c>
      <c r="AH224" s="187">
        <f t="shared" si="128"/>
        <v>8.67203434</v>
      </c>
      <c r="AI224" s="187">
        <f t="shared" si="128"/>
        <v>8.58664822</v>
      </c>
      <c r="AJ224" s="187">
        <f t="shared" si="128"/>
        <v>8.5012621</v>
      </c>
      <c r="AK224" s="187">
        <f t="shared" si="128"/>
        <v>8.41587598</v>
      </c>
      <c r="AL224" s="187">
        <f t="shared" si="128"/>
        <v>8.33048986</v>
      </c>
      <c r="AM224" s="187">
        <f t="shared" si="128"/>
        <v>8.24510374</v>
      </c>
      <c r="AN224" s="187">
        <f t="shared" si="128"/>
        <v>8.159717619</v>
      </c>
      <c r="AO224" s="187">
        <f t="shared" si="128"/>
        <v>8.074331499</v>
      </c>
      <c r="AP224" s="187">
        <f t="shared" si="128"/>
        <v>7.988945379</v>
      </c>
      <c r="AQ224" s="187">
        <f t="shared" si="128"/>
        <v>7.903559259</v>
      </c>
      <c r="AR224" s="11"/>
      <c r="AS224" s="11"/>
      <c r="AT224" s="11"/>
      <c r="AU224" s="11"/>
      <c r="AZ224" s="11"/>
      <c r="BA224" s="11"/>
      <c r="BG224" s="11"/>
      <c r="BH224" s="11"/>
      <c r="BI224" s="11"/>
    </row>
    <row r="225" ht="14.25" customHeight="1">
      <c r="A225" s="11"/>
      <c r="B225" s="11"/>
      <c r="C225" s="11"/>
      <c r="D225" s="11"/>
      <c r="E225" s="11"/>
      <c r="F225" s="11"/>
      <c r="G225" s="20"/>
      <c r="H225" s="27"/>
      <c r="I225" s="11"/>
      <c r="J225" s="164"/>
      <c r="K225" s="14" t="s">
        <v>211</v>
      </c>
      <c r="L225" s="147" t="s">
        <v>196</v>
      </c>
      <c r="M225" s="188">
        <f t="shared" ref="M225:AQ225" si="129">M222</f>
        <v>18.778165</v>
      </c>
      <c r="N225" s="188">
        <f t="shared" si="129"/>
        <v>17.92000868</v>
      </c>
      <c r="O225" s="188">
        <f t="shared" si="129"/>
        <v>17.21956095</v>
      </c>
      <c r="P225" s="188">
        <f t="shared" si="129"/>
        <v>16.51911323</v>
      </c>
      <c r="Q225" s="188">
        <f t="shared" si="129"/>
        <v>15.8186655</v>
      </c>
      <c r="R225" s="188">
        <f t="shared" si="129"/>
        <v>15.11821777</v>
      </c>
      <c r="S225" s="188">
        <f t="shared" si="129"/>
        <v>14.41777005</v>
      </c>
      <c r="T225" s="188">
        <f t="shared" si="129"/>
        <v>13.71732232</v>
      </c>
      <c r="U225" s="188">
        <f t="shared" si="129"/>
        <v>13.01687459</v>
      </c>
      <c r="V225" s="188">
        <f t="shared" si="129"/>
        <v>12.31642687</v>
      </c>
      <c r="W225" s="188">
        <f t="shared" si="129"/>
        <v>11.61597914</v>
      </c>
      <c r="X225" s="188">
        <f t="shared" si="129"/>
        <v>11.51574427</v>
      </c>
      <c r="Y225" s="188">
        <f t="shared" si="129"/>
        <v>11.41550939</v>
      </c>
      <c r="Z225" s="188">
        <f t="shared" si="129"/>
        <v>11.31527452</v>
      </c>
      <c r="AA225" s="188">
        <f t="shared" si="129"/>
        <v>11.21503965</v>
      </c>
      <c r="AB225" s="188">
        <f t="shared" si="129"/>
        <v>11.11480477</v>
      </c>
      <c r="AC225" s="188">
        <f t="shared" si="129"/>
        <v>11.0145699</v>
      </c>
      <c r="AD225" s="188">
        <f t="shared" si="129"/>
        <v>10.91433502</v>
      </c>
      <c r="AE225" s="188">
        <f t="shared" si="129"/>
        <v>10.81410015</v>
      </c>
      <c r="AF225" s="188">
        <f t="shared" si="129"/>
        <v>10.71386528</v>
      </c>
      <c r="AG225" s="188">
        <f t="shared" si="129"/>
        <v>10.6136304</v>
      </c>
      <c r="AH225" s="188">
        <f t="shared" si="129"/>
        <v>10.51339553</v>
      </c>
      <c r="AI225" s="188">
        <f t="shared" si="129"/>
        <v>10.41316065</v>
      </c>
      <c r="AJ225" s="188">
        <f t="shared" si="129"/>
        <v>10.31292578</v>
      </c>
      <c r="AK225" s="188">
        <f t="shared" si="129"/>
        <v>10.21269091</v>
      </c>
      <c r="AL225" s="188">
        <f t="shared" si="129"/>
        <v>10.11245603</v>
      </c>
      <c r="AM225" s="188">
        <f t="shared" si="129"/>
        <v>10.01222116</v>
      </c>
      <c r="AN225" s="188">
        <f t="shared" si="129"/>
        <v>9.911986284</v>
      </c>
      <c r="AO225" s="188">
        <f t="shared" si="129"/>
        <v>9.81175141</v>
      </c>
      <c r="AP225" s="188">
        <f t="shared" si="129"/>
        <v>9.711516536</v>
      </c>
      <c r="AQ225" s="188">
        <f t="shared" si="129"/>
        <v>9.611281661</v>
      </c>
      <c r="AR225" s="11"/>
      <c r="AS225" s="11"/>
      <c r="AT225" s="11"/>
      <c r="AU225" s="11"/>
      <c r="AV225" s="11"/>
      <c r="AW225" s="11"/>
      <c r="AX225" s="11"/>
      <c r="AY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</row>
    <row r="226" ht="14.25" customHeight="1">
      <c r="A226" s="11"/>
      <c r="B226" s="11"/>
      <c r="C226" s="11"/>
      <c r="D226" s="11"/>
      <c r="E226" s="11"/>
      <c r="F226" s="11"/>
      <c r="G226" s="20"/>
      <c r="H226" s="27"/>
      <c r="I226" s="11"/>
      <c r="J226" s="164"/>
      <c r="K226" s="166" t="s">
        <v>211</v>
      </c>
      <c r="L226" s="166" t="s">
        <v>197</v>
      </c>
      <c r="M226" s="189">
        <f t="shared" ref="M226:AQ226" si="130">M223</f>
        <v>18.778165</v>
      </c>
      <c r="N226" s="189">
        <f t="shared" si="130"/>
        <v>17.92000868</v>
      </c>
      <c r="O226" s="189">
        <f t="shared" si="130"/>
        <v>17.80609467</v>
      </c>
      <c r="P226" s="189">
        <f t="shared" si="130"/>
        <v>17.69218067</v>
      </c>
      <c r="Q226" s="189">
        <f t="shared" si="130"/>
        <v>17.57826666</v>
      </c>
      <c r="R226" s="189">
        <f t="shared" si="130"/>
        <v>17.46435266</v>
      </c>
      <c r="S226" s="189">
        <f t="shared" si="130"/>
        <v>17.35043866</v>
      </c>
      <c r="T226" s="189">
        <f t="shared" si="130"/>
        <v>17.23652465</v>
      </c>
      <c r="U226" s="189">
        <f t="shared" si="130"/>
        <v>17.12261065</v>
      </c>
      <c r="V226" s="189">
        <f t="shared" si="130"/>
        <v>17.00869664</v>
      </c>
      <c r="W226" s="189">
        <f t="shared" si="130"/>
        <v>16.89478264</v>
      </c>
      <c r="X226" s="189">
        <f t="shared" si="130"/>
        <v>16.63084246</v>
      </c>
      <c r="Y226" s="189">
        <f t="shared" si="130"/>
        <v>16.36690229</v>
      </c>
      <c r="Z226" s="189">
        <f t="shared" si="130"/>
        <v>16.10296211</v>
      </c>
      <c r="AA226" s="189">
        <f t="shared" si="130"/>
        <v>15.83902194</v>
      </c>
      <c r="AB226" s="189">
        <f t="shared" si="130"/>
        <v>15.57508176</v>
      </c>
      <c r="AC226" s="189">
        <f t="shared" si="130"/>
        <v>15.31114159</v>
      </c>
      <c r="AD226" s="189">
        <f t="shared" si="130"/>
        <v>15.04720141</v>
      </c>
      <c r="AE226" s="189">
        <f t="shared" si="130"/>
        <v>14.78326124</v>
      </c>
      <c r="AF226" s="189">
        <f t="shared" si="130"/>
        <v>14.51932107</v>
      </c>
      <c r="AG226" s="189">
        <f t="shared" si="130"/>
        <v>14.25538089</v>
      </c>
      <c r="AH226" s="189">
        <f t="shared" si="130"/>
        <v>13.99144072</v>
      </c>
      <c r="AI226" s="189">
        <f t="shared" si="130"/>
        <v>13.72750054</v>
      </c>
      <c r="AJ226" s="189">
        <f t="shared" si="130"/>
        <v>13.46356037</v>
      </c>
      <c r="AK226" s="189">
        <f t="shared" si="130"/>
        <v>13.19962019</v>
      </c>
      <c r="AL226" s="189">
        <f t="shared" si="130"/>
        <v>12.93568002</v>
      </c>
      <c r="AM226" s="189">
        <f t="shared" si="130"/>
        <v>12.67173984</v>
      </c>
      <c r="AN226" s="189">
        <f t="shared" si="130"/>
        <v>12.40779967</v>
      </c>
      <c r="AO226" s="189">
        <f t="shared" si="130"/>
        <v>12.14385949</v>
      </c>
      <c r="AP226" s="189">
        <f t="shared" si="130"/>
        <v>11.87991932</v>
      </c>
      <c r="AQ226" s="189">
        <f t="shared" si="130"/>
        <v>11.61597914</v>
      </c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</row>
    <row r="227" ht="14.25" customHeight="1">
      <c r="A227" s="11"/>
      <c r="B227" s="11"/>
      <c r="C227" s="11"/>
      <c r="D227" s="11"/>
      <c r="E227" s="11"/>
      <c r="F227" s="11"/>
      <c r="G227" s="20"/>
      <c r="H227" s="27"/>
      <c r="I227" s="11"/>
      <c r="J227" s="164"/>
      <c r="K227" s="161" t="s">
        <v>212</v>
      </c>
      <c r="L227" s="161" t="s">
        <v>195</v>
      </c>
      <c r="M227" s="187">
        <f t="shared" ref="M227:AQ227" si="131">M224</f>
        <v>18.778165</v>
      </c>
      <c r="N227" s="187">
        <f t="shared" si="131"/>
        <v>17.92000868</v>
      </c>
      <c r="O227" s="187">
        <f t="shared" si="131"/>
        <v>16.99681679</v>
      </c>
      <c r="P227" s="187">
        <f t="shared" si="131"/>
        <v>16.0736249</v>
      </c>
      <c r="Q227" s="187">
        <f t="shared" si="131"/>
        <v>15.15043301</v>
      </c>
      <c r="R227" s="187">
        <f t="shared" si="131"/>
        <v>14.22724111</v>
      </c>
      <c r="S227" s="187">
        <f t="shared" si="131"/>
        <v>13.30404922</v>
      </c>
      <c r="T227" s="187">
        <f t="shared" si="131"/>
        <v>12.38085733</v>
      </c>
      <c r="U227" s="187">
        <f t="shared" si="131"/>
        <v>11.45766544</v>
      </c>
      <c r="V227" s="187">
        <f t="shared" si="131"/>
        <v>10.53447355</v>
      </c>
      <c r="W227" s="187">
        <f t="shared" si="131"/>
        <v>9.611281661</v>
      </c>
      <c r="X227" s="187">
        <f t="shared" si="131"/>
        <v>9.525895541</v>
      </c>
      <c r="Y227" s="187">
        <f t="shared" si="131"/>
        <v>9.440509421</v>
      </c>
      <c r="Z227" s="187">
        <f t="shared" si="131"/>
        <v>9.355123301</v>
      </c>
      <c r="AA227" s="187">
        <f t="shared" si="131"/>
        <v>9.269737181</v>
      </c>
      <c r="AB227" s="187">
        <f t="shared" si="131"/>
        <v>9.184351061</v>
      </c>
      <c r="AC227" s="187">
        <f t="shared" si="131"/>
        <v>9.098964941</v>
      </c>
      <c r="AD227" s="187">
        <f t="shared" si="131"/>
        <v>9.013578821</v>
      </c>
      <c r="AE227" s="187">
        <f t="shared" si="131"/>
        <v>8.928192701</v>
      </c>
      <c r="AF227" s="187">
        <f t="shared" si="131"/>
        <v>8.84280658</v>
      </c>
      <c r="AG227" s="187">
        <f t="shared" si="131"/>
        <v>8.75742046</v>
      </c>
      <c r="AH227" s="187">
        <f t="shared" si="131"/>
        <v>8.67203434</v>
      </c>
      <c r="AI227" s="187">
        <f t="shared" si="131"/>
        <v>8.58664822</v>
      </c>
      <c r="AJ227" s="187">
        <f t="shared" si="131"/>
        <v>8.5012621</v>
      </c>
      <c r="AK227" s="187">
        <f t="shared" si="131"/>
        <v>8.41587598</v>
      </c>
      <c r="AL227" s="187">
        <f t="shared" si="131"/>
        <v>8.33048986</v>
      </c>
      <c r="AM227" s="187">
        <f t="shared" si="131"/>
        <v>8.24510374</v>
      </c>
      <c r="AN227" s="187">
        <f t="shared" si="131"/>
        <v>8.159717619</v>
      </c>
      <c r="AO227" s="187">
        <f t="shared" si="131"/>
        <v>8.074331499</v>
      </c>
      <c r="AP227" s="187">
        <f t="shared" si="131"/>
        <v>7.988945379</v>
      </c>
      <c r="AQ227" s="187">
        <f t="shared" si="131"/>
        <v>7.903559259</v>
      </c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</row>
    <row r="228" ht="14.25" customHeight="1">
      <c r="A228" s="11"/>
      <c r="B228" s="11"/>
      <c r="C228" s="11"/>
      <c r="D228" s="11"/>
      <c r="E228" s="11"/>
      <c r="F228" s="11"/>
      <c r="G228" s="20"/>
      <c r="H228" s="27"/>
      <c r="I228" s="11"/>
      <c r="J228" s="164"/>
      <c r="K228" s="14" t="s">
        <v>212</v>
      </c>
      <c r="L228" s="147" t="s">
        <v>196</v>
      </c>
      <c r="M228" s="188">
        <f t="shared" ref="M228:AQ228" si="132">M225</f>
        <v>18.778165</v>
      </c>
      <c r="N228" s="188">
        <f t="shared" si="132"/>
        <v>17.92000868</v>
      </c>
      <c r="O228" s="188">
        <f t="shared" si="132"/>
        <v>17.21956095</v>
      </c>
      <c r="P228" s="188">
        <f t="shared" si="132"/>
        <v>16.51911323</v>
      </c>
      <c r="Q228" s="188">
        <f t="shared" si="132"/>
        <v>15.8186655</v>
      </c>
      <c r="R228" s="188">
        <f t="shared" si="132"/>
        <v>15.11821777</v>
      </c>
      <c r="S228" s="188">
        <f t="shared" si="132"/>
        <v>14.41777005</v>
      </c>
      <c r="T228" s="188">
        <f t="shared" si="132"/>
        <v>13.71732232</v>
      </c>
      <c r="U228" s="188">
        <f t="shared" si="132"/>
        <v>13.01687459</v>
      </c>
      <c r="V228" s="188">
        <f t="shared" si="132"/>
        <v>12.31642687</v>
      </c>
      <c r="W228" s="188">
        <f t="shared" si="132"/>
        <v>11.61597914</v>
      </c>
      <c r="X228" s="188">
        <f t="shared" si="132"/>
        <v>11.51574427</v>
      </c>
      <c r="Y228" s="188">
        <f t="shared" si="132"/>
        <v>11.41550939</v>
      </c>
      <c r="Z228" s="188">
        <f t="shared" si="132"/>
        <v>11.31527452</v>
      </c>
      <c r="AA228" s="188">
        <f t="shared" si="132"/>
        <v>11.21503965</v>
      </c>
      <c r="AB228" s="188">
        <f t="shared" si="132"/>
        <v>11.11480477</v>
      </c>
      <c r="AC228" s="188">
        <f t="shared" si="132"/>
        <v>11.0145699</v>
      </c>
      <c r="AD228" s="188">
        <f t="shared" si="132"/>
        <v>10.91433502</v>
      </c>
      <c r="AE228" s="188">
        <f t="shared" si="132"/>
        <v>10.81410015</v>
      </c>
      <c r="AF228" s="188">
        <f t="shared" si="132"/>
        <v>10.71386528</v>
      </c>
      <c r="AG228" s="188">
        <f t="shared" si="132"/>
        <v>10.6136304</v>
      </c>
      <c r="AH228" s="188">
        <f t="shared" si="132"/>
        <v>10.51339553</v>
      </c>
      <c r="AI228" s="188">
        <f t="shared" si="132"/>
        <v>10.41316065</v>
      </c>
      <c r="AJ228" s="188">
        <f t="shared" si="132"/>
        <v>10.31292578</v>
      </c>
      <c r="AK228" s="188">
        <f t="shared" si="132"/>
        <v>10.21269091</v>
      </c>
      <c r="AL228" s="188">
        <f t="shared" si="132"/>
        <v>10.11245603</v>
      </c>
      <c r="AM228" s="188">
        <f t="shared" si="132"/>
        <v>10.01222116</v>
      </c>
      <c r="AN228" s="188">
        <f t="shared" si="132"/>
        <v>9.911986284</v>
      </c>
      <c r="AO228" s="188">
        <f t="shared" si="132"/>
        <v>9.81175141</v>
      </c>
      <c r="AP228" s="188">
        <f t="shared" si="132"/>
        <v>9.711516536</v>
      </c>
      <c r="AQ228" s="188">
        <f t="shared" si="132"/>
        <v>9.611281661</v>
      </c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</row>
    <row r="229" ht="14.25" customHeight="1">
      <c r="A229" s="11"/>
      <c r="B229" s="11"/>
      <c r="C229" s="11"/>
      <c r="D229" s="11"/>
      <c r="E229" s="11"/>
      <c r="F229" s="11"/>
      <c r="G229" s="20"/>
      <c r="H229" s="27"/>
      <c r="I229" s="11"/>
      <c r="J229" s="164"/>
      <c r="K229" s="166" t="s">
        <v>212</v>
      </c>
      <c r="L229" s="166" t="s">
        <v>197</v>
      </c>
      <c r="M229" s="189">
        <f t="shared" ref="M229:AQ229" si="133">M226</f>
        <v>18.778165</v>
      </c>
      <c r="N229" s="189">
        <f t="shared" si="133"/>
        <v>17.92000868</v>
      </c>
      <c r="O229" s="189">
        <f t="shared" si="133"/>
        <v>17.80609467</v>
      </c>
      <c r="P229" s="189">
        <f t="shared" si="133"/>
        <v>17.69218067</v>
      </c>
      <c r="Q229" s="189">
        <f t="shared" si="133"/>
        <v>17.57826666</v>
      </c>
      <c r="R229" s="189">
        <f t="shared" si="133"/>
        <v>17.46435266</v>
      </c>
      <c r="S229" s="189">
        <f t="shared" si="133"/>
        <v>17.35043866</v>
      </c>
      <c r="T229" s="189">
        <f t="shared" si="133"/>
        <v>17.23652465</v>
      </c>
      <c r="U229" s="189">
        <f t="shared" si="133"/>
        <v>17.12261065</v>
      </c>
      <c r="V229" s="189">
        <f t="shared" si="133"/>
        <v>17.00869664</v>
      </c>
      <c r="W229" s="189">
        <f t="shared" si="133"/>
        <v>16.89478264</v>
      </c>
      <c r="X229" s="189">
        <f t="shared" si="133"/>
        <v>16.63084246</v>
      </c>
      <c r="Y229" s="189">
        <f t="shared" si="133"/>
        <v>16.36690229</v>
      </c>
      <c r="Z229" s="189">
        <f t="shared" si="133"/>
        <v>16.10296211</v>
      </c>
      <c r="AA229" s="189">
        <f t="shared" si="133"/>
        <v>15.83902194</v>
      </c>
      <c r="AB229" s="189">
        <f t="shared" si="133"/>
        <v>15.57508176</v>
      </c>
      <c r="AC229" s="189">
        <f t="shared" si="133"/>
        <v>15.31114159</v>
      </c>
      <c r="AD229" s="189">
        <f t="shared" si="133"/>
        <v>15.04720141</v>
      </c>
      <c r="AE229" s="189">
        <f t="shared" si="133"/>
        <v>14.78326124</v>
      </c>
      <c r="AF229" s="189">
        <f t="shared" si="133"/>
        <v>14.51932107</v>
      </c>
      <c r="AG229" s="189">
        <f t="shared" si="133"/>
        <v>14.25538089</v>
      </c>
      <c r="AH229" s="189">
        <f t="shared" si="133"/>
        <v>13.99144072</v>
      </c>
      <c r="AI229" s="189">
        <f t="shared" si="133"/>
        <v>13.72750054</v>
      </c>
      <c r="AJ229" s="189">
        <f t="shared" si="133"/>
        <v>13.46356037</v>
      </c>
      <c r="AK229" s="189">
        <f t="shared" si="133"/>
        <v>13.19962019</v>
      </c>
      <c r="AL229" s="189">
        <f t="shared" si="133"/>
        <v>12.93568002</v>
      </c>
      <c r="AM229" s="189">
        <f t="shared" si="133"/>
        <v>12.67173984</v>
      </c>
      <c r="AN229" s="189">
        <f t="shared" si="133"/>
        <v>12.40779967</v>
      </c>
      <c r="AO229" s="189">
        <f t="shared" si="133"/>
        <v>12.14385949</v>
      </c>
      <c r="AP229" s="189">
        <f t="shared" si="133"/>
        <v>11.87991932</v>
      </c>
      <c r="AQ229" s="189">
        <f t="shared" si="133"/>
        <v>11.61597914</v>
      </c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</row>
    <row r="230" ht="14.25" customHeight="1">
      <c r="A230" s="11"/>
      <c r="B230" s="11"/>
      <c r="C230" s="11"/>
      <c r="D230" s="11"/>
      <c r="E230" s="11"/>
      <c r="F230" s="11"/>
      <c r="G230" s="20"/>
      <c r="H230" s="27"/>
      <c r="I230" s="11"/>
      <c r="J230" s="164"/>
      <c r="K230" s="161" t="s">
        <v>213</v>
      </c>
      <c r="L230" s="161" t="s">
        <v>195</v>
      </c>
      <c r="M230" s="187">
        <f t="shared" ref="M230:AQ230" si="134">M227</f>
        <v>18.778165</v>
      </c>
      <c r="N230" s="187">
        <f t="shared" si="134"/>
        <v>17.92000868</v>
      </c>
      <c r="O230" s="187">
        <f t="shared" si="134"/>
        <v>16.99681679</v>
      </c>
      <c r="P230" s="187">
        <f t="shared" si="134"/>
        <v>16.0736249</v>
      </c>
      <c r="Q230" s="187">
        <f t="shared" si="134"/>
        <v>15.15043301</v>
      </c>
      <c r="R230" s="187">
        <f t="shared" si="134"/>
        <v>14.22724111</v>
      </c>
      <c r="S230" s="187">
        <f t="shared" si="134"/>
        <v>13.30404922</v>
      </c>
      <c r="T230" s="187">
        <f t="shared" si="134"/>
        <v>12.38085733</v>
      </c>
      <c r="U230" s="187">
        <f t="shared" si="134"/>
        <v>11.45766544</v>
      </c>
      <c r="V230" s="187">
        <f t="shared" si="134"/>
        <v>10.53447355</v>
      </c>
      <c r="W230" s="187">
        <f t="shared" si="134"/>
        <v>9.611281661</v>
      </c>
      <c r="X230" s="187">
        <f t="shared" si="134"/>
        <v>9.525895541</v>
      </c>
      <c r="Y230" s="187">
        <f t="shared" si="134"/>
        <v>9.440509421</v>
      </c>
      <c r="Z230" s="187">
        <f t="shared" si="134"/>
        <v>9.355123301</v>
      </c>
      <c r="AA230" s="187">
        <f t="shared" si="134"/>
        <v>9.269737181</v>
      </c>
      <c r="AB230" s="187">
        <f t="shared" si="134"/>
        <v>9.184351061</v>
      </c>
      <c r="AC230" s="187">
        <f t="shared" si="134"/>
        <v>9.098964941</v>
      </c>
      <c r="AD230" s="187">
        <f t="shared" si="134"/>
        <v>9.013578821</v>
      </c>
      <c r="AE230" s="187">
        <f t="shared" si="134"/>
        <v>8.928192701</v>
      </c>
      <c r="AF230" s="187">
        <f t="shared" si="134"/>
        <v>8.84280658</v>
      </c>
      <c r="AG230" s="187">
        <f t="shared" si="134"/>
        <v>8.75742046</v>
      </c>
      <c r="AH230" s="187">
        <f t="shared" si="134"/>
        <v>8.67203434</v>
      </c>
      <c r="AI230" s="187">
        <f t="shared" si="134"/>
        <v>8.58664822</v>
      </c>
      <c r="AJ230" s="187">
        <f t="shared" si="134"/>
        <v>8.5012621</v>
      </c>
      <c r="AK230" s="187">
        <f t="shared" si="134"/>
        <v>8.41587598</v>
      </c>
      <c r="AL230" s="187">
        <f t="shared" si="134"/>
        <v>8.33048986</v>
      </c>
      <c r="AM230" s="187">
        <f t="shared" si="134"/>
        <v>8.24510374</v>
      </c>
      <c r="AN230" s="187">
        <f t="shared" si="134"/>
        <v>8.159717619</v>
      </c>
      <c r="AO230" s="187">
        <f t="shared" si="134"/>
        <v>8.074331499</v>
      </c>
      <c r="AP230" s="187">
        <f t="shared" si="134"/>
        <v>7.988945379</v>
      </c>
      <c r="AQ230" s="187">
        <f t="shared" si="134"/>
        <v>7.903559259</v>
      </c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</row>
    <row r="231" ht="14.25" customHeight="1">
      <c r="A231" s="11"/>
      <c r="B231" s="11"/>
      <c r="C231" s="11"/>
      <c r="D231" s="11"/>
      <c r="E231" s="11"/>
      <c r="F231" s="11"/>
      <c r="G231" s="20"/>
      <c r="H231" s="27"/>
      <c r="I231" s="11"/>
      <c r="J231" s="164"/>
      <c r="K231" s="14" t="s">
        <v>213</v>
      </c>
      <c r="L231" s="147" t="s">
        <v>196</v>
      </c>
      <c r="M231" s="188">
        <f t="shared" ref="M231:AQ231" si="135">M228</f>
        <v>18.778165</v>
      </c>
      <c r="N231" s="188">
        <f t="shared" si="135"/>
        <v>17.92000868</v>
      </c>
      <c r="O231" s="188">
        <f t="shared" si="135"/>
        <v>17.21956095</v>
      </c>
      <c r="P231" s="188">
        <f t="shared" si="135"/>
        <v>16.51911323</v>
      </c>
      <c r="Q231" s="188">
        <f t="shared" si="135"/>
        <v>15.8186655</v>
      </c>
      <c r="R231" s="188">
        <f t="shared" si="135"/>
        <v>15.11821777</v>
      </c>
      <c r="S231" s="188">
        <f t="shared" si="135"/>
        <v>14.41777005</v>
      </c>
      <c r="T231" s="188">
        <f t="shared" si="135"/>
        <v>13.71732232</v>
      </c>
      <c r="U231" s="188">
        <f t="shared" si="135"/>
        <v>13.01687459</v>
      </c>
      <c r="V231" s="188">
        <f t="shared" si="135"/>
        <v>12.31642687</v>
      </c>
      <c r="W231" s="188">
        <f t="shared" si="135"/>
        <v>11.61597914</v>
      </c>
      <c r="X231" s="188">
        <f t="shared" si="135"/>
        <v>11.51574427</v>
      </c>
      <c r="Y231" s="188">
        <f t="shared" si="135"/>
        <v>11.41550939</v>
      </c>
      <c r="Z231" s="188">
        <f t="shared" si="135"/>
        <v>11.31527452</v>
      </c>
      <c r="AA231" s="188">
        <f t="shared" si="135"/>
        <v>11.21503965</v>
      </c>
      <c r="AB231" s="188">
        <f t="shared" si="135"/>
        <v>11.11480477</v>
      </c>
      <c r="AC231" s="188">
        <f t="shared" si="135"/>
        <v>11.0145699</v>
      </c>
      <c r="AD231" s="188">
        <f t="shared" si="135"/>
        <v>10.91433502</v>
      </c>
      <c r="AE231" s="188">
        <f t="shared" si="135"/>
        <v>10.81410015</v>
      </c>
      <c r="AF231" s="188">
        <f t="shared" si="135"/>
        <v>10.71386528</v>
      </c>
      <c r="AG231" s="188">
        <f t="shared" si="135"/>
        <v>10.6136304</v>
      </c>
      <c r="AH231" s="188">
        <f t="shared" si="135"/>
        <v>10.51339553</v>
      </c>
      <c r="AI231" s="188">
        <f t="shared" si="135"/>
        <v>10.41316065</v>
      </c>
      <c r="AJ231" s="188">
        <f t="shared" si="135"/>
        <v>10.31292578</v>
      </c>
      <c r="AK231" s="188">
        <f t="shared" si="135"/>
        <v>10.21269091</v>
      </c>
      <c r="AL231" s="188">
        <f t="shared" si="135"/>
        <v>10.11245603</v>
      </c>
      <c r="AM231" s="188">
        <f t="shared" si="135"/>
        <v>10.01222116</v>
      </c>
      <c r="AN231" s="188">
        <f t="shared" si="135"/>
        <v>9.911986284</v>
      </c>
      <c r="AO231" s="188">
        <f t="shared" si="135"/>
        <v>9.81175141</v>
      </c>
      <c r="AP231" s="188">
        <f t="shared" si="135"/>
        <v>9.711516536</v>
      </c>
      <c r="AQ231" s="188">
        <f t="shared" si="135"/>
        <v>9.611281661</v>
      </c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</row>
    <row r="232" ht="14.25" customHeight="1">
      <c r="A232" s="11"/>
      <c r="B232" s="11"/>
      <c r="C232" s="11"/>
      <c r="D232" s="11"/>
      <c r="E232" s="11"/>
      <c r="F232" s="11"/>
      <c r="G232" s="20"/>
      <c r="H232" s="27"/>
      <c r="I232" s="11"/>
      <c r="J232" s="164"/>
      <c r="K232" s="166" t="s">
        <v>213</v>
      </c>
      <c r="L232" s="166" t="s">
        <v>197</v>
      </c>
      <c r="M232" s="189">
        <f t="shared" ref="M232:AQ232" si="136">M229</f>
        <v>18.778165</v>
      </c>
      <c r="N232" s="189">
        <f t="shared" si="136"/>
        <v>17.92000868</v>
      </c>
      <c r="O232" s="189">
        <f t="shared" si="136"/>
        <v>17.80609467</v>
      </c>
      <c r="P232" s="189">
        <f t="shared" si="136"/>
        <v>17.69218067</v>
      </c>
      <c r="Q232" s="189">
        <f t="shared" si="136"/>
        <v>17.57826666</v>
      </c>
      <c r="R232" s="189">
        <f t="shared" si="136"/>
        <v>17.46435266</v>
      </c>
      <c r="S232" s="189">
        <f t="shared" si="136"/>
        <v>17.35043866</v>
      </c>
      <c r="T232" s="189">
        <f t="shared" si="136"/>
        <v>17.23652465</v>
      </c>
      <c r="U232" s="189">
        <f t="shared" si="136"/>
        <v>17.12261065</v>
      </c>
      <c r="V232" s="189">
        <f t="shared" si="136"/>
        <v>17.00869664</v>
      </c>
      <c r="W232" s="189">
        <f t="shared" si="136"/>
        <v>16.89478264</v>
      </c>
      <c r="X232" s="189">
        <f t="shared" si="136"/>
        <v>16.63084246</v>
      </c>
      <c r="Y232" s="189">
        <f t="shared" si="136"/>
        <v>16.36690229</v>
      </c>
      <c r="Z232" s="189">
        <f t="shared" si="136"/>
        <v>16.10296211</v>
      </c>
      <c r="AA232" s="189">
        <f t="shared" si="136"/>
        <v>15.83902194</v>
      </c>
      <c r="AB232" s="189">
        <f t="shared" si="136"/>
        <v>15.57508176</v>
      </c>
      <c r="AC232" s="189">
        <f t="shared" si="136"/>
        <v>15.31114159</v>
      </c>
      <c r="AD232" s="189">
        <f t="shared" si="136"/>
        <v>15.04720141</v>
      </c>
      <c r="AE232" s="189">
        <f t="shared" si="136"/>
        <v>14.78326124</v>
      </c>
      <c r="AF232" s="189">
        <f t="shared" si="136"/>
        <v>14.51932107</v>
      </c>
      <c r="AG232" s="189">
        <f t="shared" si="136"/>
        <v>14.25538089</v>
      </c>
      <c r="AH232" s="189">
        <f t="shared" si="136"/>
        <v>13.99144072</v>
      </c>
      <c r="AI232" s="189">
        <f t="shared" si="136"/>
        <v>13.72750054</v>
      </c>
      <c r="AJ232" s="189">
        <f t="shared" si="136"/>
        <v>13.46356037</v>
      </c>
      <c r="AK232" s="189">
        <f t="shared" si="136"/>
        <v>13.19962019</v>
      </c>
      <c r="AL232" s="189">
        <f t="shared" si="136"/>
        <v>12.93568002</v>
      </c>
      <c r="AM232" s="189">
        <f t="shared" si="136"/>
        <v>12.67173984</v>
      </c>
      <c r="AN232" s="189">
        <f t="shared" si="136"/>
        <v>12.40779967</v>
      </c>
      <c r="AO232" s="189">
        <f t="shared" si="136"/>
        <v>12.14385949</v>
      </c>
      <c r="AP232" s="189">
        <f t="shared" si="136"/>
        <v>11.87991932</v>
      </c>
      <c r="AQ232" s="189">
        <f t="shared" si="136"/>
        <v>11.61597914</v>
      </c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J232" s="11"/>
      <c r="BK232" s="11"/>
      <c r="BL232" s="11"/>
      <c r="BM232" s="11"/>
      <c r="BN232" s="11"/>
      <c r="BO232" s="11"/>
    </row>
    <row r="233" ht="14.25" customHeight="1">
      <c r="A233" s="11"/>
      <c r="B233" s="11"/>
      <c r="C233" s="11"/>
      <c r="D233" s="11"/>
      <c r="E233" s="11"/>
      <c r="F233" s="11"/>
      <c r="G233" s="20"/>
      <c r="H233" s="27"/>
      <c r="I233" s="11"/>
      <c r="J233" s="164"/>
      <c r="K233" s="161" t="s">
        <v>214</v>
      </c>
      <c r="L233" s="161" t="s">
        <v>195</v>
      </c>
      <c r="M233" s="187">
        <f t="shared" ref="M233:AQ233" si="137">M230</f>
        <v>18.778165</v>
      </c>
      <c r="N233" s="187">
        <f t="shared" si="137"/>
        <v>17.92000868</v>
      </c>
      <c r="O233" s="187">
        <f t="shared" si="137"/>
        <v>16.99681679</v>
      </c>
      <c r="P233" s="187">
        <f t="shared" si="137"/>
        <v>16.0736249</v>
      </c>
      <c r="Q233" s="187">
        <f t="shared" si="137"/>
        <v>15.15043301</v>
      </c>
      <c r="R233" s="187">
        <f t="shared" si="137"/>
        <v>14.22724111</v>
      </c>
      <c r="S233" s="187">
        <f t="shared" si="137"/>
        <v>13.30404922</v>
      </c>
      <c r="T233" s="187">
        <f t="shared" si="137"/>
        <v>12.38085733</v>
      </c>
      <c r="U233" s="187">
        <f t="shared" si="137"/>
        <v>11.45766544</v>
      </c>
      <c r="V233" s="187">
        <f t="shared" si="137"/>
        <v>10.53447355</v>
      </c>
      <c r="W233" s="187">
        <f t="shared" si="137"/>
        <v>9.611281661</v>
      </c>
      <c r="X233" s="187">
        <f t="shared" si="137"/>
        <v>9.525895541</v>
      </c>
      <c r="Y233" s="187">
        <f t="shared" si="137"/>
        <v>9.440509421</v>
      </c>
      <c r="Z233" s="187">
        <f t="shared" si="137"/>
        <v>9.355123301</v>
      </c>
      <c r="AA233" s="187">
        <f t="shared" si="137"/>
        <v>9.269737181</v>
      </c>
      <c r="AB233" s="187">
        <f t="shared" si="137"/>
        <v>9.184351061</v>
      </c>
      <c r="AC233" s="187">
        <f t="shared" si="137"/>
        <v>9.098964941</v>
      </c>
      <c r="AD233" s="187">
        <f t="shared" si="137"/>
        <v>9.013578821</v>
      </c>
      <c r="AE233" s="187">
        <f t="shared" si="137"/>
        <v>8.928192701</v>
      </c>
      <c r="AF233" s="187">
        <f t="shared" si="137"/>
        <v>8.84280658</v>
      </c>
      <c r="AG233" s="187">
        <f t="shared" si="137"/>
        <v>8.75742046</v>
      </c>
      <c r="AH233" s="187">
        <f t="shared" si="137"/>
        <v>8.67203434</v>
      </c>
      <c r="AI233" s="187">
        <f t="shared" si="137"/>
        <v>8.58664822</v>
      </c>
      <c r="AJ233" s="187">
        <f t="shared" si="137"/>
        <v>8.5012621</v>
      </c>
      <c r="AK233" s="187">
        <f t="shared" si="137"/>
        <v>8.41587598</v>
      </c>
      <c r="AL233" s="187">
        <f t="shared" si="137"/>
        <v>8.33048986</v>
      </c>
      <c r="AM233" s="187">
        <f t="shared" si="137"/>
        <v>8.24510374</v>
      </c>
      <c r="AN233" s="187">
        <f t="shared" si="137"/>
        <v>8.159717619</v>
      </c>
      <c r="AO233" s="187">
        <f t="shared" si="137"/>
        <v>8.074331499</v>
      </c>
      <c r="AP233" s="187">
        <f t="shared" si="137"/>
        <v>7.988945379</v>
      </c>
      <c r="AQ233" s="187">
        <f t="shared" si="137"/>
        <v>7.903559259</v>
      </c>
      <c r="AR233" s="11"/>
      <c r="AS233" s="11"/>
      <c r="AT233" s="11"/>
      <c r="AU233" s="11"/>
      <c r="AZ233" s="11"/>
      <c r="BA233" s="11"/>
      <c r="BG233" s="11"/>
      <c r="BH233" s="11"/>
      <c r="BI233" s="11"/>
    </row>
    <row r="234" ht="14.25" customHeight="1">
      <c r="A234" s="11"/>
      <c r="B234" s="11"/>
      <c r="C234" s="11"/>
      <c r="D234" s="11"/>
      <c r="E234" s="11"/>
      <c r="F234" s="11"/>
      <c r="G234" s="20"/>
      <c r="H234" s="27"/>
      <c r="I234" s="11"/>
      <c r="J234" s="164"/>
      <c r="K234" s="14" t="s">
        <v>214</v>
      </c>
      <c r="L234" s="147" t="s">
        <v>196</v>
      </c>
      <c r="M234" s="188">
        <f t="shared" ref="M234:AQ234" si="138">M231</f>
        <v>18.778165</v>
      </c>
      <c r="N234" s="188">
        <f t="shared" si="138"/>
        <v>17.92000868</v>
      </c>
      <c r="O234" s="188">
        <f t="shared" si="138"/>
        <v>17.21956095</v>
      </c>
      <c r="P234" s="188">
        <f t="shared" si="138"/>
        <v>16.51911323</v>
      </c>
      <c r="Q234" s="188">
        <f t="shared" si="138"/>
        <v>15.8186655</v>
      </c>
      <c r="R234" s="188">
        <f t="shared" si="138"/>
        <v>15.11821777</v>
      </c>
      <c r="S234" s="188">
        <f t="shared" si="138"/>
        <v>14.41777005</v>
      </c>
      <c r="T234" s="188">
        <f t="shared" si="138"/>
        <v>13.71732232</v>
      </c>
      <c r="U234" s="188">
        <f t="shared" si="138"/>
        <v>13.01687459</v>
      </c>
      <c r="V234" s="188">
        <f t="shared" si="138"/>
        <v>12.31642687</v>
      </c>
      <c r="W234" s="188">
        <f t="shared" si="138"/>
        <v>11.61597914</v>
      </c>
      <c r="X234" s="188">
        <f t="shared" si="138"/>
        <v>11.51574427</v>
      </c>
      <c r="Y234" s="188">
        <f t="shared" si="138"/>
        <v>11.41550939</v>
      </c>
      <c r="Z234" s="188">
        <f t="shared" si="138"/>
        <v>11.31527452</v>
      </c>
      <c r="AA234" s="188">
        <f t="shared" si="138"/>
        <v>11.21503965</v>
      </c>
      <c r="AB234" s="188">
        <f t="shared" si="138"/>
        <v>11.11480477</v>
      </c>
      <c r="AC234" s="188">
        <f t="shared" si="138"/>
        <v>11.0145699</v>
      </c>
      <c r="AD234" s="188">
        <f t="shared" si="138"/>
        <v>10.91433502</v>
      </c>
      <c r="AE234" s="188">
        <f t="shared" si="138"/>
        <v>10.81410015</v>
      </c>
      <c r="AF234" s="188">
        <f t="shared" si="138"/>
        <v>10.71386528</v>
      </c>
      <c r="AG234" s="188">
        <f t="shared" si="138"/>
        <v>10.6136304</v>
      </c>
      <c r="AH234" s="188">
        <f t="shared" si="138"/>
        <v>10.51339553</v>
      </c>
      <c r="AI234" s="188">
        <f t="shared" si="138"/>
        <v>10.41316065</v>
      </c>
      <c r="AJ234" s="188">
        <f t="shared" si="138"/>
        <v>10.31292578</v>
      </c>
      <c r="AK234" s="188">
        <f t="shared" si="138"/>
        <v>10.21269091</v>
      </c>
      <c r="AL234" s="188">
        <f t="shared" si="138"/>
        <v>10.11245603</v>
      </c>
      <c r="AM234" s="188">
        <f t="shared" si="138"/>
        <v>10.01222116</v>
      </c>
      <c r="AN234" s="188">
        <f t="shared" si="138"/>
        <v>9.911986284</v>
      </c>
      <c r="AO234" s="188">
        <f t="shared" si="138"/>
        <v>9.81175141</v>
      </c>
      <c r="AP234" s="188">
        <f t="shared" si="138"/>
        <v>9.711516536</v>
      </c>
      <c r="AQ234" s="188">
        <f t="shared" si="138"/>
        <v>9.611281661</v>
      </c>
      <c r="AR234" s="11"/>
      <c r="AS234" s="11"/>
      <c r="AT234" s="11"/>
      <c r="AU234" s="11"/>
      <c r="AV234" s="11"/>
      <c r="AW234" s="11"/>
      <c r="AX234" s="11"/>
      <c r="AY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</row>
    <row r="235" ht="14.25" customHeight="1">
      <c r="A235" s="11"/>
      <c r="B235" s="11"/>
      <c r="C235" s="11"/>
      <c r="D235" s="11"/>
      <c r="E235" s="11"/>
      <c r="F235" s="11"/>
      <c r="G235" s="20"/>
      <c r="H235" s="27"/>
      <c r="I235" s="11"/>
      <c r="J235" s="164"/>
      <c r="K235" s="166" t="s">
        <v>214</v>
      </c>
      <c r="L235" s="166" t="s">
        <v>197</v>
      </c>
      <c r="M235" s="189">
        <f t="shared" ref="M235:AQ235" si="139">M232</f>
        <v>18.778165</v>
      </c>
      <c r="N235" s="189">
        <f t="shared" si="139"/>
        <v>17.92000868</v>
      </c>
      <c r="O235" s="189">
        <f t="shared" si="139"/>
        <v>17.80609467</v>
      </c>
      <c r="P235" s="189">
        <f t="shared" si="139"/>
        <v>17.69218067</v>
      </c>
      <c r="Q235" s="189">
        <f t="shared" si="139"/>
        <v>17.57826666</v>
      </c>
      <c r="R235" s="189">
        <f t="shared" si="139"/>
        <v>17.46435266</v>
      </c>
      <c r="S235" s="189">
        <f t="shared" si="139"/>
        <v>17.35043866</v>
      </c>
      <c r="T235" s="189">
        <f t="shared" si="139"/>
        <v>17.23652465</v>
      </c>
      <c r="U235" s="189">
        <f t="shared" si="139"/>
        <v>17.12261065</v>
      </c>
      <c r="V235" s="189">
        <f t="shared" si="139"/>
        <v>17.00869664</v>
      </c>
      <c r="W235" s="189">
        <f t="shared" si="139"/>
        <v>16.89478264</v>
      </c>
      <c r="X235" s="189">
        <f t="shared" si="139"/>
        <v>16.63084246</v>
      </c>
      <c r="Y235" s="189">
        <f t="shared" si="139"/>
        <v>16.36690229</v>
      </c>
      <c r="Z235" s="189">
        <f t="shared" si="139"/>
        <v>16.10296211</v>
      </c>
      <c r="AA235" s="189">
        <f t="shared" si="139"/>
        <v>15.83902194</v>
      </c>
      <c r="AB235" s="189">
        <f t="shared" si="139"/>
        <v>15.57508176</v>
      </c>
      <c r="AC235" s="189">
        <f t="shared" si="139"/>
        <v>15.31114159</v>
      </c>
      <c r="AD235" s="189">
        <f t="shared" si="139"/>
        <v>15.04720141</v>
      </c>
      <c r="AE235" s="189">
        <f t="shared" si="139"/>
        <v>14.78326124</v>
      </c>
      <c r="AF235" s="189">
        <f t="shared" si="139"/>
        <v>14.51932107</v>
      </c>
      <c r="AG235" s="189">
        <f t="shared" si="139"/>
        <v>14.25538089</v>
      </c>
      <c r="AH235" s="189">
        <f t="shared" si="139"/>
        <v>13.99144072</v>
      </c>
      <c r="AI235" s="189">
        <f t="shared" si="139"/>
        <v>13.72750054</v>
      </c>
      <c r="AJ235" s="189">
        <f t="shared" si="139"/>
        <v>13.46356037</v>
      </c>
      <c r="AK235" s="189">
        <f t="shared" si="139"/>
        <v>13.19962019</v>
      </c>
      <c r="AL235" s="189">
        <f t="shared" si="139"/>
        <v>12.93568002</v>
      </c>
      <c r="AM235" s="189">
        <f t="shared" si="139"/>
        <v>12.67173984</v>
      </c>
      <c r="AN235" s="189">
        <f t="shared" si="139"/>
        <v>12.40779967</v>
      </c>
      <c r="AO235" s="189">
        <f t="shared" si="139"/>
        <v>12.14385949</v>
      </c>
      <c r="AP235" s="189">
        <f t="shared" si="139"/>
        <v>11.87991932</v>
      </c>
      <c r="AQ235" s="189">
        <f t="shared" si="139"/>
        <v>11.61597914</v>
      </c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</row>
    <row r="236" ht="14.25" customHeight="1">
      <c r="A236" s="11"/>
      <c r="B236" s="11"/>
      <c r="C236" s="11"/>
      <c r="D236" s="11"/>
      <c r="E236" s="11"/>
      <c r="F236" s="11"/>
      <c r="G236" s="20"/>
      <c r="H236" s="27"/>
      <c r="I236" s="11"/>
      <c r="J236" s="164"/>
      <c r="K236" s="161" t="s">
        <v>215</v>
      </c>
      <c r="L236" s="161" t="s">
        <v>195</v>
      </c>
      <c r="M236" s="187">
        <f t="shared" ref="M236:AQ236" si="140">M233</f>
        <v>18.778165</v>
      </c>
      <c r="N236" s="187">
        <f t="shared" si="140"/>
        <v>17.92000868</v>
      </c>
      <c r="O236" s="187">
        <f t="shared" si="140"/>
        <v>16.99681679</v>
      </c>
      <c r="P236" s="187">
        <f t="shared" si="140"/>
        <v>16.0736249</v>
      </c>
      <c r="Q236" s="187">
        <f t="shared" si="140"/>
        <v>15.15043301</v>
      </c>
      <c r="R236" s="187">
        <f t="shared" si="140"/>
        <v>14.22724111</v>
      </c>
      <c r="S236" s="187">
        <f t="shared" si="140"/>
        <v>13.30404922</v>
      </c>
      <c r="T236" s="187">
        <f t="shared" si="140"/>
        <v>12.38085733</v>
      </c>
      <c r="U236" s="187">
        <f t="shared" si="140"/>
        <v>11.45766544</v>
      </c>
      <c r="V236" s="187">
        <f t="shared" si="140"/>
        <v>10.53447355</v>
      </c>
      <c r="W236" s="187">
        <f t="shared" si="140"/>
        <v>9.611281661</v>
      </c>
      <c r="X236" s="187">
        <f t="shared" si="140"/>
        <v>9.525895541</v>
      </c>
      <c r="Y236" s="187">
        <f t="shared" si="140"/>
        <v>9.440509421</v>
      </c>
      <c r="Z236" s="187">
        <f t="shared" si="140"/>
        <v>9.355123301</v>
      </c>
      <c r="AA236" s="187">
        <f t="shared" si="140"/>
        <v>9.269737181</v>
      </c>
      <c r="AB236" s="187">
        <f t="shared" si="140"/>
        <v>9.184351061</v>
      </c>
      <c r="AC236" s="187">
        <f t="shared" si="140"/>
        <v>9.098964941</v>
      </c>
      <c r="AD236" s="187">
        <f t="shared" si="140"/>
        <v>9.013578821</v>
      </c>
      <c r="AE236" s="187">
        <f t="shared" si="140"/>
        <v>8.928192701</v>
      </c>
      <c r="AF236" s="187">
        <f t="shared" si="140"/>
        <v>8.84280658</v>
      </c>
      <c r="AG236" s="187">
        <f t="shared" si="140"/>
        <v>8.75742046</v>
      </c>
      <c r="AH236" s="187">
        <f t="shared" si="140"/>
        <v>8.67203434</v>
      </c>
      <c r="AI236" s="187">
        <f t="shared" si="140"/>
        <v>8.58664822</v>
      </c>
      <c r="AJ236" s="187">
        <f t="shared" si="140"/>
        <v>8.5012621</v>
      </c>
      <c r="AK236" s="187">
        <f t="shared" si="140"/>
        <v>8.41587598</v>
      </c>
      <c r="AL236" s="187">
        <f t="shared" si="140"/>
        <v>8.33048986</v>
      </c>
      <c r="AM236" s="187">
        <f t="shared" si="140"/>
        <v>8.24510374</v>
      </c>
      <c r="AN236" s="187">
        <f t="shared" si="140"/>
        <v>8.159717619</v>
      </c>
      <c r="AO236" s="187">
        <f t="shared" si="140"/>
        <v>8.074331499</v>
      </c>
      <c r="AP236" s="187">
        <f t="shared" si="140"/>
        <v>7.988945379</v>
      </c>
      <c r="AQ236" s="187">
        <f t="shared" si="140"/>
        <v>7.903559259</v>
      </c>
      <c r="AR236" s="11"/>
      <c r="AS236" s="11"/>
      <c r="AT236" s="11"/>
      <c r="AU236" s="11"/>
      <c r="AZ236" s="11"/>
      <c r="BA236" s="11"/>
      <c r="BG236" s="11"/>
      <c r="BH236" s="11"/>
      <c r="BI236" s="11"/>
    </row>
    <row r="237" ht="14.25" customHeight="1">
      <c r="A237" s="11"/>
      <c r="B237" s="11"/>
      <c r="C237" s="11"/>
      <c r="D237" s="11"/>
      <c r="E237" s="11"/>
      <c r="F237" s="11"/>
      <c r="G237" s="20"/>
      <c r="H237" s="27"/>
      <c r="I237" s="11"/>
      <c r="J237" s="164"/>
      <c r="K237" s="14" t="s">
        <v>215</v>
      </c>
      <c r="L237" s="147" t="s">
        <v>196</v>
      </c>
      <c r="M237" s="188">
        <f t="shared" ref="M237:AQ237" si="141">M234</f>
        <v>18.778165</v>
      </c>
      <c r="N237" s="188">
        <f t="shared" si="141"/>
        <v>17.92000868</v>
      </c>
      <c r="O237" s="188">
        <f t="shared" si="141"/>
        <v>17.21956095</v>
      </c>
      <c r="P237" s="188">
        <f t="shared" si="141"/>
        <v>16.51911323</v>
      </c>
      <c r="Q237" s="188">
        <f t="shared" si="141"/>
        <v>15.8186655</v>
      </c>
      <c r="R237" s="188">
        <f t="shared" si="141"/>
        <v>15.11821777</v>
      </c>
      <c r="S237" s="188">
        <f t="shared" si="141"/>
        <v>14.41777005</v>
      </c>
      <c r="T237" s="188">
        <f t="shared" si="141"/>
        <v>13.71732232</v>
      </c>
      <c r="U237" s="188">
        <f t="shared" si="141"/>
        <v>13.01687459</v>
      </c>
      <c r="V237" s="188">
        <f t="shared" si="141"/>
        <v>12.31642687</v>
      </c>
      <c r="W237" s="188">
        <f t="shared" si="141"/>
        <v>11.61597914</v>
      </c>
      <c r="X237" s="188">
        <f t="shared" si="141"/>
        <v>11.51574427</v>
      </c>
      <c r="Y237" s="188">
        <f t="shared" si="141"/>
        <v>11.41550939</v>
      </c>
      <c r="Z237" s="188">
        <f t="shared" si="141"/>
        <v>11.31527452</v>
      </c>
      <c r="AA237" s="188">
        <f t="shared" si="141"/>
        <v>11.21503965</v>
      </c>
      <c r="AB237" s="188">
        <f t="shared" si="141"/>
        <v>11.11480477</v>
      </c>
      <c r="AC237" s="188">
        <f t="shared" si="141"/>
        <v>11.0145699</v>
      </c>
      <c r="AD237" s="188">
        <f t="shared" si="141"/>
        <v>10.91433502</v>
      </c>
      <c r="AE237" s="188">
        <f t="shared" si="141"/>
        <v>10.81410015</v>
      </c>
      <c r="AF237" s="188">
        <f t="shared" si="141"/>
        <v>10.71386528</v>
      </c>
      <c r="AG237" s="188">
        <f t="shared" si="141"/>
        <v>10.6136304</v>
      </c>
      <c r="AH237" s="188">
        <f t="shared" si="141"/>
        <v>10.51339553</v>
      </c>
      <c r="AI237" s="188">
        <f t="shared" si="141"/>
        <v>10.41316065</v>
      </c>
      <c r="AJ237" s="188">
        <f t="shared" si="141"/>
        <v>10.31292578</v>
      </c>
      <c r="AK237" s="188">
        <f t="shared" si="141"/>
        <v>10.21269091</v>
      </c>
      <c r="AL237" s="188">
        <f t="shared" si="141"/>
        <v>10.11245603</v>
      </c>
      <c r="AM237" s="188">
        <f t="shared" si="141"/>
        <v>10.01222116</v>
      </c>
      <c r="AN237" s="188">
        <f t="shared" si="141"/>
        <v>9.911986284</v>
      </c>
      <c r="AO237" s="188">
        <f t="shared" si="141"/>
        <v>9.81175141</v>
      </c>
      <c r="AP237" s="188">
        <f t="shared" si="141"/>
        <v>9.711516536</v>
      </c>
      <c r="AQ237" s="188">
        <f t="shared" si="141"/>
        <v>9.611281661</v>
      </c>
      <c r="AR237" s="11"/>
      <c r="AS237" s="11"/>
      <c r="AT237" s="11"/>
      <c r="AU237" s="11"/>
      <c r="AV237" s="11"/>
      <c r="AW237" s="11"/>
      <c r="AX237" s="11"/>
      <c r="AY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</row>
    <row r="238" ht="14.25" customHeight="1">
      <c r="A238" s="11"/>
      <c r="B238" s="11"/>
      <c r="C238" s="11"/>
      <c r="D238" s="11"/>
      <c r="E238" s="11"/>
      <c r="F238" s="11"/>
      <c r="G238" s="20"/>
      <c r="H238" s="27"/>
      <c r="I238" s="11"/>
      <c r="J238" s="164"/>
      <c r="K238" s="166" t="s">
        <v>215</v>
      </c>
      <c r="L238" s="166" t="s">
        <v>197</v>
      </c>
      <c r="M238" s="189">
        <f t="shared" ref="M238:AQ238" si="142">M235</f>
        <v>18.778165</v>
      </c>
      <c r="N238" s="189">
        <f t="shared" si="142"/>
        <v>17.92000868</v>
      </c>
      <c r="O238" s="189">
        <f t="shared" si="142"/>
        <v>17.80609467</v>
      </c>
      <c r="P238" s="189">
        <f t="shared" si="142"/>
        <v>17.69218067</v>
      </c>
      <c r="Q238" s="189">
        <f t="shared" si="142"/>
        <v>17.57826666</v>
      </c>
      <c r="R238" s="189">
        <f t="shared" si="142"/>
        <v>17.46435266</v>
      </c>
      <c r="S238" s="189">
        <f t="shared" si="142"/>
        <v>17.35043866</v>
      </c>
      <c r="T238" s="189">
        <f t="shared" si="142"/>
        <v>17.23652465</v>
      </c>
      <c r="U238" s="189">
        <f t="shared" si="142"/>
        <v>17.12261065</v>
      </c>
      <c r="V238" s="189">
        <f t="shared" si="142"/>
        <v>17.00869664</v>
      </c>
      <c r="W238" s="189">
        <f t="shared" si="142"/>
        <v>16.89478264</v>
      </c>
      <c r="X238" s="189">
        <f t="shared" si="142"/>
        <v>16.63084246</v>
      </c>
      <c r="Y238" s="189">
        <f t="shared" si="142"/>
        <v>16.36690229</v>
      </c>
      <c r="Z238" s="189">
        <f t="shared" si="142"/>
        <v>16.10296211</v>
      </c>
      <c r="AA238" s="189">
        <f t="shared" si="142"/>
        <v>15.83902194</v>
      </c>
      <c r="AB238" s="189">
        <f t="shared" si="142"/>
        <v>15.57508176</v>
      </c>
      <c r="AC238" s="189">
        <f t="shared" si="142"/>
        <v>15.31114159</v>
      </c>
      <c r="AD238" s="189">
        <f t="shared" si="142"/>
        <v>15.04720141</v>
      </c>
      <c r="AE238" s="189">
        <f t="shared" si="142"/>
        <v>14.78326124</v>
      </c>
      <c r="AF238" s="189">
        <f t="shared" si="142"/>
        <v>14.51932107</v>
      </c>
      <c r="AG238" s="189">
        <f t="shared" si="142"/>
        <v>14.25538089</v>
      </c>
      <c r="AH238" s="189">
        <f t="shared" si="142"/>
        <v>13.99144072</v>
      </c>
      <c r="AI238" s="189">
        <f t="shared" si="142"/>
        <v>13.72750054</v>
      </c>
      <c r="AJ238" s="189">
        <f t="shared" si="142"/>
        <v>13.46356037</v>
      </c>
      <c r="AK238" s="189">
        <f t="shared" si="142"/>
        <v>13.19962019</v>
      </c>
      <c r="AL238" s="189">
        <f t="shared" si="142"/>
        <v>12.93568002</v>
      </c>
      <c r="AM238" s="189">
        <f t="shared" si="142"/>
        <v>12.67173984</v>
      </c>
      <c r="AN238" s="189">
        <f t="shared" si="142"/>
        <v>12.40779967</v>
      </c>
      <c r="AO238" s="189">
        <f t="shared" si="142"/>
        <v>12.14385949</v>
      </c>
      <c r="AP238" s="189">
        <f t="shared" si="142"/>
        <v>11.87991932</v>
      </c>
      <c r="AQ238" s="189">
        <f t="shared" si="142"/>
        <v>11.61597914</v>
      </c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</row>
    <row r="239" ht="14.25" customHeight="1">
      <c r="A239" s="11"/>
      <c r="B239" s="11"/>
      <c r="C239" s="11"/>
      <c r="D239" s="11"/>
      <c r="E239" s="11"/>
      <c r="F239" s="11"/>
      <c r="G239" s="20"/>
      <c r="H239" s="27"/>
      <c r="I239" s="11"/>
      <c r="J239" s="164"/>
      <c r="K239" s="161" t="s">
        <v>216</v>
      </c>
      <c r="L239" s="161" t="s">
        <v>195</v>
      </c>
      <c r="M239" s="187">
        <f t="shared" ref="M239:AQ239" si="143">M236</f>
        <v>18.778165</v>
      </c>
      <c r="N239" s="187">
        <f t="shared" si="143"/>
        <v>17.92000868</v>
      </c>
      <c r="O239" s="187">
        <f t="shared" si="143"/>
        <v>16.99681679</v>
      </c>
      <c r="P239" s="187">
        <f t="shared" si="143"/>
        <v>16.0736249</v>
      </c>
      <c r="Q239" s="187">
        <f t="shared" si="143"/>
        <v>15.15043301</v>
      </c>
      <c r="R239" s="187">
        <f t="shared" si="143"/>
        <v>14.22724111</v>
      </c>
      <c r="S239" s="187">
        <f t="shared" si="143"/>
        <v>13.30404922</v>
      </c>
      <c r="T239" s="187">
        <f t="shared" si="143"/>
        <v>12.38085733</v>
      </c>
      <c r="U239" s="187">
        <f t="shared" si="143"/>
        <v>11.45766544</v>
      </c>
      <c r="V239" s="187">
        <f t="shared" si="143"/>
        <v>10.53447355</v>
      </c>
      <c r="W239" s="187">
        <f t="shared" si="143"/>
        <v>9.611281661</v>
      </c>
      <c r="X239" s="187">
        <f t="shared" si="143"/>
        <v>9.525895541</v>
      </c>
      <c r="Y239" s="187">
        <f t="shared" si="143"/>
        <v>9.440509421</v>
      </c>
      <c r="Z239" s="187">
        <f t="shared" si="143"/>
        <v>9.355123301</v>
      </c>
      <c r="AA239" s="187">
        <f t="shared" si="143"/>
        <v>9.269737181</v>
      </c>
      <c r="AB239" s="187">
        <f t="shared" si="143"/>
        <v>9.184351061</v>
      </c>
      <c r="AC239" s="187">
        <f t="shared" si="143"/>
        <v>9.098964941</v>
      </c>
      <c r="AD239" s="187">
        <f t="shared" si="143"/>
        <v>9.013578821</v>
      </c>
      <c r="AE239" s="187">
        <f t="shared" si="143"/>
        <v>8.928192701</v>
      </c>
      <c r="AF239" s="187">
        <f t="shared" si="143"/>
        <v>8.84280658</v>
      </c>
      <c r="AG239" s="187">
        <f t="shared" si="143"/>
        <v>8.75742046</v>
      </c>
      <c r="AH239" s="187">
        <f t="shared" si="143"/>
        <v>8.67203434</v>
      </c>
      <c r="AI239" s="187">
        <f t="shared" si="143"/>
        <v>8.58664822</v>
      </c>
      <c r="AJ239" s="187">
        <f t="shared" si="143"/>
        <v>8.5012621</v>
      </c>
      <c r="AK239" s="187">
        <f t="shared" si="143"/>
        <v>8.41587598</v>
      </c>
      <c r="AL239" s="187">
        <f t="shared" si="143"/>
        <v>8.33048986</v>
      </c>
      <c r="AM239" s="187">
        <f t="shared" si="143"/>
        <v>8.24510374</v>
      </c>
      <c r="AN239" s="187">
        <f t="shared" si="143"/>
        <v>8.159717619</v>
      </c>
      <c r="AO239" s="187">
        <f t="shared" si="143"/>
        <v>8.074331499</v>
      </c>
      <c r="AP239" s="187">
        <f t="shared" si="143"/>
        <v>7.988945379</v>
      </c>
      <c r="AQ239" s="187">
        <f t="shared" si="143"/>
        <v>7.903559259</v>
      </c>
      <c r="AR239" s="11"/>
      <c r="AS239" s="11"/>
      <c r="AT239" s="11"/>
      <c r="AU239" s="11"/>
      <c r="AZ239" s="11"/>
      <c r="BA239" s="11"/>
      <c r="BG239" s="11"/>
      <c r="BH239" s="11"/>
      <c r="BI239" s="11"/>
    </row>
    <row r="240" ht="14.25" customHeight="1">
      <c r="A240" s="11"/>
      <c r="B240" s="11"/>
      <c r="C240" s="11"/>
      <c r="D240" s="11"/>
      <c r="E240" s="11"/>
      <c r="F240" s="11"/>
      <c r="G240" s="20"/>
      <c r="H240" s="27"/>
      <c r="I240" s="11"/>
      <c r="J240" s="164"/>
      <c r="K240" s="14" t="s">
        <v>216</v>
      </c>
      <c r="L240" s="147" t="s">
        <v>196</v>
      </c>
      <c r="M240" s="188">
        <f t="shared" ref="M240:AQ240" si="144">M237</f>
        <v>18.778165</v>
      </c>
      <c r="N240" s="188">
        <f t="shared" si="144"/>
        <v>17.92000868</v>
      </c>
      <c r="O240" s="188">
        <f t="shared" si="144"/>
        <v>17.21956095</v>
      </c>
      <c r="P240" s="188">
        <f t="shared" si="144"/>
        <v>16.51911323</v>
      </c>
      <c r="Q240" s="188">
        <f t="shared" si="144"/>
        <v>15.8186655</v>
      </c>
      <c r="R240" s="188">
        <f t="shared" si="144"/>
        <v>15.11821777</v>
      </c>
      <c r="S240" s="188">
        <f t="shared" si="144"/>
        <v>14.41777005</v>
      </c>
      <c r="T240" s="188">
        <f t="shared" si="144"/>
        <v>13.71732232</v>
      </c>
      <c r="U240" s="188">
        <f t="shared" si="144"/>
        <v>13.01687459</v>
      </c>
      <c r="V240" s="188">
        <f t="shared" si="144"/>
        <v>12.31642687</v>
      </c>
      <c r="W240" s="188">
        <f t="shared" si="144"/>
        <v>11.61597914</v>
      </c>
      <c r="X240" s="188">
        <f t="shared" si="144"/>
        <v>11.51574427</v>
      </c>
      <c r="Y240" s="188">
        <f t="shared" si="144"/>
        <v>11.41550939</v>
      </c>
      <c r="Z240" s="188">
        <f t="shared" si="144"/>
        <v>11.31527452</v>
      </c>
      <c r="AA240" s="188">
        <f t="shared" si="144"/>
        <v>11.21503965</v>
      </c>
      <c r="AB240" s="188">
        <f t="shared" si="144"/>
        <v>11.11480477</v>
      </c>
      <c r="AC240" s="188">
        <f t="shared" si="144"/>
        <v>11.0145699</v>
      </c>
      <c r="AD240" s="188">
        <f t="shared" si="144"/>
        <v>10.91433502</v>
      </c>
      <c r="AE240" s="188">
        <f t="shared" si="144"/>
        <v>10.81410015</v>
      </c>
      <c r="AF240" s="188">
        <f t="shared" si="144"/>
        <v>10.71386528</v>
      </c>
      <c r="AG240" s="188">
        <f t="shared" si="144"/>
        <v>10.6136304</v>
      </c>
      <c r="AH240" s="188">
        <f t="shared" si="144"/>
        <v>10.51339553</v>
      </c>
      <c r="AI240" s="188">
        <f t="shared" si="144"/>
        <v>10.41316065</v>
      </c>
      <c r="AJ240" s="188">
        <f t="shared" si="144"/>
        <v>10.31292578</v>
      </c>
      <c r="AK240" s="188">
        <f t="shared" si="144"/>
        <v>10.21269091</v>
      </c>
      <c r="AL240" s="188">
        <f t="shared" si="144"/>
        <v>10.11245603</v>
      </c>
      <c r="AM240" s="188">
        <f t="shared" si="144"/>
        <v>10.01222116</v>
      </c>
      <c r="AN240" s="188">
        <f t="shared" si="144"/>
        <v>9.911986284</v>
      </c>
      <c r="AO240" s="188">
        <f t="shared" si="144"/>
        <v>9.81175141</v>
      </c>
      <c r="AP240" s="188">
        <f t="shared" si="144"/>
        <v>9.711516536</v>
      </c>
      <c r="AQ240" s="188">
        <f t="shared" si="144"/>
        <v>9.611281661</v>
      </c>
      <c r="AR240" s="11"/>
      <c r="AS240" s="11"/>
      <c r="AT240" s="11"/>
      <c r="AU240" s="11"/>
      <c r="AV240" s="11"/>
      <c r="AW240" s="11"/>
      <c r="AX240" s="11"/>
      <c r="AY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</row>
    <row r="241" ht="14.25" customHeight="1">
      <c r="A241" s="11"/>
      <c r="B241" s="11"/>
      <c r="C241" s="11"/>
      <c r="D241" s="11"/>
      <c r="E241" s="11"/>
      <c r="F241" s="11"/>
      <c r="G241" s="20"/>
      <c r="H241" s="27"/>
      <c r="I241" s="11"/>
      <c r="J241" s="169"/>
      <c r="K241" s="166" t="s">
        <v>216</v>
      </c>
      <c r="L241" s="166" t="s">
        <v>197</v>
      </c>
      <c r="M241" s="189">
        <f t="shared" ref="M241:AQ241" si="145">M238</f>
        <v>18.778165</v>
      </c>
      <c r="N241" s="189">
        <f t="shared" si="145"/>
        <v>17.92000868</v>
      </c>
      <c r="O241" s="189">
        <f t="shared" si="145"/>
        <v>17.80609467</v>
      </c>
      <c r="P241" s="189">
        <f t="shared" si="145"/>
        <v>17.69218067</v>
      </c>
      <c r="Q241" s="189">
        <f t="shared" si="145"/>
        <v>17.57826666</v>
      </c>
      <c r="R241" s="189">
        <f t="shared" si="145"/>
        <v>17.46435266</v>
      </c>
      <c r="S241" s="189">
        <f t="shared" si="145"/>
        <v>17.35043866</v>
      </c>
      <c r="T241" s="189">
        <f t="shared" si="145"/>
        <v>17.23652465</v>
      </c>
      <c r="U241" s="189">
        <f t="shared" si="145"/>
        <v>17.12261065</v>
      </c>
      <c r="V241" s="189">
        <f t="shared" si="145"/>
        <v>17.00869664</v>
      </c>
      <c r="W241" s="189">
        <f t="shared" si="145"/>
        <v>16.89478264</v>
      </c>
      <c r="X241" s="189">
        <f t="shared" si="145"/>
        <v>16.63084246</v>
      </c>
      <c r="Y241" s="189">
        <f t="shared" si="145"/>
        <v>16.36690229</v>
      </c>
      <c r="Z241" s="189">
        <f t="shared" si="145"/>
        <v>16.10296211</v>
      </c>
      <c r="AA241" s="189">
        <f t="shared" si="145"/>
        <v>15.83902194</v>
      </c>
      <c r="AB241" s="189">
        <f t="shared" si="145"/>
        <v>15.57508176</v>
      </c>
      <c r="AC241" s="189">
        <f t="shared" si="145"/>
        <v>15.31114159</v>
      </c>
      <c r="AD241" s="189">
        <f t="shared" si="145"/>
        <v>15.04720141</v>
      </c>
      <c r="AE241" s="189">
        <f t="shared" si="145"/>
        <v>14.78326124</v>
      </c>
      <c r="AF241" s="189">
        <f t="shared" si="145"/>
        <v>14.51932107</v>
      </c>
      <c r="AG241" s="189">
        <f t="shared" si="145"/>
        <v>14.25538089</v>
      </c>
      <c r="AH241" s="189">
        <f t="shared" si="145"/>
        <v>13.99144072</v>
      </c>
      <c r="AI241" s="189">
        <f t="shared" si="145"/>
        <v>13.72750054</v>
      </c>
      <c r="AJ241" s="189">
        <f t="shared" si="145"/>
        <v>13.46356037</v>
      </c>
      <c r="AK241" s="189">
        <f t="shared" si="145"/>
        <v>13.19962019</v>
      </c>
      <c r="AL241" s="189">
        <f t="shared" si="145"/>
        <v>12.93568002</v>
      </c>
      <c r="AM241" s="189">
        <f t="shared" si="145"/>
        <v>12.67173984</v>
      </c>
      <c r="AN241" s="189">
        <f t="shared" si="145"/>
        <v>12.40779967</v>
      </c>
      <c r="AO241" s="189">
        <f t="shared" si="145"/>
        <v>12.14385949</v>
      </c>
      <c r="AP241" s="189">
        <f t="shared" si="145"/>
        <v>11.87991932</v>
      </c>
      <c r="AQ241" s="189">
        <f t="shared" si="145"/>
        <v>11.61597914</v>
      </c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</row>
    <row r="242" ht="14.25" customHeight="1">
      <c r="A242" s="11"/>
      <c r="B242" s="11"/>
      <c r="C242" s="11"/>
      <c r="D242" s="11"/>
      <c r="E242" s="11"/>
      <c r="F242" s="11"/>
      <c r="G242" s="20"/>
      <c r="H242" s="27"/>
      <c r="I242" s="11"/>
      <c r="J242" s="170"/>
      <c r="K242" s="14"/>
      <c r="L242" s="14"/>
      <c r="M242" s="191"/>
      <c r="N242" s="191"/>
      <c r="O242" s="191"/>
      <c r="P242" s="191"/>
      <c r="Q242" s="191"/>
      <c r="R242" s="191"/>
      <c r="S242" s="191"/>
      <c r="T242" s="191"/>
      <c r="U242" s="191"/>
      <c r="V242" s="191"/>
      <c r="W242" s="191"/>
      <c r="X242" s="191"/>
      <c r="Y242" s="191"/>
      <c r="Z242" s="191"/>
      <c r="AA242" s="191"/>
      <c r="AB242" s="191"/>
      <c r="AC242" s="191"/>
      <c r="AD242" s="191"/>
      <c r="AE242" s="191"/>
      <c r="AF242" s="191"/>
      <c r="AG242" s="191"/>
      <c r="AH242" s="191"/>
      <c r="AI242" s="191"/>
      <c r="AJ242" s="191"/>
      <c r="AK242" s="191"/>
      <c r="AL242" s="191"/>
      <c r="AM242" s="191"/>
      <c r="AN242" s="191"/>
      <c r="AO242" s="191"/>
      <c r="AP242" s="191"/>
      <c r="AQ242" s="19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</row>
    <row r="243" ht="14.25" customHeight="1">
      <c r="A243" s="11"/>
      <c r="B243" s="11"/>
      <c r="C243" s="11"/>
      <c r="D243" s="11"/>
      <c r="E243" s="11"/>
      <c r="F243" s="11"/>
      <c r="G243" s="20"/>
      <c r="H243" s="27"/>
      <c r="I243" s="11"/>
      <c r="J243" s="11"/>
      <c r="K243" s="11"/>
      <c r="L243" s="11"/>
      <c r="M243" s="145">
        <v>2020.0</v>
      </c>
      <c r="N243" s="145">
        <v>2021.0</v>
      </c>
      <c r="O243" s="145">
        <v>2022.0</v>
      </c>
      <c r="P243" s="145">
        <v>2023.0</v>
      </c>
      <c r="Q243" s="145">
        <v>2024.0</v>
      </c>
      <c r="R243" s="145">
        <v>2025.0</v>
      </c>
      <c r="S243" s="145">
        <v>2026.0</v>
      </c>
      <c r="T243" s="145">
        <v>2027.0</v>
      </c>
      <c r="U243" s="145">
        <v>2028.0</v>
      </c>
      <c r="V243" s="145">
        <v>2029.0</v>
      </c>
      <c r="W243" s="145">
        <v>2030.0</v>
      </c>
      <c r="X243" s="145">
        <v>2031.0</v>
      </c>
      <c r="Y243" s="145">
        <v>2032.0</v>
      </c>
      <c r="Z243" s="145">
        <v>2033.0</v>
      </c>
      <c r="AA243" s="145">
        <v>2034.0</v>
      </c>
      <c r="AB243" s="145">
        <v>2035.0</v>
      </c>
      <c r="AC243" s="145">
        <v>2036.0</v>
      </c>
      <c r="AD243" s="145">
        <v>2037.0</v>
      </c>
      <c r="AE243" s="145">
        <v>2038.0</v>
      </c>
      <c r="AF243" s="145">
        <v>2039.0</v>
      </c>
      <c r="AG243" s="145">
        <v>2040.0</v>
      </c>
      <c r="AH243" s="145">
        <v>2041.0</v>
      </c>
      <c r="AI243" s="145">
        <v>2042.0</v>
      </c>
      <c r="AJ243" s="145">
        <v>2043.0</v>
      </c>
      <c r="AK243" s="145">
        <v>2044.0</v>
      </c>
      <c r="AL243" s="145">
        <v>2045.0</v>
      </c>
      <c r="AM243" s="145">
        <v>2046.0</v>
      </c>
      <c r="AN243" s="145">
        <v>2047.0</v>
      </c>
      <c r="AO243" s="145">
        <v>2048.0</v>
      </c>
      <c r="AP243" s="145">
        <v>2049.0</v>
      </c>
      <c r="AQ243" s="145">
        <v>2050.0</v>
      </c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</row>
    <row r="244" ht="14.25" customHeight="1">
      <c r="A244" s="11"/>
      <c r="B244" s="11"/>
      <c r="C244" s="11"/>
      <c r="D244" s="11"/>
      <c r="E244" s="11"/>
      <c r="F244" s="11"/>
      <c r="G244" s="20"/>
      <c r="H244" s="27"/>
      <c r="I244" s="11"/>
      <c r="J244" s="160" t="s">
        <v>141</v>
      </c>
      <c r="K244" s="161" t="s">
        <v>207</v>
      </c>
      <c r="L244" s="161" t="s">
        <v>195</v>
      </c>
      <c r="M244" s="192">
        <v>0.0</v>
      </c>
      <c r="N244" s="192">
        <v>0.0</v>
      </c>
      <c r="O244" s="192">
        <v>0.0</v>
      </c>
      <c r="P244" s="192">
        <v>0.0</v>
      </c>
      <c r="Q244" s="192">
        <v>0.0</v>
      </c>
      <c r="R244" s="192">
        <v>0.0</v>
      </c>
      <c r="S244" s="192">
        <v>0.0</v>
      </c>
      <c r="T244" s="192">
        <v>0.0</v>
      </c>
      <c r="U244" s="192">
        <v>0.0</v>
      </c>
      <c r="V244" s="192">
        <v>0.0</v>
      </c>
      <c r="W244" s="192">
        <v>0.0</v>
      </c>
      <c r="X244" s="192">
        <v>0.0</v>
      </c>
      <c r="Y244" s="192">
        <v>0.0</v>
      </c>
      <c r="Z244" s="192">
        <v>0.0</v>
      </c>
      <c r="AA244" s="192">
        <v>0.0</v>
      </c>
      <c r="AB244" s="192">
        <v>0.0</v>
      </c>
      <c r="AC244" s="192">
        <v>0.0</v>
      </c>
      <c r="AD244" s="192">
        <v>0.0</v>
      </c>
      <c r="AE244" s="192">
        <v>0.0</v>
      </c>
      <c r="AF244" s="192">
        <v>0.0</v>
      </c>
      <c r="AG244" s="192">
        <v>0.0</v>
      </c>
      <c r="AH244" s="192">
        <v>0.0</v>
      </c>
      <c r="AI244" s="192">
        <v>0.0</v>
      </c>
      <c r="AJ244" s="192">
        <v>0.0</v>
      </c>
      <c r="AK244" s="192">
        <v>0.0</v>
      </c>
      <c r="AL244" s="192">
        <v>0.0</v>
      </c>
      <c r="AM244" s="192">
        <v>0.0</v>
      </c>
      <c r="AN244" s="192">
        <v>0.0</v>
      </c>
      <c r="AO244" s="192">
        <v>0.0</v>
      </c>
      <c r="AP244" s="192">
        <v>0.0</v>
      </c>
      <c r="AQ244" s="192">
        <v>0.0</v>
      </c>
      <c r="AR244" s="11"/>
      <c r="AS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</row>
    <row r="245" ht="14.25" customHeight="1">
      <c r="A245" s="11"/>
      <c r="B245" s="11"/>
      <c r="C245" s="11"/>
      <c r="D245" s="11"/>
      <c r="E245" s="11"/>
      <c r="F245" s="11"/>
      <c r="G245" s="20"/>
      <c r="H245" s="27"/>
      <c r="I245" s="11"/>
      <c r="J245" s="164"/>
      <c r="K245" s="14" t="s">
        <v>207</v>
      </c>
      <c r="L245" s="147" t="s">
        <v>196</v>
      </c>
      <c r="M245" s="193">
        <v>0.0</v>
      </c>
      <c r="N245" s="193">
        <v>0.0</v>
      </c>
      <c r="O245" s="193">
        <v>0.0</v>
      </c>
      <c r="P245" s="193">
        <v>0.0</v>
      </c>
      <c r="Q245" s="193">
        <v>0.0</v>
      </c>
      <c r="R245" s="193">
        <v>0.0</v>
      </c>
      <c r="S245" s="193">
        <v>0.0</v>
      </c>
      <c r="T245" s="193">
        <v>0.0</v>
      </c>
      <c r="U245" s="193">
        <v>0.0</v>
      </c>
      <c r="V245" s="193">
        <v>0.0</v>
      </c>
      <c r="W245" s="193">
        <v>0.0</v>
      </c>
      <c r="X245" s="193">
        <v>0.0</v>
      </c>
      <c r="Y245" s="193">
        <v>0.0</v>
      </c>
      <c r="Z245" s="193">
        <v>0.0</v>
      </c>
      <c r="AA245" s="193">
        <v>0.0</v>
      </c>
      <c r="AB245" s="193">
        <v>0.0</v>
      </c>
      <c r="AC245" s="193">
        <v>0.0</v>
      </c>
      <c r="AD245" s="193">
        <v>0.0</v>
      </c>
      <c r="AE245" s="193">
        <v>0.0</v>
      </c>
      <c r="AF245" s="193">
        <v>0.0</v>
      </c>
      <c r="AG245" s="193">
        <v>0.0</v>
      </c>
      <c r="AH245" s="193">
        <v>0.0</v>
      </c>
      <c r="AI245" s="193">
        <v>0.0</v>
      </c>
      <c r="AJ245" s="193">
        <v>0.0</v>
      </c>
      <c r="AK245" s="193">
        <v>0.0</v>
      </c>
      <c r="AL245" s="193">
        <v>0.0</v>
      </c>
      <c r="AM245" s="193">
        <v>0.0</v>
      </c>
      <c r="AN245" s="193">
        <v>0.0</v>
      </c>
      <c r="AO245" s="193">
        <v>0.0</v>
      </c>
      <c r="AP245" s="193">
        <v>0.0</v>
      </c>
      <c r="AQ245" s="193">
        <v>0.0</v>
      </c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</row>
    <row r="246" ht="14.25" customHeight="1">
      <c r="A246" s="11"/>
      <c r="B246" s="11"/>
      <c r="C246" s="11"/>
      <c r="D246" s="11"/>
      <c r="E246" s="11"/>
      <c r="F246" s="11"/>
      <c r="G246" s="20"/>
      <c r="H246" s="27"/>
      <c r="I246" s="11"/>
      <c r="J246" s="164"/>
      <c r="K246" s="166" t="s">
        <v>207</v>
      </c>
      <c r="L246" s="166" t="s">
        <v>197</v>
      </c>
      <c r="M246" s="194">
        <v>0.0</v>
      </c>
      <c r="N246" s="194">
        <v>0.0</v>
      </c>
      <c r="O246" s="194">
        <v>0.0</v>
      </c>
      <c r="P246" s="194">
        <v>0.0</v>
      </c>
      <c r="Q246" s="194">
        <v>0.0</v>
      </c>
      <c r="R246" s="194">
        <v>0.0</v>
      </c>
      <c r="S246" s="194">
        <v>0.0</v>
      </c>
      <c r="T246" s="194">
        <v>0.0</v>
      </c>
      <c r="U246" s="194">
        <v>0.0</v>
      </c>
      <c r="V246" s="194">
        <v>0.0</v>
      </c>
      <c r="W246" s="194">
        <v>0.0</v>
      </c>
      <c r="X246" s="194">
        <v>0.0</v>
      </c>
      <c r="Y246" s="194">
        <v>0.0</v>
      </c>
      <c r="Z246" s="194">
        <v>0.0</v>
      </c>
      <c r="AA246" s="194">
        <v>0.0</v>
      </c>
      <c r="AB246" s="194">
        <v>0.0</v>
      </c>
      <c r="AC246" s="194">
        <v>0.0</v>
      </c>
      <c r="AD246" s="194">
        <v>0.0</v>
      </c>
      <c r="AE246" s="194">
        <v>0.0</v>
      </c>
      <c r="AF246" s="194">
        <v>0.0</v>
      </c>
      <c r="AG246" s="194">
        <v>0.0</v>
      </c>
      <c r="AH246" s="194">
        <v>0.0</v>
      </c>
      <c r="AI246" s="194">
        <v>0.0</v>
      </c>
      <c r="AJ246" s="194">
        <v>0.0</v>
      </c>
      <c r="AK246" s="194">
        <v>0.0</v>
      </c>
      <c r="AL246" s="194">
        <v>0.0</v>
      </c>
      <c r="AM246" s="194">
        <v>0.0</v>
      </c>
      <c r="AN246" s="194">
        <v>0.0</v>
      </c>
      <c r="AO246" s="194">
        <v>0.0</v>
      </c>
      <c r="AP246" s="194">
        <v>0.0</v>
      </c>
      <c r="AQ246" s="194">
        <v>0.0</v>
      </c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</row>
    <row r="247" ht="14.25" customHeight="1">
      <c r="A247" s="11"/>
      <c r="B247" s="11"/>
      <c r="C247" s="11"/>
      <c r="D247" s="11"/>
      <c r="E247" s="11"/>
      <c r="F247" s="11"/>
      <c r="G247" s="20"/>
      <c r="H247" s="27"/>
      <c r="I247" s="11"/>
      <c r="J247" s="164"/>
      <c r="K247" s="161" t="s">
        <v>208</v>
      </c>
      <c r="L247" s="161" t="s">
        <v>195</v>
      </c>
      <c r="M247" s="195">
        <v>0.0</v>
      </c>
      <c r="N247" s="195">
        <v>0.0</v>
      </c>
      <c r="O247" s="195">
        <v>0.0</v>
      </c>
      <c r="P247" s="195">
        <v>0.0</v>
      </c>
      <c r="Q247" s="195">
        <v>0.0</v>
      </c>
      <c r="R247" s="195">
        <v>0.0</v>
      </c>
      <c r="S247" s="195">
        <v>0.0</v>
      </c>
      <c r="T247" s="195">
        <v>0.0</v>
      </c>
      <c r="U247" s="195">
        <v>0.0</v>
      </c>
      <c r="V247" s="195">
        <v>0.0</v>
      </c>
      <c r="W247" s="195">
        <v>0.0</v>
      </c>
      <c r="X247" s="195">
        <v>0.0</v>
      </c>
      <c r="Y247" s="195">
        <v>0.0</v>
      </c>
      <c r="Z247" s="195">
        <v>0.0</v>
      </c>
      <c r="AA247" s="195">
        <v>0.0</v>
      </c>
      <c r="AB247" s="195">
        <v>0.0</v>
      </c>
      <c r="AC247" s="195">
        <v>0.0</v>
      </c>
      <c r="AD247" s="195">
        <v>0.0</v>
      </c>
      <c r="AE247" s="195">
        <v>0.0</v>
      </c>
      <c r="AF247" s="195">
        <v>0.0</v>
      </c>
      <c r="AG247" s="195">
        <v>0.0</v>
      </c>
      <c r="AH247" s="195">
        <v>0.0</v>
      </c>
      <c r="AI247" s="195">
        <v>0.0</v>
      </c>
      <c r="AJ247" s="195">
        <v>0.0</v>
      </c>
      <c r="AK247" s="195">
        <v>0.0</v>
      </c>
      <c r="AL247" s="195">
        <v>0.0</v>
      </c>
      <c r="AM247" s="195">
        <v>0.0</v>
      </c>
      <c r="AN247" s="195">
        <v>0.0</v>
      </c>
      <c r="AO247" s="195">
        <v>0.0</v>
      </c>
      <c r="AP247" s="195">
        <v>0.0</v>
      </c>
      <c r="AQ247" s="195">
        <v>0.0</v>
      </c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</row>
    <row r="248" ht="14.25" customHeight="1">
      <c r="A248" s="11"/>
      <c r="B248" s="11"/>
      <c r="C248" s="11"/>
      <c r="D248" s="11"/>
      <c r="E248" s="11"/>
      <c r="F248" s="11"/>
      <c r="G248" s="20"/>
      <c r="H248" s="27"/>
      <c r="I248" s="11"/>
      <c r="J248" s="164"/>
      <c r="K248" s="14" t="s">
        <v>208</v>
      </c>
      <c r="L248" s="147" t="s">
        <v>196</v>
      </c>
      <c r="M248" s="193">
        <v>0.0</v>
      </c>
      <c r="N248" s="193">
        <v>0.0</v>
      </c>
      <c r="O248" s="193">
        <v>0.0</v>
      </c>
      <c r="P248" s="193">
        <v>0.0</v>
      </c>
      <c r="Q248" s="193">
        <v>0.0</v>
      </c>
      <c r="R248" s="193">
        <v>0.0</v>
      </c>
      <c r="S248" s="193">
        <v>0.0</v>
      </c>
      <c r="T248" s="193">
        <v>0.0</v>
      </c>
      <c r="U248" s="193">
        <v>0.0</v>
      </c>
      <c r="V248" s="193">
        <v>0.0</v>
      </c>
      <c r="W248" s="193">
        <v>0.0</v>
      </c>
      <c r="X248" s="193">
        <v>0.0</v>
      </c>
      <c r="Y248" s="193">
        <v>0.0</v>
      </c>
      <c r="Z248" s="193">
        <v>0.0</v>
      </c>
      <c r="AA248" s="193">
        <v>0.0</v>
      </c>
      <c r="AB248" s="193">
        <v>0.0</v>
      </c>
      <c r="AC248" s="193">
        <v>0.0</v>
      </c>
      <c r="AD248" s="193">
        <v>0.0</v>
      </c>
      <c r="AE248" s="193">
        <v>0.0</v>
      </c>
      <c r="AF248" s="193">
        <v>0.0</v>
      </c>
      <c r="AG248" s="193">
        <v>0.0</v>
      </c>
      <c r="AH248" s="193">
        <v>0.0</v>
      </c>
      <c r="AI248" s="193">
        <v>0.0</v>
      </c>
      <c r="AJ248" s="193">
        <v>0.0</v>
      </c>
      <c r="AK248" s="193">
        <v>0.0</v>
      </c>
      <c r="AL248" s="193">
        <v>0.0</v>
      </c>
      <c r="AM248" s="193">
        <v>0.0</v>
      </c>
      <c r="AN248" s="193">
        <v>0.0</v>
      </c>
      <c r="AO248" s="193">
        <v>0.0</v>
      </c>
      <c r="AP248" s="193">
        <v>0.0</v>
      </c>
      <c r="AQ248" s="193">
        <v>0.0</v>
      </c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</row>
    <row r="249" ht="14.25" customHeight="1">
      <c r="A249" s="11"/>
      <c r="B249" s="11"/>
      <c r="C249" s="11"/>
      <c r="D249" s="11"/>
      <c r="E249" s="11"/>
      <c r="F249" s="11"/>
      <c r="G249" s="20"/>
      <c r="H249" s="27"/>
      <c r="I249" s="11"/>
      <c r="J249" s="164"/>
      <c r="K249" s="166" t="s">
        <v>208</v>
      </c>
      <c r="L249" s="166" t="s">
        <v>197</v>
      </c>
      <c r="M249" s="194">
        <v>0.0</v>
      </c>
      <c r="N249" s="194">
        <v>0.0</v>
      </c>
      <c r="O249" s="194">
        <v>0.0</v>
      </c>
      <c r="P249" s="194">
        <v>0.0</v>
      </c>
      <c r="Q249" s="194">
        <v>0.0</v>
      </c>
      <c r="R249" s="194">
        <v>0.0</v>
      </c>
      <c r="S249" s="194">
        <v>0.0</v>
      </c>
      <c r="T249" s="194">
        <v>0.0</v>
      </c>
      <c r="U249" s="194">
        <v>0.0</v>
      </c>
      <c r="V249" s="194">
        <v>0.0</v>
      </c>
      <c r="W249" s="194">
        <v>0.0</v>
      </c>
      <c r="X249" s="194">
        <v>0.0</v>
      </c>
      <c r="Y249" s="194">
        <v>0.0</v>
      </c>
      <c r="Z249" s="194">
        <v>0.0</v>
      </c>
      <c r="AA249" s="194">
        <v>0.0</v>
      </c>
      <c r="AB249" s="194">
        <v>0.0</v>
      </c>
      <c r="AC249" s="194">
        <v>0.0</v>
      </c>
      <c r="AD249" s="194">
        <v>0.0</v>
      </c>
      <c r="AE249" s="194">
        <v>0.0</v>
      </c>
      <c r="AF249" s="194">
        <v>0.0</v>
      </c>
      <c r="AG249" s="194">
        <v>0.0</v>
      </c>
      <c r="AH249" s="194">
        <v>0.0</v>
      </c>
      <c r="AI249" s="194">
        <v>0.0</v>
      </c>
      <c r="AJ249" s="194">
        <v>0.0</v>
      </c>
      <c r="AK249" s="194">
        <v>0.0</v>
      </c>
      <c r="AL249" s="194">
        <v>0.0</v>
      </c>
      <c r="AM249" s="194">
        <v>0.0</v>
      </c>
      <c r="AN249" s="194">
        <v>0.0</v>
      </c>
      <c r="AO249" s="194">
        <v>0.0</v>
      </c>
      <c r="AP249" s="194">
        <v>0.0</v>
      </c>
      <c r="AQ249" s="194">
        <v>0.0</v>
      </c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J249" s="11"/>
      <c r="BK249" s="11"/>
      <c r="BL249" s="11"/>
      <c r="BM249" s="11"/>
      <c r="BN249" s="11"/>
      <c r="BO249" s="11"/>
    </row>
    <row r="250" ht="14.25" customHeight="1">
      <c r="A250" s="11"/>
      <c r="B250" s="11"/>
      <c r="C250" s="11"/>
      <c r="D250" s="11"/>
      <c r="E250" s="11"/>
      <c r="F250" s="11"/>
      <c r="G250" s="20"/>
      <c r="H250" s="27"/>
      <c r="I250" s="11"/>
      <c r="J250" s="164"/>
      <c r="K250" s="161" t="s">
        <v>209</v>
      </c>
      <c r="L250" s="161" t="s">
        <v>195</v>
      </c>
      <c r="M250" s="195">
        <v>0.0</v>
      </c>
      <c r="N250" s="195">
        <v>0.0</v>
      </c>
      <c r="O250" s="195">
        <v>0.0</v>
      </c>
      <c r="P250" s="195">
        <v>0.0</v>
      </c>
      <c r="Q250" s="195">
        <v>0.0</v>
      </c>
      <c r="R250" s="195">
        <v>0.0</v>
      </c>
      <c r="S250" s="195">
        <v>0.0</v>
      </c>
      <c r="T250" s="195">
        <v>0.0</v>
      </c>
      <c r="U250" s="195">
        <v>0.0</v>
      </c>
      <c r="V250" s="195">
        <v>0.0</v>
      </c>
      <c r="W250" s="195">
        <v>0.0</v>
      </c>
      <c r="X250" s="195">
        <v>0.0</v>
      </c>
      <c r="Y250" s="195">
        <v>0.0</v>
      </c>
      <c r="Z250" s="195">
        <v>0.0</v>
      </c>
      <c r="AA250" s="195">
        <v>0.0</v>
      </c>
      <c r="AB250" s="195">
        <v>0.0</v>
      </c>
      <c r="AC250" s="195">
        <v>0.0</v>
      </c>
      <c r="AD250" s="195">
        <v>0.0</v>
      </c>
      <c r="AE250" s="195">
        <v>0.0</v>
      </c>
      <c r="AF250" s="195">
        <v>0.0</v>
      </c>
      <c r="AG250" s="195">
        <v>0.0</v>
      </c>
      <c r="AH250" s="195">
        <v>0.0</v>
      </c>
      <c r="AI250" s="195">
        <v>0.0</v>
      </c>
      <c r="AJ250" s="195">
        <v>0.0</v>
      </c>
      <c r="AK250" s="195">
        <v>0.0</v>
      </c>
      <c r="AL250" s="195">
        <v>0.0</v>
      </c>
      <c r="AM250" s="195">
        <v>0.0</v>
      </c>
      <c r="AN250" s="195">
        <v>0.0</v>
      </c>
      <c r="AO250" s="195">
        <v>0.0</v>
      </c>
      <c r="AP250" s="195">
        <v>0.0</v>
      </c>
      <c r="AQ250" s="195">
        <v>0.0</v>
      </c>
      <c r="AR250" s="11"/>
      <c r="AS250" s="11"/>
      <c r="AT250" s="11"/>
      <c r="AU250" s="11"/>
      <c r="AZ250" s="11"/>
      <c r="BA250" s="11"/>
      <c r="BG250" s="11"/>
      <c r="BH250" s="11"/>
      <c r="BI250" s="11"/>
    </row>
    <row r="251" ht="14.25" customHeight="1">
      <c r="A251" s="11"/>
      <c r="B251" s="11"/>
      <c r="C251" s="11"/>
      <c r="D251" s="11"/>
      <c r="E251" s="11"/>
      <c r="F251" s="11"/>
      <c r="G251" s="20"/>
      <c r="H251" s="27"/>
      <c r="I251" s="11"/>
      <c r="J251" s="164"/>
      <c r="K251" s="14" t="s">
        <v>209</v>
      </c>
      <c r="L251" s="147" t="s">
        <v>196</v>
      </c>
      <c r="M251" s="193">
        <v>0.0</v>
      </c>
      <c r="N251" s="193">
        <v>0.0</v>
      </c>
      <c r="O251" s="193">
        <v>0.0</v>
      </c>
      <c r="P251" s="193">
        <v>0.0</v>
      </c>
      <c r="Q251" s="193">
        <v>0.0</v>
      </c>
      <c r="R251" s="193">
        <v>0.0</v>
      </c>
      <c r="S251" s="193">
        <v>0.0</v>
      </c>
      <c r="T251" s="193">
        <v>0.0</v>
      </c>
      <c r="U251" s="193">
        <v>0.0</v>
      </c>
      <c r="V251" s="193">
        <v>0.0</v>
      </c>
      <c r="W251" s="193">
        <v>0.0</v>
      </c>
      <c r="X251" s="193">
        <v>0.0</v>
      </c>
      <c r="Y251" s="193">
        <v>0.0</v>
      </c>
      <c r="Z251" s="193">
        <v>0.0</v>
      </c>
      <c r="AA251" s="193">
        <v>0.0</v>
      </c>
      <c r="AB251" s="193">
        <v>0.0</v>
      </c>
      <c r="AC251" s="193">
        <v>0.0</v>
      </c>
      <c r="AD251" s="193">
        <v>0.0</v>
      </c>
      <c r="AE251" s="193">
        <v>0.0</v>
      </c>
      <c r="AF251" s="193">
        <v>0.0</v>
      </c>
      <c r="AG251" s="193">
        <v>0.0</v>
      </c>
      <c r="AH251" s="193">
        <v>0.0</v>
      </c>
      <c r="AI251" s="193">
        <v>0.0</v>
      </c>
      <c r="AJ251" s="193">
        <v>0.0</v>
      </c>
      <c r="AK251" s="193">
        <v>0.0</v>
      </c>
      <c r="AL251" s="193">
        <v>0.0</v>
      </c>
      <c r="AM251" s="193">
        <v>0.0</v>
      </c>
      <c r="AN251" s="193">
        <v>0.0</v>
      </c>
      <c r="AO251" s="193">
        <v>0.0</v>
      </c>
      <c r="AP251" s="193">
        <v>0.0</v>
      </c>
      <c r="AQ251" s="193">
        <v>0.0</v>
      </c>
      <c r="AR251" s="11"/>
      <c r="AS251" s="11"/>
      <c r="AT251" s="11"/>
      <c r="AU251" s="11"/>
      <c r="AV251" s="11"/>
      <c r="AW251" s="11"/>
      <c r="AX251" s="11"/>
      <c r="AY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</row>
    <row r="252" ht="14.25" customHeight="1">
      <c r="A252" s="11" t="s">
        <v>57</v>
      </c>
      <c r="B252" s="11"/>
      <c r="C252" s="11"/>
      <c r="D252" s="11"/>
      <c r="E252" s="11"/>
      <c r="F252" s="11"/>
      <c r="G252" s="20"/>
      <c r="H252" s="27"/>
      <c r="I252" s="11"/>
      <c r="J252" s="164"/>
      <c r="K252" s="166" t="s">
        <v>209</v>
      </c>
      <c r="L252" s="166" t="s">
        <v>197</v>
      </c>
      <c r="M252" s="196">
        <v>0.0</v>
      </c>
      <c r="N252" s="196">
        <v>0.0</v>
      </c>
      <c r="O252" s="196">
        <v>0.0</v>
      </c>
      <c r="P252" s="196">
        <v>0.0</v>
      </c>
      <c r="Q252" s="196">
        <v>0.0</v>
      </c>
      <c r="R252" s="196">
        <v>0.0</v>
      </c>
      <c r="S252" s="196">
        <v>0.0</v>
      </c>
      <c r="T252" s="196">
        <v>0.0</v>
      </c>
      <c r="U252" s="196">
        <v>0.0</v>
      </c>
      <c r="V252" s="196">
        <v>0.0</v>
      </c>
      <c r="W252" s="196">
        <v>0.0</v>
      </c>
      <c r="X252" s="196">
        <v>0.0</v>
      </c>
      <c r="Y252" s="196">
        <v>0.0</v>
      </c>
      <c r="Z252" s="196">
        <v>0.0</v>
      </c>
      <c r="AA252" s="196">
        <v>0.0</v>
      </c>
      <c r="AB252" s="196">
        <v>0.0</v>
      </c>
      <c r="AC252" s="196">
        <v>0.0</v>
      </c>
      <c r="AD252" s="196">
        <v>0.0</v>
      </c>
      <c r="AE252" s="196">
        <v>0.0</v>
      </c>
      <c r="AF252" s="196">
        <v>0.0</v>
      </c>
      <c r="AG252" s="196">
        <v>0.0</v>
      </c>
      <c r="AH252" s="196">
        <v>0.0</v>
      </c>
      <c r="AI252" s="196">
        <v>0.0</v>
      </c>
      <c r="AJ252" s="196">
        <v>0.0</v>
      </c>
      <c r="AK252" s="196">
        <v>0.0</v>
      </c>
      <c r="AL252" s="196">
        <v>0.0</v>
      </c>
      <c r="AM252" s="196">
        <v>0.0</v>
      </c>
      <c r="AN252" s="196">
        <v>0.0</v>
      </c>
      <c r="AO252" s="196">
        <v>0.0</v>
      </c>
      <c r="AP252" s="196">
        <v>0.0</v>
      </c>
      <c r="AQ252" s="196">
        <v>0.0</v>
      </c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</row>
    <row r="253" ht="14.25" customHeight="1">
      <c r="A253" s="11"/>
      <c r="B253" s="11"/>
      <c r="C253" s="11"/>
      <c r="D253" s="11"/>
      <c r="E253" s="11"/>
      <c r="F253" s="11"/>
      <c r="G253" s="20"/>
      <c r="H253" s="27"/>
      <c r="I253" s="11"/>
      <c r="J253" s="164"/>
      <c r="K253" s="161" t="s">
        <v>210</v>
      </c>
      <c r="L253" s="161" t="s">
        <v>195</v>
      </c>
      <c r="M253" s="195">
        <v>0.0</v>
      </c>
      <c r="N253" s="195">
        <v>0.0</v>
      </c>
      <c r="O253" s="195">
        <v>0.0</v>
      </c>
      <c r="P253" s="195">
        <v>0.0</v>
      </c>
      <c r="Q253" s="195">
        <v>0.0</v>
      </c>
      <c r="R253" s="195">
        <v>0.0</v>
      </c>
      <c r="S253" s="195">
        <v>0.0</v>
      </c>
      <c r="T253" s="195">
        <v>0.0</v>
      </c>
      <c r="U253" s="195">
        <v>0.0</v>
      </c>
      <c r="V253" s="195">
        <v>0.0</v>
      </c>
      <c r="W253" s="195">
        <v>0.0</v>
      </c>
      <c r="X253" s="195">
        <v>0.0</v>
      </c>
      <c r="Y253" s="195">
        <v>0.0</v>
      </c>
      <c r="Z253" s="195">
        <v>0.0</v>
      </c>
      <c r="AA253" s="195">
        <v>0.0</v>
      </c>
      <c r="AB253" s="195">
        <v>0.0</v>
      </c>
      <c r="AC253" s="195">
        <v>0.0</v>
      </c>
      <c r="AD253" s="195">
        <v>0.0</v>
      </c>
      <c r="AE253" s="195">
        <v>0.0</v>
      </c>
      <c r="AF253" s="195">
        <v>0.0</v>
      </c>
      <c r="AG253" s="195">
        <v>0.0</v>
      </c>
      <c r="AH253" s="195">
        <v>0.0</v>
      </c>
      <c r="AI253" s="195">
        <v>0.0</v>
      </c>
      <c r="AJ253" s="195">
        <v>0.0</v>
      </c>
      <c r="AK253" s="195">
        <v>0.0</v>
      </c>
      <c r="AL253" s="195">
        <v>0.0</v>
      </c>
      <c r="AM253" s="195">
        <v>0.0</v>
      </c>
      <c r="AN253" s="195">
        <v>0.0</v>
      </c>
      <c r="AO253" s="195">
        <v>0.0</v>
      </c>
      <c r="AP253" s="195">
        <v>0.0</v>
      </c>
      <c r="AQ253" s="195">
        <v>0.0</v>
      </c>
      <c r="AR253" s="11"/>
      <c r="AS253" s="11"/>
      <c r="AT253" s="11"/>
      <c r="AU253" s="11"/>
      <c r="AZ253" s="11"/>
      <c r="BA253" s="11"/>
      <c r="BG253" s="11"/>
      <c r="BH253" s="11"/>
      <c r="BI253" s="11"/>
    </row>
    <row r="254" ht="14.25" customHeight="1">
      <c r="A254" s="11"/>
      <c r="B254" s="11"/>
      <c r="C254" s="11"/>
      <c r="D254" s="11"/>
      <c r="E254" s="11"/>
      <c r="F254" s="11"/>
      <c r="G254" s="20"/>
      <c r="H254" s="27"/>
      <c r="I254" s="11"/>
      <c r="J254" s="164"/>
      <c r="K254" s="14" t="s">
        <v>210</v>
      </c>
      <c r="L254" s="147" t="s">
        <v>196</v>
      </c>
      <c r="M254" s="193">
        <v>0.0</v>
      </c>
      <c r="N254" s="193">
        <v>0.0</v>
      </c>
      <c r="O254" s="193">
        <v>0.0</v>
      </c>
      <c r="P254" s="193">
        <v>0.0</v>
      </c>
      <c r="Q254" s="193">
        <v>0.0</v>
      </c>
      <c r="R254" s="193">
        <v>0.0</v>
      </c>
      <c r="S254" s="193">
        <v>0.0</v>
      </c>
      <c r="T254" s="193">
        <v>0.0</v>
      </c>
      <c r="U254" s="193">
        <v>0.0</v>
      </c>
      <c r="V254" s="193">
        <v>0.0</v>
      </c>
      <c r="W254" s="193">
        <v>0.0</v>
      </c>
      <c r="X254" s="193">
        <v>0.0</v>
      </c>
      <c r="Y254" s="193">
        <v>0.0</v>
      </c>
      <c r="Z254" s="193">
        <v>0.0</v>
      </c>
      <c r="AA254" s="193">
        <v>0.0</v>
      </c>
      <c r="AB254" s="193">
        <v>0.0</v>
      </c>
      <c r="AC254" s="193">
        <v>0.0</v>
      </c>
      <c r="AD254" s="193">
        <v>0.0</v>
      </c>
      <c r="AE254" s="193">
        <v>0.0</v>
      </c>
      <c r="AF254" s="193">
        <v>0.0</v>
      </c>
      <c r="AG254" s="193">
        <v>0.0</v>
      </c>
      <c r="AH254" s="193">
        <v>0.0</v>
      </c>
      <c r="AI254" s="193">
        <v>0.0</v>
      </c>
      <c r="AJ254" s="193">
        <v>0.0</v>
      </c>
      <c r="AK254" s="193">
        <v>0.0</v>
      </c>
      <c r="AL254" s="193">
        <v>0.0</v>
      </c>
      <c r="AM254" s="193">
        <v>0.0</v>
      </c>
      <c r="AN254" s="193">
        <v>0.0</v>
      </c>
      <c r="AO254" s="193">
        <v>0.0</v>
      </c>
      <c r="AP254" s="193">
        <v>0.0</v>
      </c>
      <c r="AQ254" s="193">
        <v>0.0</v>
      </c>
      <c r="AR254" s="11"/>
      <c r="AS254" s="11"/>
      <c r="AT254" s="11"/>
      <c r="AU254" s="11"/>
      <c r="AV254" s="11"/>
      <c r="AW254" s="11"/>
      <c r="AX254" s="11"/>
      <c r="AY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</row>
    <row r="255" ht="14.25" customHeight="1">
      <c r="A255" s="11" t="s">
        <v>57</v>
      </c>
      <c r="B255" s="11"/>
      <c r="C255" s="11"/>
      <c r="D255" s="11"/>
      <c r="E255" s="11"/>
      <c r="F255" s="11"/>
      <c r="G255" s="20"/>
      <c r="H255" s="27"/>
      <c r="I255" s="11"/>
      <c r="J255" s="164"/>
      <c r="K255" s="166" t="s">
        <v>210</v>
      </c>
      <c r="L255" s="166" t="s">
        <v>197</v>
      </c>
      <c r="M255" s="196">
        <v>0.0</v>
      </c>
      <c r="N255" s="196">
        <v>0.0</v>
      </c>
      <c r="O255" s="196">
        <v>0.0</v>
      </c>
      <c r="P255" s="196">
        <v>0.0</v>
      </c>
      <c r="Q255" s="196">
        <v>0.0</v>
      </c>
      <c r="R255" s="196">
        <v>0.0</v>
      </c>
      <c r="S255" s="196">
        <v>0.0</v>
      </c>
      <c r="T255" s="196">
        <v>0.0</v>
      </c>
      <c r="U255" s="196">
        <v>0.0</v>
      </c>
      <c r="V255" s="196">
        <v>0.0</v>
      </c>
      <c r="W255" s="196">
        <v>0.0</v>
      </c>
      <c r="X255" s="196">
        <v>0.0</v>
      </c>
      <c r="Y255" s="196">
        <v>0.0</v>
      </c>
      <c r="Z255" s="196">
        <v>0.0</v>
      </c>
      <c r="AA255" s="196">
        <v>0.0</v>
      </c>
      <c r="AB255" s="196">
        <v>0.0</v>
      </c>
      <c r="AC255" s="196">
        <v>0.0</v>
      </c>
      <c r="AD255" s="196">
        <v>0.0</v>
      </c>
      <c r="AE255" s="196">
        <v>0.0</v>
      </c>
      <c r="AF255" s="196">
        <v>0.0</v>
      </c>
      <c r="AG255" s="196">
        <v>0.0</v>
      </c>
      <c r="AH255" s="196">
        <v>0.0</v>
      </c>
      <c r="AI255" s="196">
        <v>0.0</v>
      </c>
      <c r="AJ255" s="196">
        <v>0.0</v>
      </c>
      <c r="AK255" s="196">
        <v>0.0</v>
      </c>
      <c r="AL255" s="196">
        <v>0.0</v>
      </c>
      <c r="AM255" s="196">
        <v>0.0</v>
      </c>
      <c r="AN255" s="196">
        <v>0.0</v>
      </c>
      <c r="AO255" s="196">
        <v>0.0</v>
      </c>
      <c r="AP255" s="196">
        <v>0.0</v>
      </c>
      <c r="AQ255" s="196">
        <v>0.0</v>
      </c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</row>
    <row r="256" ht="14.25" customHeight="1">
      <c r="A256" s="11"/>
      <c r="B256" s="11"/>
      <c r="C256" s="11"/>
      <c r="D256" s="11"/>
      <c r="E256" s="11"/>
      <c r="F256" s="11"/>
      <c r="G256" s="20"/>
      <c r="H256" s="27"/>
      <c r="I256" s="11"/>
      <c r="J256" s="164"/>
      <c r="K256" s="161" t="s">
        <v>211</v>
      </c>
      <c r="L256" s="161" t="s">
        <v>195</v>
      </c>
      <c r="M256" s="195">
        <v>0.0</v>
      </c>
      <c r="N256" s="195">
        <v>0.0</v>
      </c>
      <c r="O256" s="195">
        <v>0.0</v>
      </c>
      <c r="P256" s="195">
        <v>0.0</v>
      </c>
      <c r="Q256" s="195">
        <v>0.0</v>
      </c>
      <c r="R256" s="195">
        <v>0.0</v>
      </c>
      <c r="S256" s="195">
        <v>0.0</v>
      </c>
      <c r="T256" s="195">
        <v>0.0</v>
      </c>
      <c r="U256" s="195">
        <v>0.0</v>
      </c>
      <c r="V256" s="195">
        <v>0.0</v>
      </c>
      <c r="W256" s="195">
        <v>0.0</v>
      </c>
      <c r="X256" s="195">
        <v>0.0</v>
      </c>
      <c r="Y256" s="195">
        <v>0.0</v>
      </c>
      <c r="Z256" s="195">
        <v>0.0</v>
      </c>
      <c r="AA256" s="195">
        <v>0.0</v>
      </c>
      <c r="AB256" s="195">
        <v>0.0</v>
      </c>
      <c r="AC256" s="195">
        <v>0.0</v>
      </c>
      <c r="AD256" s="195">
        <v>0.0</v>
      </c>
      <c r="AE256" s="195">
        <v>0.0</v>
      </c>
      <c r="AF256" s="195">
        <v>0.0</v>
      </c>
      <c r="AG256" s="195">
        <v>0.0</v>
      </c>
      <c r="AH256" s="195">
        <v>0.0</v>
      </c>
      <c r="AI256" s="195">
        <v>0.0</v>
      </c>
      <c r="AJ256" s="195">
        <v>0.0</v>
      </c>
      <c r="AK256" s="195">
        <v>0.0</v>
      </c>
      <c r="AL256" s="195">
        <v>0.0</v>
      </c>
      <c r="AM256" s="195">
        <v>0.0</v>
      </c>
      <c r="AN256" s="195">
        <v>0.0</v>
      </c>
      <c r="AO256" s="195">
        <v>0.0</v>
      </c>
      <c r="AP256" s="195">
        <v>0.0</v>
      </c>
      <c r="AQ256" s="195">
        <v>0.0</v>
      </c>
      <c r="AR256" s="11"/>
      <c r="AS256" s="11"/>
      <c r="AT256" s="11"/>
      <c r="AU256" s="11"/>
      <c r="AZ256" s="11"/>
      <c r="BA256" s="11"/>
      <c r="BG256" s="11"/>
      <c r="BH256" s="11"/>
      <c r="BI256" s="11"/>
    </row>
    <row r="257" ht="14.25" customHeight="1">
      <c r="A257" s="11"/>
      <c r="B257" s="11"/>
      <c r="C257" s="11"/>
      <c r="D257" s="11"/>
      <c r="E257" s="11"/>
      <c r="F257" s="11"/>
      <c r="G257" s="20"/>
      <c r="H257" s="27"/>
      <c r="I257" s="11"/>
      <c r="J257" s="164"/>
      <c r="K257" s="14" t="s">
        <v>211</v>
      </c>
      <c r="L257" s="147" t="s">
        <v>196</v>
      </c>
      <c r="M257" s="193">
        <v>0.0</v>
      </c>
      <c r="N257" s="193">
        <v>0.0</v>
      </c>
      <c r="O257" s="193">
        <v>0.0</v>
      </c>
      <c r="P257" s="193">
        <v>0.0</v>
      </c>
      <c r="Q257" s="193">
        <v>0.0</v>
      </c>
      <c r="R257" s="193">
        <v>0.0</v>
      </c>
      <c r="S257" s="193">
        <v>0.0</v>
      </c>
      <c r="T257" s="193">
        <v>0.0</v>
      </c>
      <c r="U257" s="193">
        <v>0.0</v>
      </c>
      <c r="V257" s="193">
        <v>0.0</v>
      </c>
      <c r="W257" s="193">
        <v>0.0</v>
      </c>
      <c r="X257" s="193">
        <v>0.0</v>
      </c>
      <c r="Y257" s="193">
        <v>0.0</v>
      </c>
      <c r="Z257" s="193">
        <v>0.0</v>
      </c>
      <c r="AA257" s="193">
        <v>0.0</v>
      </c>
      <c r="AB257" s="193">
        <v>0.0</v>
      </c>
      <c r="AC257" s="193">
        <v>0.0</v>
      </c>
      <c r="AD257" s="193">
        <v>0.0</v>
      </c>
      <c r="AE257" s="193">
        <v>0.0</v>
      </c>
      <c r="AF257" s="193">
        <v>0.0</v>
      </c>
      <c r="AG257" s="193">
        <v>0.0</v>
      </c>
      <c r="AH257" s="193">
        <v>0.0</v>
      </c>
      <c r="AI257" s="193">
        <v>0.0</v>
      </c>
      <c r="AJ257" s="193">
        <v>0.0</v>
      </c>
      <c r="AK257" s="193">
        <v>0.0</v>
      </c>
      <c r="AL257" s="193">
        <v>0.0</v>
      </c>
      <c r="AM257" s="193">
        <v>0.0</v>
      </c>
      <c r="AN257" s="193">
        <v>0.0</v>
      </c>
      <c r="AO257" s="193">
        <v>0.0</v>
      </c>
      <c r="AP257" s="193">
        <v>0.0</v>
      </c>
      <c r="AQ257" s="193">
        <v>0.0</v>
      </c>
      <c r="AR257" s="11"/>
      <c r="AS257" s="11"/>
      <c r="AT257" s="11"/>
      <c r="AU257" s="11"/>
      <c r="AV257" s="11"/>
      <c r="AW257" s="11"/>
      <c r="AX257" s="11"/>
      <c r="AY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</row>
    <row r="258" ht="14.25" customHeight="1">
      <c r="A258" s="11" t="s">
        <v>57</v>
      </c>
      <c r="B258" s="11"/>
      <c r="C258" s="11"/>
      <c r="D258" s="11"/>
      <c r="E258" s="11"/>
      <c r="F258" s="11"/>
      <c r="G258" s="20"/>
      <c r="H258" s="27"/>
      <c r="I258" s="11"/>
      <c r="J258" s="164"/>
      <c r="K258" s="166" t="s">
        <v>211</v>
      </c>
      <c r="L258" s="166" t="s">
        <v>197</v>
      </c>
      <c r="M258" s="196">
        <v>0.0</v>
      </c>
      <c r="N258" s="196">
        <v>0.0</v>
      </c>
      <c r="O258" s="196">
        <v>0.0</v>
      </c>
      <c r="P258" s="196">
        <v>0.0</v>
      </c>
      <c r="Q258" s="196">
        <v>0.0</v>
      </c>
      <c r="R258" s="196">
        <v>0.0</v>
      </c>
      <c r="S258" s="196">
        <v>0.0</v>
      </c>
      <c r="T258" s="196">
        <v>0.0</v>
      </c>
      <c r="U258" s="196">
        <v>0.0</v>
      </c>
      <c r="V258" s="196">
        <v>0.0</v>
      </c>
      <c r="W258" s="196">
        <v>0.0</v>
      </c>
      <c r="X258" s="196">
        <v>0.0</v>
      </c>
      <c r="Y258" s="196">
        <v>0.0</v>
      </c>
      <c r="Z258" s="196">
        <v>0.0</v>
      </c>
      <c r="AA258" s="196">
        <v>0.0</v>
      </c>
      <c r="AB258" s="196">
        <v>0.0</v>
      </c>
      <c r="AC258" s="196">
        <v>0.0</v>
      </c>
      <c r="AD258" s="196">
        <v>0.0</v>
      </c>
      <c r="AE258" s="196">
        <v>0.0</v>
      </c>
      <c r="AF258" s="196">
        <v>0.0</v>
      </c>
      <c r="AG258" s="196">
        <v>0.0</v>
      </c>
      <c r="AH258" s="196">
        <v>0.0</v>
      </c>
      <c r="AI258" s="196">
        <v>0.0</v>
      </c>
      <c r="AJ258" s="196">
        <v>0.0</v>
      </c>
      <c r="AK258" s="196">
        <v>0.0</v>
      </c>
      <c r="AL258" s="196">
        <v>0.0</v>
      </c>
      <c r="AM258" s="196">
        <v>0.0</v>
      </c>
      <c r="AN258" s="196">
        <v>0.0</v>
      </c>
      <c r="AO258" s="196">
        <v>0.0</v>
      </c>
      <c r="AP258" s="196">
        <v>0.0</v>
      </c>
      <c r="AQ258" s="196">
        <v>0.0</v>
      </c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</row>
    <row r="259" ht="14.25" customHeight="1">
      <c r="A259" s="11"/>
      <c r="B259" s="11"/>
      <c r="C259" s="11"/>
      <c r="D259" s="11"/>
      <c r="E259" s="11"/>
      <c r="F259" s="11"/>
      <c r="G259" s="20"/>
      <c r="H259" s="27"/>
      <c r="I259" s="11"/>
      <c r="J259" s="164"/>
      <c r="K259" s="161" t="s">
        <v>212</v>
      </c>
      <c r="L259" s="161" t="s">
        <v>195</v>
      </c>
      <c r="M259" s="192">
        <v>0.0</v>
      </c>
      <c r="N259" s="192">
        <v>0.0</v>
      </c>
      <c r="O259" s="192">
        <v>0.0</v>
      </c>
      <c r="P259" s="192">
        <v>0.0</v>
      </c>
      <c r="Q259" s="192">
        <v>0.0</v>
      </c>
      <c r="R259" s="192">
        <v>0.0</v>
      </c>
      <c r="S259" s="192">
        <v>0.0</v>
      </c>
      <c r="T259" s="192">
        <v>0.0</v>
      </c>
      <c r="U259" s="192">
        <v>0.0</v>
      </c>
      <c r="V259" s="192">
        <v>0.0</v>
      </c>
      <c r="W259" s="192">
        <v>0.0</v>
      </c>
      <c r="X259" s="192">
        <v>0.0</v>
      </c>
      <c r="Y259" s="192">
        <v>0.0</v>
      </c>
      <c r="Z259" s="192">
        <v>0.0</v>
      </c>
      <c r="AA259" s="192">
        <v>0.0</v>
      </c>
      <c r="AB259" s="192">
        <v>0.0</v>
      </c>
      <c r="AC259" s="192">
        <v>0.0</v>
      </c>
      <c r="AD259" s="192">
        <v>0.0</v>
      </c>
      <c r="AE259" s="192">
        <v>0.0</v>
      </c>
      <c r="AF259" s="192">
        <v>0.0</v>
      </c>
      <c r="AG259" s="192">
        <v>0.0</v>
      </c>
      <c r="AH259" s="192">
        <v>0.0</v>
      </c>
      <c r="AI259" s="192">
        <v>0.0</v>
      </c>
      <c r="AJ259" s="192">
        <v>0.0</v>
      </c>
      <c r="AK259" s="192">
        <v>0.0</v>
      </c>
      <c r="AL259" s="192">
        <v>0.0</v>
      </c>
      <c r="AM259" s="192">
        <v>0.0</v>
      </c>
      <c r="AN259" s="192">
        <v>0.0</v>
      </c>
      <c r="AO259" s="192">
        <v>0.0</v>
      </c>
      <c r="AP259" s="192">
        <v>0.0</v>
      </c>
      <c r="AQ259" s="192">
        <v>0.0</v>
      </c>
      <c r="AR259" s="11"/>
      <c r="AS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</row>
    <row r="260" ht="14.25" customHeight="1">
      <c r="A260" s="11"/>
      <c r="B260" s="11"/>
      <c r="C260" s="11"/>
      <c r="D260" s="11"/>
      <c r="E260" s="11"/>
      <c r="F260" s="11"/>
      <c r="G260" s="20"/>
      <c r="H260" s="27"/>
      <c r="I260" s="11"/>
      <c r="J260" s="164"/>
      <c r="K260" s="14" t="s">
        <v>212</v>
      </c>
      <c r="L260" s="147" t="s">
        <v>196</v>
      </c>
      <c r="M260" s="193">
        <v>0.0</v>
      </c>
      <c r="N260" s="193">
        <v>0.0</v>
      </c>
      <c r="O260" s="193">
        <v>0.0</v>
      </c>
      <c r="P260" s="193">
        <v>0.0</v>
      </c>
      <c r="Q260" s="193">
        <v>0.0</v>
      </c>
      <c r="R260" s="193">
        <v>0.0</v>
      </c>
      <c r="S260" s="193">
        <v>0.0</v>
      </c>
      <c r="T260" s="193">
        <v>0.0</v>
      </c>
      <c r="U260" s="193">
        <v>0.0</v>
      </c>
      <c r="V260" s="193">
        <v>0.0</v>
      </c>
      <c r="W260" s="193">
        <v>0.0</v>
      </c>
      <c r="X260" s="193">
        <v>0.0</v>
      </c>
      <c r="Y260" s="193">
        <v>0.0</v>
      </c>
      <c r="Z260" s="193">
        <v>0.0</v>
      </c>
      <c r="AA260" s="193">
        <v>0.0</v>
      </c>
      <c r="AB260" s="193">
        <v>0.0</v>
      </c>
      <c r="AC260" s="193">
        <v>0.0</v>
      </c>
      <c r="AD260" s="193">
        <v>0.0</v>
      </c>
      <c r="AE260" s="193">
        <v>0.0</v>
      </c>
      <c r="AF260" s="193">
        <v>0.0</v>
      </c>
      <c r="AG260" s="193">
        <v>0.0</v>
      </c>
      <c r="AH260" s="193">
        <v>0.0</v>
      </c>
      <c r="AI260" s="193">
        <v>0.0</v>
      </c>
      <c r="AJ260" s="193">
        <v>0.0</v>
      </c>
      <c r="AK260" s="193">
        <v>0.0</v>
      </c>
      <c r="AL260" s="193">
        <v>0.0</v>
      </c>
      <c r="AM260" s="193">
        <v>0.0</v>
      </c>
      <c r="AN260" s="193">
        <v>0.0</v>
      </c>
      <c r="AO260" s="193">
        <v>0.0</v>
      </c>
      <c r="AP260" s="193">
        <v>0.0</v>
      </c>
      <c r="AQ260" s="193">
        <v>0.0</v>
      </c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</row>
    <row r="261" ht="14.25" customHeight="1">
      <c r="A261" s="11"/>
      <c r="B261" s="11"/>
      <c r="C261" s="11"/>
      <c r="D261" s="11"/>
      <c r="E261" s="11"/>
      <c r="F261" s="11"/>
      <c r="G261" s="20"/>
      <c r="H261" s="27"/>
      <c r="I261" s="11"/>
      <c r="J261" s="164"/>
      <c r="K261" s="166" t="s">
        <v>212</v>
      </c>
      <c r="L261" s="166" t="s">
        <v>197</v>
      </c>
      <c r="M261" s="194">
        <v>0.0</v>
      </c>
      <c r="N261" s="194">
        <v>0.0</v>
      </c>
      <c r="O261" s="194">
        <v>0.0</v>
      </c>
      <c r="P261" s="194">
        <v>0.0</v>
      </c>
      <c r="Q261" s="194">
        <v>0.0</v>
      </c>
      <c r="R261" s="194">
        <v>0.0</v>
      </c>
      <c r="S261" s="194">
        <v>0.0</v>
      </c>
      <c r="T261" s="194">
        <v>0.0</v>
      </c>
      <c r="U261" s="194">
        <v>0.0</v>
      </c>
      <c r="V261" s="194">
        <v>0.0</v>
      </c>
      <c r="W261" s="194">
        <v>0.0</v>
      </c>
      <c r="X261" s="194">
        <v>0.0</v>
      </c>
      <c r="Y261" s="194">
        <v>0.0</v>
      </c>
      <c r="Z261" s="194">
        <v>0.0</v>
      </c>
      <c r="AA261" s="194">
        <v>0.0</v>
      </c>
      <c r="AB261" s="194">
        <v>0.0</v>
      </c>
      <c r="AC261" s="194">
        <v>0.0</v>
      </c>
      <c r="AD261" s="194">
        <v>0.0</v>
      </c>
      <c r="AE261" s="194">
        <v>0.0</v>
      </c>
      <c r="AF261" s="194">
        <v>0.0</v>
      </c>
      <c r="AG261" s="194">
        <v>0.0</v>
      </c>
      <c r="AH261" s="194">
        <v>0.0</v>
      </c>
      <c r="AI261" s="194">
        <v>0.0</v>
      </c>
      <c r="AJ261" s="194">
        <v>0.0</v>
      </c>
      <c r="AK261" s="194">
        <v>0.0</v>
      </c>
      <c r="AL261" s="194">
        <v>0.0</v>
      </c>
      <c r="AM261" s="194">
        <v>0.0</v>
      </c>
      <c r="AN261" s="194">
        <v>0.0</v>
      </c>
      <c r="AO261" s="194">
        <v>0.0</v>
      </c>
      <c r="AP261" s="194">
        <v>0.0</v>
      </c>
      <c r="AQ261" s="194">
        <v>0.0</v>
      </c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</row>
    <row r="262" ht="14.25" customHeight="1">
      <c r="A262" s="11"/>
      <c r="B262" s="11"/>
      <c r="C262" s="11"/>
      <c r="D262" s="11"/>
      <c r="E262" s="11"/>
      <c r="F262" s="11"/>
      <c r="G262" s="20"/>
      <c r="H262" s="27"/>
      <c r="I262" s="11"/>
      <c r="J262" s="164"/>
      <c r="K262" s="161" t="s">
        <v>213</v>
      </c>
      <c r="L262" s="161" t="s">
        <v>195</v>
      </c>
      <c r="M262" s="195">
        <v>0.0</v>
      </c>
      <c r="N262" s="195">
        <v>0.0</v>
      </c>
      <c r="O262" s="195">
        <v>0.0</v>
      </c>
      <c r="P262" s="195">
        <v>0.0</v>
      </c>
      <c r="Q262" s="195">
        <v>0.0</v>
      </c>
      <c r="R262" s="195">
        <v>0.0</v>
      </c>
      <c r="S262" s="195">
        <v>0.0</v>
      </c>
      <c r="T262" s="195">
        <v>0.0</v>
      </c>
      <c r="U262" s="195">
        <v>0.0</v>
      </c>
      <c r="V262" s="195">
        <v>0.0</v>
      </c>
      <c r="W262" s="195">
        <v>0.0</v>
      </c>
      <c r="X262" s="195">
        <v>0.0</v>
      </c>
      <c r="Y262" s="195">
        <v>0.0</v>
      </c>
      <c r="Z262" s="195">
        <v>0.0</v>
      </c>
      <c r="AA262" s="195">
        <v>0.0</v>
      </c>
      <c r="AB262" s="195">
        <v>0.0</v>
      </c>
      <c r="AC262" s="195">
        <v>0.0</v>
      </c>
      <c r="AD262" s="195">
        <v>0.0</v>
      </c>
      <c r="AE262" s="195">
        <v>0.0</v>
      </c>
      <c r="AF262" s="195">
        <v>0.0</v>
      </c>
      <c r="AG262" s="195">
        <v>0.0</v>
      </c>
      <c r="AH262" s="195">
        <v>0.0</v>
      </c>
      <c r="AI262" s="195">
        <v>0.0</v>
      </c>
      <c r="AJ262" s="195">
        <v>0.0</v>
      </c>
      <c r="AK262" s="195">
        <v>0.0</v>
      </c>
      <c r="AL262" s="195">
        <v>0.0</v>
      </c>
      <c r="AM262" s="195">
        <v>0.0</v>
      </c>
      <c r="AN262" s="195">
        <v>0.0</v>
      </c>
      <c r="AO262" s="195">
        <v>0.0</v>
      </c>
      <c r="AP262" s="195">
        <v>0.0</v>
      </c>
      <c r="AQ262" s="195">
        <v>0.0</v>
      </c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</row>
    <row r="263" ht="14.25" customHeight="1">
      <c r="A263" s="11"/>
      <c r="B263" s="11"/>
      <c r="C263" s="11"/>
      <c r="D263" s="11"/>
      <c r="E263" s="11"/>
      <c r="F263" s="11"/>
      <c r="G263" s="20"/>
      <c r="H263" s="27"/>
      <c r="I263" s="11"/>
      <c r="J263" s="164"/>
      <c r="K263" s="14" t="s">
        <v>213</v>
      </c>
      <c r="L263" s="147" t="s">
        <v>196</v>
      </c>
      <c r="M263" s="193">
        <v>0.0</v>
      </c>
      <c r="N263" s="193">
        <v>0.0</v>
      </c>
      <c r="O263" s="193">
        <v>0.0</v>
      </c>
      <c r="P263" s="193">
        <v>0.0</v>
      </c>
      <c r="Q263" s="193">
        <v>0.0</v>
      </c>
      <c r="R263" s="193">
        <v>0.0</v>
      </c>
      <c r="S263" s="193">
        <v>0.0</v>
      </c>
      <c r="T263" s="193">
        <v>0.0</v>
      </c>
      <c r="U263" s="193">
        <v>0.0</v>
      </c>
      <c r="V263" s="193">
        <v>0.0</v>
      </c>
      <c r="W263" s="193">
        <v>0.0</v>
      </c>
      <c r="X263" s="193">
        <v>0.0</v>
      </c>
      <c r="Y263" s="193">
        <v>0.0</v>
      </c>
      <c r="Z263" s="193">
        <v>0.0</v>
      </c>
      <c r="AA263" s="193">
        <v>0.0</v>
      </c>
      <c r="AB263" s="193">
        <v>0.0</v>
      </c>
      <c r="AC263" s="193">
        <v>0.0</v>
      </c>
      <c r="AD263" s="193">
        <v>0.0</v>
      </c>
      <c r="AE263" s="193">
        <v>0.0</v>
      </c>
      <c r="AF263" s="193">
        <v>0.0</v>
      </c>
      <c r="AG263" s="193">
        <v>0.0</v>
      </c>
      <c r="AH263" s="193">
        <v>0.0</v>
      </c>
      <c r="AI263" s="193">
        <v>0.0</v>
      </c>
      <c r="AJ263" s="193">
        <v>0.0</v>
      </c>
      <c r="AK263" s="193">
        <v>0.0</v>
      </c>
      <c r="AL263" s="193">
        <v>0.0</v>
      </c>
      <c r="AM263" s="193">
        <v>0.0</v>
      </c>
      <c r="AN263" s="193">
        <v>0.0</v>
      </c>
      <c r="AO263" s="193">
        <v>0.0</v>
      </c>
      <c r="AP263" s="193">
        <v>0.0</v>
      </c>
      <c r="AQ263" s="193">
        <v>0.0</v>
      </c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</row>
    <row r="264" ht="14.25" customHeight="1">
      <c r="A264" s="11"/>
      <c r="B264" s="11"/>
      <c r="C264" s="11"/>
      <c r="D264" s="11"/>
      <c r="E264" s="11"/>
      <c r="F264" s="11"/>
      <c r="G264" s="20"/>
      <c r="H264" s="27"/>
      <c r="I264" s="11"/>
      <c r="J264" s="164"/>
      <c r="K264" s="166" t="s">
        <v>213</v>
      </c>
      <c r="L264" s="166" t="s">
        <v>197</v>
      </c>
      <c r="M264" s="194">
        <v>0.0</v>
      </c>
      <c r="N264" s="194">
        <v>0.0</v>
      </c>
      <c r="O264" s="194">
        <v>0.0</v>
      </c>
      <c r="P264" s="194">
        <v>0.0</v>
      </c>
      <c r="Q264" s="194">
        <v>0.0</v>
      </c>
      <c r="R264" s="194">
        <v>0.0</v>
      </c>
      <c r="S264" s="194">
        <v>0.0</v>
      </c>
      <c r="T264" s="194">
        <v>0.0</v>
      </c>
      <c r="U264" s="194">
        <v>0.0</v>
      </c>
      <c r="V264" s="194">
        <v>0.0</v>
      </c>
      <c r="W264" s="194">
        <v>0.0</v>
      </c>
      <c r="X264" s="194">
        <v>0.0</v>
      </c>
      <c r="Y264" s="194">
        <v>0.0</v>
      </c>
      <c r="Z264" s="194">
        <v>0.0</v>
      </c>
      <c r="AA264" s="194">
        <v>0.0</v>
      </c>
      <c r="AB264" s="194">
        <v>0.0</v>
      </c>
      <c r="AC264" s="194">
        <v>0.0</v>
      </c>
      <c r="AD264" s="194">
        <v>0.0</v>
      </c>
      <c r="AE264" s="194">
        <v>0.0</v>
      </c>
      <c r="AF264" s="194">
        <v>0.0</v>
      </c>
      <c r="AG264" s="194">
        <v>0.0</v>
      </c>
      <c r="AH264" s="194">
        <v>0.0</v>
      </c>
      <c r="AI264" s="194">
        <v>0.0</v>
      </c>
      <c r="AJ264" s="194">
        <v>0.0</v>
      </c>
      <c r="AK264" s="194">
        <v>0.0</v>
      </c>
      <c r="AL264" s="194">
        <v>0.0</v>
      </c>
      <c r="AM264" s="194">
        <v>0.0</v>
      </c>
      <c r="AN264" s="194">
        <v>0.0</v>
      </c>
      <c r="AO264" s="194">
        <v>0.0</v>
      </c>
      <c r="AP264" s="194">
        <v>0.0</v>
      </c>
      <c r="AQ264" s="194">
        <v>0.0</v>
      </c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J264" s="11"/>
      <c r="BK264" s="11"/>
      <c r="BL264" s="11"/>
      <c r="BM264" s="11"/>
      <c r="BN264" s="11"/>
      <c r="BO264" s="11"/>
    </row>
    <row r="265" ht="14.25" customHeight="1">
      <c r="A265" s="11"/>
      <c r="B265" s="11"/>
      <c r="C265" s="11"/>
      <c r="D265" s="11"/>
      <c r="E265" s="11"/>
      <c r="F265" s="11"/>
      <c r="G265" s="20"/>
      <c r="H265" s="27"/>
      <c r="I265" s="11"/>
      <c r="J265" s="164"/>
      <c r="K265" s="161" t="s">
        <v>214</v>
      </c>
      <c r="L265" s="161" t="s">
        <v>195</v>
      </c>
      <c r="M265" s="195">
        <v>0.0</v>
      </c>
      <c r="N265" s="195">
        <v>0.0</v>
      </c>
      <c r="O265" s="195">
        <v>0.0</v>
      </c>
      <c r="P265" s="195">
        <v>0.0</v>
      </c>
      <c r="Q265" s="195">
        <v>0.0</v>
      </c>
      <c r="R265" s="195">
        <v>0.0</v>
      </c>
      <c r="S265" s="195">
        <v>0.0</v>
      </c>
      <c r="T265" s="195">
        <v>0.0</v>
      </c>
      <c r="U265" s="195">
        <v>0.0</v>
      </c>
      <c r="V265" s="195">
        <v>0.0</v>
      </c>
      <c r="W265" s="195">
        <v>0.0</v>
      </c>
      <c r="X265" s="195">
        <v>0.0</v>
      </c>
      <c r="Y265" s="195">
        <v>0.0</v>
      </c>
      <c r="Z265" s="195">
        <v>0.0</v>
      </c>
      <c r="AA265" s="195">
        <v>0.0</v>
      </c>
      <c r="AB265" s="195">
        <v>0.0</v>
      </c>
      <c r="AC265" s="195">
        <v>0.0</v>
      </c>
      <c r="AD265" s="195">
        <v>0.0</v>
      </c>
      <c r="AE265" s="195">
        <v>0.0</v>
      </c>
      <c r="AF265" s="195">
        <v>0.0</v>
      </c>
      <c r="AG265" s="195">
        <v>0.0</v>
      </c>
      <c r="AH265" s="195">
        <v>0.0</v>
      </c>
      <c r="AI265" s="195">
        <v>0.0</v>
      </c>
      <c r="AJ265" s="195">
        <v>0.0</v>
      </c>
      <c r="AK265" s="195">
        <v>0.0</v>
      </c>
      <c r="AL265" s="195">
        <v>0.0</v>
      </c>
      <c r="AM265" s="195">
        <v>0.0</v>
      </c>
      <c r="AN265" s="195">
        <v>0.0</v>
      </c>
      <c r="AO265" s="195">
        <v>0.0</v>
      </c>
      <c r="AP265" s="195">
        <v>0.0</v>
      </c>
      <c r="AQ265" s="195">
        <v>0.0</v>
      </c>
      <c r="AR265" s="11"/>
      <c r="AS265" s="11"/>
      <c r="AT265" s="11"/>
      <c r="AU265" s="11"/>
      <c r="AZ265" s="11"/>
      <c r="BA265" s="11"/>
      <c r="BG265" s="11"/>
      <c r="BH265" s="11"/>
      <c r="BI265" s="11"/>
    </row>
    <row r="266" ht="14.25" customHeight="1">
      <c r="A266" s="11"/>
      <c r="B266" s="11"/>
      <c r="C266" s="11"/>
      <c r="D266" s="11"/>
      <c r="E266" s="11"/>
      <c r="F266" s="11"/>
      <c r="G266" s="20"/>
      <c r="H266" s="27"/>
      <c r="I266" s="11"/>
      <c r="J266" s="164"/>
      <c r="K266" s="14" t="s">
        <v>214</v>
      </c>
      <c r="L266" s="147" t="s">
        <v>196</v>
      </c>
      <c r="M266" s="193">
        <v>0.0</v>
      </c>
      <c r="N266" s="193">
        <v>0.0</v>
      </c>
      <c r="O266" s="193">
        <v>0.0</v>
      </c>
      <c r="P266" s="193">
        <v>0.0</v>
      </c>
      <c r="Q266" s="193">
        <v>0.0</v>
      </c>
      <c r="R266" s="193">
        <v>0.0</v>
      </c>
      <c r="S266" s="193">
        <v>0.0</v>
      </c>
      <c r="T266" s="193">
        <v>0.0</v>
      </c>
      <c r="U266" s="193">
        <v>0.0</v>
      </c>
      <c r="V266" s="193">
        <v>0.0</v>
      </c>
      <c r="W266" s="193">
        <v>0.0</v>
      </c>
      <c r="X266" s="193">
        <v>0.0</v>
      </c>
      <c r="Y266" s="193">
        <v>0.0</v>
      </c>
      <c r="Z266" s="193">
        <v>0.0</v>
      </c>
      <c r="AA266" s="193">
        <v>0.0</v>
      </c>
      <c r="AB266" s="193">
        <v>0.0</v>
      </c>
      <c r="AC266" s="193">
        <v>0.0</v>
      </c>
      <c r="AD266" s="193">
        <v>0.0</v>
      </c>
      <c r="AE266" s="193">
        <v>0.0</v>
      </c>
      <c r="AF266" s="193">
        <v>0.0</v>
      </c>
      <c r="AG266" s="193">
        <v>0.0</v>
      </c>
      <c r="AH266" s="193">
        <v>0.0</v>
      </c>
      <c r="AI266" s="193">
        <v>0.0</v>
      </c>
      <c r="AJ266" s="193">
        <v>0.0</v>
      </c>
      <c r="AK266" s="193">
        <v>0.0</v>
      </c>
      <c r="AL266" s="193">
        <v>0.0</v>
      </c>
      <c r="AM266" s="193">
        <v>0.0</v>
      </c>
      <c r="AN266" s="193">
        <v>0.0</v>
      </c>
      <c r="AO266" s="193">
        <v>0.0</v>
      </c>
      <c r="AP266" s="193">
        <v>0.0</v>
      </c>
      <c r="AQ266" s="193">
        <v>0.0</v>
      </c>
      <c r="AR266" s="11"/>
      <c r="AS266" s="11"/>
      <c r="AT266" s="11"/>
      <c r="AU266" s="11"/>
      <c r="AV266" s="11"/>
      <c r="AW266" s="11"/>
      <c r="AX266" s="11"/>
      <c r="AY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</row>
    <row r="267" ht="14.25" customHeight="1">
      <c r="A267" s="11" t="s">
        <v>57</v>
      </c>
      <c r="B267" s="11"/>
      <c r="C267" s="11"/>
      <c r="D267" s="11"/>
      <c r="E267" s="11"/>
      <c r="F267" s="11"/>
      <c r="G267" s="20"/>
      <c r="H267" s="27"/>
      <c r="I267" s="11"/>
      <c r="J267" s="164"/>
      <c r="K267" s="166" t="s">
        <v>214</v>
      </c>
      <c r="L267" s="166" t="s">
        <v>197</v>
      </c>
      <c r="M267" s="196">
        <v>0.0</v>
      </c>
      <c r="N267" s="196">
        <v>0.0</v>
      </c>
      <c r="O267" s="196">
        <v>0.0</v>
      </c>
      <c r="P267" s="196">
        <v>0.0</v>
      </c>
      <c r="Q267" s="196">
        <v>0.0</v>
      </c>
      <c r="R267" s="196">
        <v>0.0</v>
      </c>
      <c r="S267" s="196">
        <v>0.0</v>
      </c>
      <c r="T267" s="196">
        <v>0.0</v>
      </c>
      <c r="U267" s="196">
        <v>0.0</v>
      </c>
      <c r="V267" s="196">
        <v>0.0</v>
      </c>
      <c r="W267" s="196">
        <v>0.0</v>
      </c>
      <c r="X267" s="196">
        <v>0.0</v>
      </c>
      <c r="Y267" s="196">
        <v>0.0</v>
      </c>
      <c r="Z267" s="196">
        <v>0.0</v>
      </c>
      <c r="AA267" s="196">
        <v>0.0</v>
      </c>
      <c r="AB267" s="196">
        <v>0.0</v>
      </c>
      <c r="AC267" s="196">
        <v>0.0</v>
      </c>
      <c r="AD267" s="196">
        <v>0.0</v>
      </c>
      <c r="AE267" s="196">
        <v>0.0</v>
      </c>
      <c r="AF267" s="196">
        <v>0.0</v>
      </c>
      <c r="AG267" s="196">
        <v>0.0</v>
      </c>
      <c r="AH267" s="196">
        <v>0.0</v>
      </c>
      <c r="AI267" s="196">
        <v>0.0</v>
      </c>
      <c r="AJ267" s="196">
        <v>0.0</v>
      </c>
      <c r="AK267" s="196">
        <v>0.0</v>
      </c>
      <c r="AL267" s="196">
        <v>0.0</v>
      </c>
      <c r="AM267" s="196">
        <v>0.0</v>
      </c>
      <c r="AN267" s="196">
        <v>0.0</v>
      </c>
      <c r="AO267" s="196">
        <v>0.0</v>
      </c>
      <c r="AP267" s="196">
        <v>0.0</v>
      </c>
      <c r="AQ267" s="196">
        <v>0.0</v>
      </c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</row>
    <row r="268" ht="14.25" customHeight="1">
      <c r="A268" s="11"/>
      <c r="B268" s="11"/>
      <c r="C268" s="11"/>
      <c r="D268" s="11"/>
      <c r="E268" s="11"/>
      <c r="F268" s="11"/>
      <c r="G268" s="20"/>
      <c r="H268" s="27"/>
      <c r="I268" s="11"/>
      <c r="J268" s="164"/>
      <c r="K268" s="161" t="s">
        <v>215</v>
      </c>
      <c r="L268" s="161" t="s">
        <v>195</v>
      </c>
      <c r="M268" s="195">
        <v>0.0</v>
      </c>
      <c r="N268" s="195">
        <v>0.0</v>
      </c>
      <c r="O268" s="195">
        <v>0.0</v>
      </c>
      <c r="P268" s="195">
        <v>0.0</v>
      </c>
      <c r="Q268" s="195">
        <v>0.0</v>
      </c>
      <c r="R268" s="195">
        <v>0.0</v>
      </c>
      <c r="S268" s="195">
        <v>0.0</v>
      </c>
      <c r="T268" s="195">
        <v>0.0</v>
      </c>
      <c r="U268" s="195">
        <v>0.0</v>
      </c>
      <c r="V268" s="195">
        <v>0.0</v>
      </c>
      <c r="W268" s="195">
        <v>0.0</v>
      </c>
      <c r="X268" s="195">
        <v>0.0</v>
      </c>
      <c r="Y268" s="195">
        <v>0.0</v>
      </c>
      <c r="Z268" s="195">
        <v>0.0</v>
      </c>
      <c r="AA268" s="195">
        <v>0.0</v>
      </c>
      <c r="AB268" s="195">
        <v>0.0</v>
      </c>
      <c r="AC268" s="195">
        <v>0.0</v>
      </c>
      <c r="AD268" s="195">
        <v>0.0</v>
      </c>
      <c r="AE268" s="195">
        <v>0.0</v>
      </c>
      <c r="AF268" s="195">
        <v>0.0</v>
      </c>
      <c r="AG268" s="195">
        <v>0.0</v>
      </c>
      <c r="AH268" s="195">
        <v>0.0</v>
      </c>
      <c r="AI268" s="195">
        <v>0.0</v>
      </c>
      <c r="AJ268" s="195">
        <v>0.0</v>
      </c>
      <c r="AK268" s="195">
        <v>0.0</v>
      </c>
      <c r="AL268" s="195">
        <v>0.0</v>
      </c>
      <c r="AM268" s="195">
        <v>0.0</v>
      </c>
      <c r="AN268" s="195">
        <v>0.0</v>
      </c>
      <c r="AO268" s="195">
        <v>0.0</v>
      </c>
      <c r="AP268" s="195">
        <v>0.0</v>
      </c>
      <c r="AQ268" s="195">
        <v>0.0</v>
      </c>
      <c r="AR268" s="11"/>
      <c r="AS268" s="11"/>
      <c r="AT268" s="11"/>
      <c r="AU268" s="11"/>
      <c r="AZ268" s="11"/>
      <c r="BA268" s="11"/>
      <c r="BG268" s="11"/>
      <c r="BH268" s="11"/>
      <c r="BI268" s="11"/>
    </row>
    <row r="269" ht="14.25" customHeight="1">
      <c r="A269" s="11"/>
      <c r="B269" s="11"/>
      <c r="C269" s="11"/>
      <c r="D269" s="11"/>
      <c r="E269" s="11"/>
      <c r="F269" s="11"/>
      <c r="G269" s="20"/>
      <c r="H269" s="27"/>
      <c r="I269" s="11"/>
      <c r="J269" s="164"/>
      <c r="K269" s="14" t="s">
        <v>215</v>
      </c>
      <c r="L269" s="147" t="s">
        <v>196</v>
      </c>
      <c r="M269" s="193">
        <v>0.0</v>
      </c>
      <c r="N269" s="193">
        <v>0.0</v>
      </c>
      <c r="O269" s="193">
        <v>0.0</v>
      </c>
      <c r="P269" s="193">
        <v>0.0</v>
      </c>
      <c r="Q269" s="193">
        <v>0.0</v>
      </c>
      <c r="R269" s="193">
        <v>0.0</v>
      </c>
      <c r="S269" s="193">
        <v>0.0</v>
      </c>
      <c r="T269" s="193">
        <v>0.0</v>
      </c>
      <c r="U269" s="193">
        <v>0.0</v>
      </c>
      <c r="V269" s="193">
        <v>0.0</v>
      </c>
      <c r="W269" s="193">
        <v>0.0</v>
      </c>
      <c r="X269" s="193">
        <v>0.0</v>
      </c>
      <c r="Y269" s="193">
        <v>0.0</v>
      </c>
      <c r="Z269" s="193">
        <v>0.0</v>
      </c>
      <c r="AA269" s="193">
        <v>0.0</v>
      </c>
      <c r="AB269" s="193">
        <v>0.0</v>
      </c>
      <c r="AC269" s="193">
        <v>0.0</v>
      </c>
      <c r="AD269" s="193">
        <v>0.0</v>
      </c>
      <c r="AE269" s="193">
        <v>0.0</v>
      </c>
      <c r="AF269" s="193">
        <v>0.0</v>
      </c>
      <c r="AG269" s="193">
        <v>0.0</v>
      </c>
      <c r="AH269" s="193">
        <v>0.0</v>
      </c>
      <c r="AI269" s="193">
        <v>0.0</v>
      </c>
      <c r="AJ269" s="193">
        <v>0.0</v>
      </c>
      <c r="AK269" s="193">
        <v>0.0</v>
      </c>
      <c r="AL269" s="193">
        <v>0.0</v>
      </c>
      <c r="AM269" s="193">
        <v>0.0</v>
      </c>
      <c r="AN269" s="193">
        <v>0.0</v>
      </c>
      <c r="AO269" s="193">
        <v>0.0</v>
      </c>
      <c r="AP269" s="193">
        <v>0.0</v>
      </c>
      <c r="AQ269" s="193">
        <v>0.0</v>
      </c>
      <c r="AR269" s="11"/>
      <c r="AS269" s="11"/>
      <c r="AT269" s="11"/>
      <c r="AU269" s="11"/>
      <c r="AV269" s="11"/>
      <c r="AW269" s="11"/>
      <c r="AX269" s="11"/>
      <c r="AY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</row>
    <row r="270" ht="14.25" customHeight="1">
      <c r="A270" s="11" t="s">
        <v>57</v>
      </c>
      <c r="B270" s="11"/>
      <c r="C270" s="11"/>
      <c r="D270" s="11"/>
      <c r="E270" s="11"/>
      <c r="F270" s="11"/>
      <c r="G270" s="20"/>
      <c r="H270" s="27"/>
      <c r="I270" s="11"/>
      <c r="J270" s="164"/>
      <c r="K270" s="166" t="s">
        <v>215</v>
      </c>
      <c r="L270" s="166" t="s">
        <v>197</v>
      </c>
      <c r="M270" s="196">
        <v>0.0</v>
      </c>
      <c r="N270" s="196">
        <v>0.0</v>
      </c>
      <c r="O270" s="196">
        <v>0.0</v>
      </c>
      <c r="P270" s="196">
        <v>0.0</v>
      </c>
      <c r="Q270" s="196">
        <v>0.0</v>
      </c>
      <c r="R270" s="196">
        <v>0.0</v>
      </c>
      <c r="S270" s="196">
        <v>0.0</v>
      </c>
      <c r="T270" s="196">
        <v>0.0</v>
      </c>
      <c r="U270" s="196">
        <v>0.0</v>
      </c>
      <c r="V270" s="196">
        <v>0.0</v>
      </c>
      <c r="W270" s="196">
        <v>0.0</v>
      </c>
      <c r="X270" s="196">
        <v>0.0</v>
      </c>
      <c r="Y270" s="196">
        <v>0.0</v>
      </c>
      <c r="Z270" s="196">
        <v>0.0</v>
      </c>
      <c r="AA270" s="196">
        <v>0.0</v>
      </c>
      <c r="AB270" s="196">
        <v>0.0</v>
      </c>
      <c r="AC270" s="196">
        <v>0.0</v>
      </c>
      <c r="AD270" s="196">
        <v>0.0</v>
      </c>
      <c r="AE270" s="196">
        <v>0.0</v>
      </c>
      <c r="AF270" s="196">
        <v>0.0</v>
      </c>
      <c r="AG270" s="196">
        <v>0.0</v>
      </c>
      <c r="AH270" s="196">
        <v>0.0</v>
      </c>
      <c r="AI270" s="196">
        <v>0.0</v>
      </c>
      <c r="AJ270" s="196">
        <v>0.0</v>
      </c>
      <c r="AK270" s="196">
        <v>0.0</v>
      </c>
      <c r="AL270" s="196">
        <v>0.0</v>
      </c>
      <c r="AM270" s="196">
        <v>0.0</v>
      </c>
      <c r="AN270" s="196">
        <v>0.0</v>
      </c>
      <c r="AO270" s="196">
        <v>0.0</v>
      </c>
      <c r="AP270" s="196">
        <v>0.0</v>
      </c>
      <c r="AQ270" s="196">
        <v>0.0</v>
      </c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</row>
    <row r="271" ht="14.25" customHeight="1">
      <c r="A271" s="11"/>
      <c r="B271" s="11"/>
      <c r="C271" s="11"/>
      <c r="D271" s="11"/>
      <c r="E271" s="11"/>
      <c r="F271" s="11"/>
      <c r="G271" s="20"/>
      <c r="H271" s="27"/>
      <c r="I271" s="11"/>
      <c r="J271" s="164"/>
      <c r="K271" s="161" t="s">
        <v>216</v>
      </c>
      <c r="L271" s="161" t="s">
        <v>195</v>
      </c>
      <c r="M271" s="195">
        <v>0.0</v>
      </c>
      <c r="N271" s="195">
        <v>0.0</v>
      </c>
      <c r="O271" s="195">
        <v>0.0</v>
      </c>
      <c r="P271" s="195">
        <v>0.0</v>
      </c>
      <c r="Q271" s="195">
        <v>0.0</v>
      </c>
      <c r="R271" s="195">
        <v>0.0</v>
      </c>
      <c r="S271" s="195">
        <v>0.0</v>
      </c>
      <c r="T271" s="195">
        <v>0.0</v>
      </c>
      <c r="U271" s="195">
        <v>0.0</v>
      </c>
      <c r="V271" s="195">
        <v>0.0</v>
      </c>
      <c r="W271" s="195">
        <v>0.0</v>
      </c>
      <c r="X271" s="195">
        <v>0.0</v>
      </c>
      <c r="Y271" s="195">
        <v>0.0</v>
      </c>
      <c r="Z271" s="195">
        <v>0.0</v>
      </c>
      <c r="AA271" s="195">
        <v>0.0</v>
      </c>
      <c r="AB271" s="195">
        <v>0.0</v>
      </c>
      <c r="AC271" s="195">
        <v>0.0</v>
      </c>
      <c r="AD271" s="195">
        <v>0.0</v>
      </c>
      <c r="AE271" s="195">
        <v>0.0</v>
      </c>
      <c r="AF271" s="195">
        <v>0.0</v>
      </c>
      <c r="AG271" s="195">
        <v>0.0</v>
      </c>
      <c r="AH271" s="195">
        <v>0.0</v>
      </c>
      <c r="AI271" s="195">
        <v>0.0</v>
      </c>
      <c r="AJ271" s="195">
        <v>0.0</v>
      </c>
      <c r="AK271" s="195">
        <v>0.0</v>
      </c>
      <c r="AL271" s="195">
        <v>0.0</v>
      </c>
      <c r="AM271" s="195">
        <v>0.0</v>
      </c>
      <c r="AN271" s="195">
        <v>0.0</v>
      </c>
      <c r="AO271" s="195">
        <v>0.0</v>
      </c>
      <c r="AP271" s="195">
        <v>0.0</v>
      </c>
      <c r="AQ271" s="195">
        <v>0.0</v>
      </c>
      <c r="AR271" s="11"/>
      <c r="AS271" s="11"/>
      <c r="AT271" s="11"/>
      <c r="AU271" s="11"/>
      <c r="AZ271" s="11"/>
      <c r="BA271" s="11"/>
      <c r="BG271" s="11"/>
      <c r="BH271" s="11"/>
      <c r="BI271" s="11"/>
    </row>
    <row r="272" ht="14.25" customHeight="1">
      <c r="A272" s="11"/>
      <c r="B272" s="11"/>
      <c r="C272" s="11"/>
      <c r="D272" s="11"/>
      <c r="E272" s="11"/>
      <c r="F272" s="11"/>
      <c r="G272" s="20"/>
      <c r="H272" s="27"/>
      <c r="I272" s="11"/>
      <c r="J272" s="164"/>
      <c r="K272" s="14" t="s">
        <v>216</v>
      </c>
      <c r="L272" s="147" t="s">
        <v>196</v>
      </c>
      <c r="M272" s="193">
        <v>0.0</v>
      </c>
      <c r="N272" s="193">
        <v>0.0</v>
      </c>
      <c r="O272" s="193">
        <v>0.0</v>
      </c>
      <c r="P272" s="193">
        <v>0.0</v>
      </c>
      <c r="Q272" s="193">
        <v>0.0</v>
      </c>
      <c r="R272" s="193">
        <v>0.0</v>
      </c>
      <c r="S272" s="193">
        <v>0.0</v>
      </c>
      <c r="T272" s="193">
        <v>0.0</v>
      </c>
      <c r="U272" s="193">
        <v>0.0</v>
      </c>
      <c r="V272" s="193">
        <v>0.0</v>
      </c>
      <c r="W272" s="193">
        <v>0.0</v>
      </c>
      <c r="X272" s="193">
        <v>0.0</v>
      </c>
      <c r="Y272" s="193">
        <v>0.0</v>
      </c>
      <c r="Z272" s="193">
        <v>0.0</v>
      </c>
      <c r="AA272" s="193">
        <v>0.0</v>
      </c>
      <c r="AB272" s="193">
        <v>0.0</v>
      </c>
      <c r="AC272" s="193">
        <v>0.0</v>
      </c>
      <c r="AD272" s="193">
        <v>0.0</v>
      </c>
      <c r="AE272" s="193">
        <v>0.0</v>
      </c>
      <c r="AF272" s="193">
        <v>0.0</v>
      </c>
      <c r="AG272" s="193">
        <v>0.0</v>
      </c>
      <c r="AH272" s="193">
        <v>0.0</v>
      </c>
      <c r="AI272" s="193">
        <v>0.0</v>
      </c>
      <c r="AJ272" s="193">
        <v>0.0</v>
      </c>
      <c r="AK272" s="193">
        <v>0.0</v>
      </c>
      <c r="AL272" s="193">
        <v>0.0</v>
      </c>
      <c r="AM272" s="193">
        <v>0.0</v>
      </c>
      <c r="AN272" s="193">
        <v>0.0</v>
      </c>
      <c r="AO272" s="193">
        <v>0.0</v>
      </c>
      <c r="AP272" s="193">
        <v>0.0</v>
      </c>
      <c r="AQ272" s="193">
        <v>0.0</v>
      </c>
      <c r="AR272" s="11"/>
      <c r="AS272" s="11"/>
      <c r="AT272" s="11"/>
      <c r="AU272" s="11"/>
      <c r="AV272" s="11"/>
      <c r="AW272" s="11"/>
      <c r="AX272" s="11"/>
      <c r="AY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</row>
    <row r="273" ht="14.25" customHeight="1">
      <c r="A273" s="11" t="s">
        <v>57</v>
      </c>
      <c r="B273" s="11"/>
      <c r="C273" s="11"/>
      <c r="D273" s="11"/>
      <c r="E273" s="11"/>
      <c r="F273" s="11"/>
      <c r="G273" s="20"/>
      <c r="H273" s="70"/>
      <c r="I273" s="11"/>
      <c r="J273" s="169"/>
      <c r="K273" s="166" t="s">
        <v>216</v>
      </c>
      <c r="L273" s="166" t="s">
        <v>197</v>
      </c>
      <c r="M273" s="196">
        <v>0.0</v>
      </c>
      <c r="N273" s="196">
        <v>0.0</v>
      </c>
      <c r="O273" s="196">
        <v>0.0</v>
      </c>
      <c r="P273" s="196">
        <v>0.0</v>
      </c>
      <c r="Q273" s="196">
        <v>0.0</v>
      </c>
      <c r="R273" s="196">
        <v>0.0</v>
      </c>
      <c r="S273" s="196">
        <v>0.0</v>
      </c>
      <c r="T273" s="196">
        <v>0.0</v>
      </c>
      <c r="U273" s="196">
        <v>0.0</v>
      </c>
      <c r="V273" s="196">
        <v>0.0</v>
      </c>
      <c r="W273" s="196">
        <v>0.0</v>
      </c>
      <c r="X273" s="196">
        <v>0.0</v>
      </c>
      <c r="Y273" s="196">
        <v>0.0</v>
      </c>
      <c r="Z273" s="196">
        <v>0.0</v>
      </c>
      <c r="AA273" s="196">
        <v>0.0</v>
      </c>
      <c r="AB273" s="196">
        <v>0.0</v>
      </c>
      <c r="AC273" s="196">
        <v>0.0</v>
      </c>
      <c r="AD273" s="196">
        <v>0.0</v>
      </c>
      <c r="AE273" s="196">
        <v>0.0</v>
      </c>
      <c r="AF273" s="196">
        <v>0.0</v>
      </c>
      <c r="AG273" s="196">
        <v>0.0</v>
      </c>
      <c r="AH273" s="196">
        <v>0.0</v>
      </c>
      <c r="AI273" s="196">
        <v>0.0</v>
      </c>
      <c r="AJ273" s="196">
        <v>0.0</v>
      </c>
      <c r="AK273" s="196">
        <v>0.0</v>
      </c>
      <c r="AL273" s="196">
        <v>0.0</v>
      </c>
      <c r="AM273" s="196">
        <v>0.0</v>
      </c>
      <c r="AN273" s="196">
        <v>0.0</v>
      </c>
      <c r="AO273" s="196">
        <v>0.0</v>
      </c>
      <c r="AP273" s="196">
        <v>0.0</v>
      </c>
      <c r="AQ273" s="196">
        <v>0.0</v>
      </c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</row>
    <row r="274" ht="14.25" customHeight="1">
      <c r="A274" s="11"/>
      <c r="B274" s="11"/>
      <c r="C274" s="11"/>
      <c r="D274" s="11"/>
      <c r="E274" s="11"/>
      <c r="F274" s="11"/>
      <c r="G274" s="20"/>
      <c r="H274" s="11"/>
      <c r="I274" s="11"/>
      <c r="J274" s="197"/>
      <c r="K274" s="197"/>
      <c r="L274" s="197"/>
      <c r="M274" s="197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  <c r="AA274" s="197"/>
      <c r="AB274" s="197"/>
      <c r="AC274" s="197"/>
      <c r="AD274" s="197"/>
      <c r="AE274" s="197"/>
      <c r="AF274" s="197"/>
      <c r="AG274" s="197"/>
      <c r="AH274" s="197"/>
      <c r="AI274" s="197"/>
      <c r="AJ274" s="197"/>
      <c r="AK274" s="197"/>
      <c r="AL274" s="197"/>
      <c r="AM274" s="197"/>
      <c r="AN274" s="197"/>
      <c r="AO274" s="197"/>
      <c r="AP274" s="197"/>
      <c r="AQ274" s="197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</row>
    <row r="275" ht="14.25" customHeight="1">
      <c r="A275" s="11"/>
      <c r="B275" s="11"/>
      <c r="C275" s="11"/>
      <c r="D275" s="11"/>
      <c r="E275" s="11"/>
      <c r="F275" s="11"/>
      <c r="G275" s="20"/>
      <c r="H275" s="11"/>
      <c r="I275" s="11"/>
      <c r="J275" s="198"/>
      <c r="K275" s="198"/>
      <c r="L275" s="198"/>
      <c r="M275" s="198"/>
      <c r="N275" s="198"/>
      <c r="O275" s="198"/>
      <c r="P275" s="198"/>
      <c r="Q275" s="198"/>
      <c r="R275" s="198"/>
      <c r="S275" s="198"/>
      <c r="T275" s="198"/>
      <c r="U275" s="198"/>
      <c r="V275" s="198"/>
      <c r="W275" s="198"/>
      <c r="X275" s="198"/>
      <c r="Y275" s="198"/>
      <c r="Z275" s="198"/>
      <c r="AA275" s="198"/>
      <c r="AB275" s="198"/>
      <c r="AC275" s="198"/>
      <c r="AD275" s="198"/>
      <c r="AE275" s="198"/>
      <c r="AF275" s="198"/>
      <c r="AG275" s="198"/>
      <c r="AH275" s="198"/>
      <c r="AI275" s="198"/>
      <c r="AJ275" s="198"/>
      <c r="AK275" s="198"/>
      <c r="AL275" s="198"/>
      <c r="AM275" s="198"/>
      <c r="AN275" s="198"/>
      <c r="AO275" s="198"/>
      <c r="AP275" s="198"/>
      <c r="AQ275" s="198"/>
      <c r="AR275" s="11"/>
      <c r="AS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</row>
    <row r="276" ht="14.25" customHeight="1">
      <c r="A276" s="11"/>
      <c r="B276" s="11"/>
      <c r="C276" s="11"/>
      <c r="D276" s="11"/>
      <c r="E276" s="11"/>
      <c r="F276" s="11"/>
      <c r="G276" s="20"/>
      <c r="H276" s="11"/>
      <c r="I276" s="11"/>
      <c r="J276" s="11"/>
      <c r="K276" s="11"/>
      <c r="L276" s="11"/>
      <c r="M276" s="145">
        <v>2020.0</v>
      </c>
      <c r="N276" s="145">
        <v>2021.0</v>
      </c>
      <c r="O276" s="145">
        <v>2022.0</v>
      </c>
      <c r="P276" s="145">
        <v>2023.0</v>
      </c>
      <c r="Q276" s="145">
        <v>2024.0</v>
      </c>
      <c r="R276" s="145">
        <v>2025.0</v>
      </c>
      <c r="S276" s="145">
        <v>2026.0</v>
      </c>
      <c r="T276" s="145">
        <v>2027.0</v>
      </c>
      <c r="U276" s="145">
        <v>2028.0</v>
      </c>
      <c r="V276" s="145">
        <v>2029.0</v>
      </c>
      <c r="W276" s="145">
        <v>2030.0</v>
      </c>
      <c r="X276" s="145">
        <v>2031.0</v>
      </c>
      <c r="Y276" s="145">
        <v>2032.0</v>
      </c>
      <c r="Z276" s="145">
        <v>2033.0</v>
      </c>
      <c r="AA276" s="145">
        <v>2034.0</v>
      </c>
      <c r="AB276" s="145">
        <v>2035.0</v>
      </c>
      <c r="AC276" s="145">
        <v>2036.0</v>
      </c>
      <c r="AD276" s="145">
        <v>2037.0</v>
      </c>
      <c r="AE276" s="145">
        <v>2038.0</v>
      </c>
      <c r="AF276" s="145">
        <v>2039.0</v>
      </c>
      <c r="AG276" s="145">
        <v>2040.0</v>
      </c>
      <c r="AH276" s="145">
        <v>2041.0</v>
      </c>
      <c r="AI276" s="145">
        <v>2042.0</v>
      </c>
      <c r="AJ276" s="145">
        <v>2043.0</v>
      </c>
      <c r="AK276" s="145">
        <v>2044.0</v>
      </c>
      <c r="AL276" s="145">
        <v>2045.0</v>
      </c>
      <c r="AM276" s="145">
        <v>2046.0</v>
      </c>
      <c r="AN276" s="145">
        <v>2047.0</v>
      </c>
      <c r="AO276" s="145">
        <v>2048.0</v>
      </c>
      <c r="AP276" s="145">
        <v>2049.0</v>
      </c>
      <c r="AQ276" s="145">
        <v>2050.0</v>
      </c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</row>
    <row r="277" ht="14.25" customHeight="1">
      <c r="A277" s="11"/>
      <c r="B277" s="11"/>
      <c r="C277" s="11"/>
      <c r="D277" s="11"/>
      <c r="E277" s="11"/>
      <c r="F277" s="11"/>
      <c r="G277" s="20"/>
      <c r="H277" s="203" t="s">
        <v>143</v>
      </c>
      <c r="I277" s="11"/>
      <c r="J277" s="160" t="s">
        <v>144</v>
      </c>
      <c r="K277" s="161" t="s">
        <v>207</v>
      </c>
      <c r="L277" s="161" t="s">
        <v>195</v>
      </c>
      <c r="M277" s="192">
        <v>0.0</v>
      </c>
      <c r="N277" s="192">
        <v>0.0</v>
      </c>
      <c r="O277" s="192">
        <v>0.0</v>
      </c>
      <c r="P277" s="192">
        <v>0.0</v>
      </c>
      <c r="Q277" s="192">
        <v>0.0</v>
      </c>
      <c r="R277" s="192">
        <v>0.0</v>
      </c>
      <c r="S277" s="192">
        <v>0.0</v>
      </c>
      <c r="T277" s="192">
        <v>0.0</v>
      </c>
      <c r="U277" s="192">
        <v>0.0</v>
      </c>
      <c r="V277" s="192">
        <v>0.0</v>
      </c>
      <c r="W277" s="192">
        <v>0.0</v>
      </c>
      <c r="X277" s="192">
        <v>0.0</v>
      </c>
      <c r="Y277" s="192">
        <v>0.0</v>
      </c>
      <c r="Z277" s="192">
        <v>0.0</v>
      </c>
      <c r="AA277" s="192">
        <v>0.0</v>
      </c>
      <c r="AB277" s="192">
        <v>0.0</v>
      </c>
      <c r="AC277" s="192">
        <v>0.0</v>
      </c>
      <c r="AD277" s="192">
        <v>0.0</v>
      </c>
      <c r="AE277" s="192">
        <v>0.0</v>
      </c>
      <c r="AF277" s="192">
        <v>0.0</v>
      </c>
      <c r="AG277" s="192">
        <v>0.0</v>
      </c>
      <c r="AH277" s="192">
        <v>0.0</v>
      </c>
      <c r="AI277" s="192">
        <v>0.0</v>
      </c>
      <c r="AJ277" s="192">
        <v>0.0</v>
      </c>
      <c r="AK277" s="192">
        <v>0.0</v>
      </c>
      <c r="AL277" s="192">
        <v>0.0</v>
      </c>
      <c r="AM277" s="192">
        <v>0.0</v>
      </c>
      <c r="AN277" s="192">
        <v>0.0</v>
      </c>
      <c r="AO277" s="192">
        <v>0.0</v>
      </c>
      <c r="AP277" s="192">
        <v>0.0</v>
      </c>
      <c r="AQ277" s="192">
        <v>0.0</v>
      </c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</row>
    <row r="278" ht="14.25" customHeight="1">
      <c r="A278" s="11"/>
      <c r="B278" s="11"/>
      <c r="C278" s="11"/>
      <c r="D278" s="11"/>
      <c r="E278" s="11"/>
      <c r="F278" s="11"/>
      <c r="G278" s="20"/>
      <c r="H278" s="27"/>
      <c r="I278" s="11"/>
      <c r="J278" s="164"/>
      <c r="K278" s="14" t="s">
        <v>207</v>
      </c>
      <c r="L278" s="147" t="s">
        <v>196</v>
      </c>
      <c r="M278" s="193">
        <v>0.0</v>
      </c>
      <c r="N278" s="193">
        <v>0.0</v>
      </c>
      <c r="O278" s="193">
        <v>0.0</v>
      </c>
      <c r="P278" s="193">
        <v>0.0</v>
      </c>
      <c r="Q278" s="193">
        <v>0.0</v>
      </c>
      <c r="R278" s="193">
        <v>0.0</v>
      </c>
      <c r="S278" s="193">
        <v>0.0</v>
      </c>
      <c r="T278" s="193">
        <v>0.0</v>
      </c>
      <c r="U278" s="193">
        <v>0.0</v>
      </c>
      <c r="V278" s="193">
        <v>0.0</v>
      </c>
      <c r="W278" s="193">
        <v>0.0</v>
      </c>
      <c r="X278" s="193">
        <v>0.0</v>
      </c>
      <c r="Y278" s="193">
        <v>0.0</v>
      </c>
      <c r="Z278" s="193">
        <v>0.0</v>
      </c>
      <c r="AA278" s="193">
        <v>0.0</v>
      </c>
      <c r="AB278" s="193">
        <v>0.0</v>
      </c>
      <c r="AC278" s="193">
        <v>0.0</v>
      </c>
      <c r="AD278" s="193">
        <v>0.0</v>
      </c>
      <c r="AE278" s="193">
        <v>0.0</v>
      </c>
      <c r="AF278" s="193">
        <v>0.0</v>
      </c>
      <c r="AG278" s="193">
        <v>0.0</v>
      </c>
      <c r="AH278" s="193">
        <v>0.0</v>
      </c>
      <c r="AI278" s="193">
        <v>0.0</v>
      </c>
      <c r="AJ278" s="193">
        <v>0.0</v>
      </c>
      <c r="AK278" s="193">
        <v>0.0</v>
      </c>
      <c r="AL278" s="193">
        <v>0.0</v>
      </c>
      <c r="AM278" s="193">
        <v>0.0</v>
      </c>
      <c r="AN278" s="193">
        <v>0.0</v>
      </c>
      <c r="AO278" s="193">
        <v>0.0</v>
      </c>
      <c r="AP278" s="193">
        <v>0.0</v>
      </c>
      <c r="AQ278" s="193">
        <v>0.0</v>
      </c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</row>
    <row r="279" ht="14.25" customHeight="1">
      <c r="A279" s="11"/>
      <c r="B279" s="11"/>
      <c r="C279" s="11"/>
      <c r="D279" s="11"/>
      <c r="E279" s="11"/>
      <c r="F279" s="11"/>
      <c r="G279" s="20"/>
      <c r="H279" s="27"/>
      <c r="I279" s="11"/>
      <c r="J279" s="164"/>
      <c r="K279" s="166" t="s">
        <v>207</v>
      </c>
      <c r="L279" s="166" t="s">
        <v>197</v>
      </c>
      <c r="M279" s="194">
        <v>0.0</v>
      </c>
      <c r="N279" s="194">
        <v>0.0</v>
      </c>
      <c r="O279" s="194">
        <v>0.0</v>
      </c>
      <c r="P279" s="194">
        <v>0.0</v>
      </c>
      <c r="Q279" s="194">
        <v>0.0</v>
      </c>
      <c r="R279" s="194">
        <v>0.0</v>
      </c>
      <c r="S279" s="194">
        <v>0.0</v>
      </c>
      <c r="T279" s="194">
        <v>0.0</v>
      </c>
      <c r="U279" s="194">
        <v>0.0</v>
      </c>
      <c r="V279" s="194">
        <v>0.0</v>
      </c>
      <c r="W279" s="194">
        <v>0.0</v>
      </c>
      <c r="X279" s="194">
        <v>0.0</v>
      </c>
      <c r="Y279" s="194">
        <v>0.0</v>
      </c>
      <c r="Z279" s="194">
        <v>0.0</v>
      </c>
      <c r="AA279" s="194">
        <v>0.0</v>
      </c>
      <c r="AB279" s="194">
        <v>0.0</v>
      </c>
      <c r="AC279" s="194">
        <v>0.0</v>
      </c>
      <c r="AD279" s="194">
        <v>0.0</v>
      </c>
      <c r="AE279" s="194">
        <v>0.0</v>
      </c>
      <c r="AF279" s="194">
        <v>0.0</v>
      </c>
      <c r="AG279" s="194">
        <v>0.0</v>
      </c>
      <c r="AH279" s="194">
        <v>0.0</v>
      </c>
      <c r="AI279" s="194">
        <v>0.0</v>
      </c>
      <c r="AJ279" s="194">
        <v>0.0</v>
      </c>
      <c r="AK279" s="194">
        <v>0.0</v>
      </c>
      <c r="AL279" s="194">
        <v>0.0</v>
      </c>
      <c r="AM279" s="194">
        <v>0.0</v>
      </c>
      <c r="AN279" s="194">
        <v>0.0</v>
      </c>
      <c r="AO279" s="194">
        <v>0.0</v>
      </c>
      <c r="AP279" s="194">
        <v>0.0</v>
      </c>
      <c r="AQ279" s="194">
        <v>0.0</v>
      </c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</row>
    <row r="280" ht="14.25" customHeight="1">
      <c r="A280" s="11"/>
      <c r="B280" s="11"/>
      <c r="C280" s="11"/>
      <c r="D280" s="11"/>
      <c r="E280" s="11"/>
      <c r="F280" s="11"/>
      <c r="G280" s="20"/>
      <c r="H280" s="27"/>
      <c r="I280" s="11"/>
      <c r="J280" s="164"/>
      <c r="K280" s="161" t="s">
        <v>208</v>
      </c>
      <c r="L280" s="161" t="s">
        <v>195</v>
      </c>
      <c r="M280" s="195">
        <v>0.0</v>
      </c>
      <c r="N280" s="195">
        <v>0.0</v>
      </c>
      <c r="O280" s="195">
        <v>0.0</v>
      </c>
      <c r="P280" s="195">
        <v>0.0</v>
      </c>
      <c r="Q280" s="195">
        <v>0.0</v>
      </c>
      <c r="R280" s="195">
        <v>0.0</v>
      </c>
      <c r="S280" s="195">
        <v>0.0</v>
      </c>
      <c r="T280" s="195">
        <v>0.0</v>
      </c>
      <c r="U280" s="195">
        <v>0.0</v>
      </c>
      <c r="V280" s="195">
        <v>0.0</v>
      </c>
      <c r="W280" s="195">
        <v>0.0</v>
      </c>
      <c r="X280" s="195">
        <v>0.0</v>
      </c>
      <c r="Y280" s="195">
        <v>0.0</v>
      </c>
      <c r="Z280" s="195">
        <v>0.0</v>
      </c>
      <c r="AA280" s="195">
        <v>0.0</v>
      </c>
      <c r="AB280" s="195">
        <v>0.0</v>
      </c>
      <c r="AC280" s="195">
        <v>0.0</v>
      </c>
      <c r="AD280" s="195">
        <v>0.0</v>
      </c>
      <c r="AE280" s="195">
        <v>0.0</v>
      </c>
      <c r="AF280" s="195">
        <v>0.0</v>
      </c>
      <c r="AG280" s="195">
        <v>0.0</v>
      </c>
      <c r="AH280" s="195">
        <v>0.0</v>
      </c>
      <c r="AI280" s="195">
        <v>0.0</v>
      </c>
      <c r="AJ280" s="195">
        <v>0.0</v>
      </c>
      <c r="AK280" s="195">
        <v>0.0</v>
      </c>
      <c r="AL280" s="195">
        <v>0.0</v>
      </c>
      <c r="AM280" s="195">
        <v>0.0</v>
      </c>
      <c r="AN280" s="195">
        <v>0.0</v>
      </c>
      <c r="AO280" s="195">
        <v>0.0</v>
      </c>
      <c r="AP280" s="195">
        <v>0.0</v>
      </c>
      <c r="AQ280" s="195">
        <v>0.0</v>
      </c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</row>
    <row r="281" ht="14.25" customHeight="1">
      <c r="A281" s="11"/>
      <c r="B281" s="11"/>
      <c r="C281" s="11"/>
      <c r="D281" s="11"/>
      <c r="E281" s="11"/>
      <c r="F281" s="11"/>
      <c r="G281" s="20"/>
      <c r="H281" s="27"/>
      <c r="I281" s="11"/>
      <c r="J281" s="164"/>
      <c r="K281" s="14" t="s">
        <v>208</v>
      </c>
      <c r="L281" s="147" t="s">
        <v>196</v>
      </c>
      <c r="M281" s="193">
        <v>0.0</v>
      </c>
      <c r="N281" s="193">
        <v>0.0</v>
      </c>
      <c r="O281" s="193">
        <v>0.0</v>
      </c>
      <c r="P281" s="193">
        <v>0.0</v>
      </c>
      <c r="Q281" s="193">
        <v>0.0</v>
      </c>
      <c r="R281" s="193">
        <v>0.0</v>
      </c>
      <c r="S281" s="193">
        <v>0.0</v>
      </c>
      <c r="T281" s="193">
        <v>0.0</v>
      </c>
      <c r="U281" s="193">
        <v>0.0</v>
      </c>
      <c r="V281" s="193">
        <v>0.0</v>
      </c>
      <c r="W281" s="193">
        <v>0.0</v>
      </c>
      <c r="X281" s="193">
        <v>0.0</v>
      </c>
      <c r="Y281" s="193">
        <v>0.0</v>
      </c>
      <c r="Z281" s="193">
        <v>0.0</v>
      </c>
      <c r="AA281" s="193">
        <v>0.0</v>
      </c>
      <c r="AB281" s="193">
        <v>0.0</v>
      </c>
      <c r="AC281" s="193">
        <v>0.0</v>
      </c>
      <c r="AD281" s="193">
        <v>0.0</v>
      </c>
      <c r="AE281" s="193">
        <v>0.0</v>
      </c>
      <c r="AF281" s="193">
        <v>0.0</v>
      </c>
      <c r="AG281" s="193">
        <v>0.0</v>
      </c>
      <c r="AH281" s="193">
        <v>0.0</v>
      </c>
      <c r="AI281" s="193">
        <v>0.0</v>
      </c>
      <c r="AJ281" s="193">
        <v>0.0</v>
      </c>
      <c r="AK281" s="193">
        <v>0.0</v>
      </c>
      <c r="AL281" s="193">
        <v>0.0</v>
      </c>
      <c r="AM281" s="193">
        <v>0.0</v>
      </c>
      <c r="AN281" s="193">
        <v>0.0</v>
      </c>
      <c r="AO281" s="193">
        <v>0.0</v>
      </c>
      <c r="AP281" s="193">
        <v>0.0</v>
      </c>
      <c r="AQ281" s="193">
        <v>0.0</v>
      </c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</row>
    <row r="282" ht="14.25" customHeight="1">
      <c r="A282" s="11"/>
      <c r="B282" s="11"/>
      <c r="C282" s="11"/>
      <c r="D282" s="11"/>
      <c r="E282" s="11"/>
      <c r="F282" s="11"/>
      <c r="G282" s="20"/>
      <c r="H282" s="27"/>
      <c r="I282" s="11"/>
      <c r="J282" s="164"/>
      <c r="K282" s="166" t="s">
        <v>208</v>
      </c>
      <c r="L282" s="166" t="s">
        <v>197</v>
      </c>
      <c r="M282" s="194">
        <v>0.0</v>
      </c>
      <c r="N282" s="194">
        <v>0.0</v>
      </c>
      <c r="O282" s="194">
        <v>0.0</v>
      </c>
      <c r="P282" s="194">
        <v>0.0</v>
      </c>
      <c r="Q282" s="194">
        <v>0.0</v>
      </c>
      <c r="R282" s="194">
        <v>0.0</v>
      </c>
      <c r="S282" s="194">
        <v>0.0</v>
      </c>
      <c r="T282" s="194">
        <v>0.0</v>
      </c>
      <c r="U282" s="194">
        <v>0.0</v>
      </c>
      <c r="V282" s="194">
        <v>0.0</v>
      </c>
      <c r="W282" s="194">
        <v>0.0</v>
      </c>
      <c r="X282" s="194">
        <v>0.0</v>
      </c>
      <c r="Y282" s="194">
        <v>0.0</v>
      </c>
      <c r="Z282" s="194">
        <v>0.0</v>
      </c>
      <c r="AA282" s="194">
        <v>0.0</v>
      </c>
      <c r="AB282" s="194">
        <v>0.0</v>
      </c>
      <c r="AC282" s="194">
        <v>0.0</v>
      </c>
      <c r="AD282" s="194">
        <v>0.0</v>
      </c>
      <c r="AE282" s="194">
        <v>0.0</v>
      </c>
      <c r="AF282" s="194">
        <v>0.0</v>
      </c>
      <c r="AG282" s="194">
        <v>0.0</v>
      </c>
      <c r="AH282" s="194">
        <v>0.0</v>
      </c>
      <c r="AI282" s="194">
        <v>0.0</v>
      </c>
      <c r="AJ282" s="194">
        <v>0.0</v>
      </c>
      <c r="AK282" s="194">
        <v>0.0</v>
      </c>
      <c r="AL282" s="194">
        <v>0.0</v>
      </c>
      <c r="AM282" s="194">
        <v>0.0</v>
      </c>
      <c r="AN282" s="194">
        <v>0.0</v>
      </c>
      <c r="AO282" s="194">
        <v>0.0</v>
      </c>
      <c r="AP282" s="194">
        <v>0.0</v>
      </c>
      <c r="AQ282" s="194">
        <v>0.0</v>
      </c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</row>
    <row r="283" ht="14.25" customHeight="1">
      <c r="A283" s="11"/>
      <c r="B283" s="11"/>
      <c r="C283" s="11"/>
      <c r="D283" s="11"/>
      <c r="E283" s="11"/>
      <c r="F283" s="11"/>
      <c r="G283" s="20"/>
      <c r="H283" s="27"/>
      <c r="I283" s="11"/>
      <c r="J283" s="164"/>
      <c r="K283" s="161" t="s">
        <v>209</v>
      </c>
      <c r="L283" s="161" t="s">
        <v>195</v>
      </c>
      <c r="M283" s="195">
        <v>0.0</v>
      </c>
      <c r="N283" s="195">
        <v>0.0</v>
      </c>
      <c r="O283" s="195">
        <v>0.0</v>
      </c>
      <c r="P283" s="195">
        <v>0.0</v>
      </c>
      <c r="Q283" s="195">
        <v>0.0</v>
      </c>
      <c r="R283" s="195">
        <v>0.0</v>
      </c>
      <c r="S283" s="195">
        <v>0.0</v>
      </c>
      <c r="T283" s="195">
        <v>0.0</v>
      </c>
      <c r="U283" s="195">
        <v>0.0</v>
      </c>
      <c r="V283" s="195">
        <v>0.0</v>
      </c>
      <c r="W283" s="195">
        <v>0.0</v>
      </c>
      <c r="X283" s="195">
        <v>0.0</v>
      </c>
      <c r="Y283" s="195">
        <v>0.0</v>
      </c>
      <c r="Z283" s="195">
        <v>0.0</v>
      </c>
      <c r="AA283" s="195">
        <v>0.0</v>
      </c>
      <c r="AB283" s="195">
        <v>0.0</v>
      </c>
      <c r="AC283" s="195">
        <v>0.0</v>
      </c>
      <c r="AD283" s="195">
        <v>0.0</v>
      </c>
      <c r="AE283" s="195">
        <v>0.0</v>
      </c>
      <c r="AF283" s="195">
        <v>0.0</v>
      </c>
      <c r="AG283" s="195">
        <v>0.0</v>
      </c>
      <c r="AH283" s="195">
        <v>0.0</v>
      </c>
      <c r="AI283" s="195">
        <v>0.0</v>
      </c>
      <c r="AJ283" s="195">
        <v>0.0</v>
      </c>
      <c r="AK283" s="195">
        <v>0.0</v>
      </c>
      <c r="AL283" s="195">
        <v>0.0</v>
      </c>
      <c r="AM283" s="195">
        <v>0.0</v>
      </c>
      <c r="AN283" s="195">
        <v>0.0</v>
      </c>
      <c r="AO283" s="195">
        <v>0.0</v>
      </c>
      <c r="AP283" s="195">
        <v>0.0</v>
      </c>
      <c r="AQ283" s="195">
        <v>0.0</v>
      </c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</row>
    <row r="284" ht="14.25" customHeight="1">
      <c r="A284" s="11"/>
      <c r="B284" s="11"/>
      <c r="C284" s="11"/>
      <c r="D284" s="11"/>
      <c r="E284" s="11"/>
      <c r="F284" s="11"/>
      <c r="G284" s="20"/>
      <c r="H284" s="27"/>
      <c r="I284" s="11"/>
      <c r="J284" s="164"/>
      <c r="K284" s="14" t="s">
        <v>209</v>
      </c>
      <c r="L284" s="147" t="s">
        <v>196</v>
      </c>
      <c r="M284" s="193">
        <v>0.0</v>
      </c>
      <c r="N284" s="193">
        <v>0.0</v>
      </c>
      <c r="O284" s="193">
        <v>0.0</v>
      </c>
      <c r="P284" s="193">
        <v>0.0</v>
      </c>
      <c r="Q284" s="193">
        <v>0.0</v>
      </c>
      <c r="R284" s="193">
        <v>0.0</v>
      </c>
      <c r="S284" s="193">
        <v>0.0</v>
      </c>
      <c r="T284" s="193">
        <v>0.0</v>
      </c>
      <c r="U284" s="193">
        <v>0.0</v>
      </c>
      <c r="V284" s="193">
        <v>0.0</v>
      </c>
      <c r="W284" s="193">
        <v>0.0</v>
      </c>
      <c r="X284" s="193">
        <v>0.0</v>
      </c>
      <c r="Y284" s="193">
        <v>0.0</v>
      </c>
      <c r="Z284" s="193">
        <v>0.0</v>
      </c>
      <c r="AA284" s="193">
        <v>0.0</v>
      </c>
      <c r="AB284" s="193">
        <v>0.0</v>
      </c>
      <c r="AC284" s="193">
        <v>0.0</v>
      </c>
      <c r="AD284" s="193">
        <v>0.0</v>
      </c>
      <c r="AE284" s="193">
        <v>0.0</v>
      </c>
      <c r="AF284" s="193">
        <v>0.0</v>
      </c>
      <c r="AG284" s="193">
        <v>0.0</v>
      </c>
      <c r="AH284" s="193">
        <v>0.0</v>
      </c>
      <c r="AI284" s="193">
        <v>0.0</v>
      </c>
      <c r="AJ284" s="193">
        <v>0.0</v>
      </c>
      <c r="AK284" s="193">
        <v>0.0</v>
      </c>
      <c r="AL284" s="193">
        <v>0.0</v>
      </c>
      <c r="AM284" s="193">
        <v>0.0</v>
      </c>
      <c r="AN284" s="193">
        <v>0.0</v>
      </c>
      <c r="AO284" s="193">
        <v>0.0</v>
      </c>
      <c r="AP284" s="193">
        <v>0.0</v>
      </c>
      <c r="AQ284" s="193">
        <v>0.0</v>
      </c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</row>
    <row r="285" ht="14.25" customHeight="1">
      <c r="A285" s="11"/>
      <c r="B285" s="11"/>
      <c r="C285" s="11"/>
      <c r="D285" s="11"/>
      <c r="E285" s="11"/>
      <c r="F285" s="11"/>
      <c r="G285" s="20"/>
      <c r="H285" s="27"/>
      <c r="I285" s="11"/>
      <c r="J285" s="164"/>
      <c r="K285" s="166" t="s">
        <v>209</v>
      </c>
      <c r="L285" s="166" t="s">
        <v>197</v>
      </c>
      <c r="M285" s="196">
        <v>0.0</v>
      </c>
      <c r="N285" s="196">
        <v>0.0</v>
      </c>
      <c r="O285" s="196">
        <v>0.0</v>
      </c>
      <c r="P285" s="196">
        <v>0.0</v>
      </c>
      <c r="Q285" s="196">
        <v>0.0</v>
      </c>
      <c r="R285" s="196">
        <v>0.0</v>
      </c>
      <c r="S285" s="196">
        <v>0.0</v>
      </c>
      <c r="T285" s="196">
        <v>0.0</v>
      </c>
      <c r="U285" s="196">
        <v>0.0</v>
      </c>
      <c r="V285" s="196">
        <v>0.0</v>
      </c>
      <c r="W285" s="196">
        <v>0.0</v>
      </c>
      <c r="X285" s="196">
        <v>0.0</v>
      </c>
      <c r="Y285" s="196">
        <v>0.0</v>
      </c>
      <c r="Z285" s="196">
        <v>0.0</v>
      </c>
      <c r="AA285" s="196">
        <v>0.0</v>
      </c>
      <c r="AB285" s="196">
        <v>0.0</v>
      </c>
      <c r="AC285" s="196">
        <v>0.0</v>
      </c>
      <c r="AD285" s="196">
        <v>0.0</v>
      </c>
      <c r="AE285" s="196">
        <v>0.0</v>
      </c>
      <c r="AF285" s="196">
        <v>0.0</v>
      </c>
      <c r="AG285" s="196">
        <v>0.0</v>
      </c>
      <c r="AH285" s="196">
        <v>0.0</v>
      </c>
      <c r="AI285" s="196">
        <v>0.0</v>
      </c>
      <c r="AJ285" s="196">
        <v>0.0</v>
      </c>
      <c r="AK285" s="196">
        <v>0.0</v>
      </c>
      <c r="AL285" s="196">
        <v>0.0</v>
      </c>
      <c r="AM285" s="196">
        <v>0.0</v>
      </c>
      <c r="AN285" s="196">
        <v>0.0</v>
      </c>
      <c r="AO285" s="196">
        <v>0.0</v>
      </c>
      <c r="AP285" s="196">
        <v>0.0</v>
      </c>
      <c r="AQ285" s="196">
        <v>0.0</v>
      </c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</row>
    <row r="286" ht="14.25" customHeight="1">
      <c r="A286" s="11"/>
      <c r="B286" s="11"/>
      <c r="C286" s="11"/>
      <c r="D286" s="11"/>
      <c r="E286" s="11"/>
      <c r="F286" s="11"/>
      <c r="G286" s="20"/>
      <c r="H286" s="27"/>
      <c r="I286" s="11"/>
      <c r="J286" s="164"/>
      <c r="K286" s="161" t="s">
        <v>210</v>
      </c>
      <c r="L286" s="161" t="s">
        <v>195</v>
      </c>
      <c r="M286" s="195">
        <v>0.0</v>
      </c>
      <c r="N286" s="195">
        <v>0.0</v>
      </c>
      <c r="O286" s="195">
        <v>0.0</v>
      </c>
      <c r="P286" s="195">
        <v>0.0</v>
      </c>
      <c r="Q286" s="195">
        <v>0.0</v>
      </c>
      <c r="R286" s="195">
        <v>0.0</v>
      </c>
      <c r="S286" s="195">
        <v>0.0</v>
      </c>
      <c r="T286" s="195">
        <v>0.0</v>
      </c>
      <c r="U286" s="195">
        <v>0.0</v>
      </c>
      <c r="V286" s="195">
        <v>0.0</v>
      </c>
      <c r="W286" s="195">
        <v>0.0</v>
      </c>
      <c r="X286" s="195">
        <v>0.0</v>
      </c>
      <c r="Y286" s="195">
        <v>0.0</v>
      </c>
      <c r="Z286" s="195">
        <v>0.0</v>
      </c>
      <c r="AA286" s="195">
        <v>0.0</v>
      </c>
      <c r="AB286" s="195">
        <v>0.0</v>
      </c>
      <c r="AC286" s="195">
        <v>0.0</v>
      </c>
      <c r="AD286" s="195">
        <v>0.0</v>
      </c>
      <c r="AE286" s="195">
        <v>0.0</v>
      </c>
      <c r="AF286" s="195">
        <v>0.0</v>
      </c>
      <c r="AG286" s="195">
        <v>0.0</v>
      </c>
      <c r="AH286" s="195">
        <v>0.0</v>
      </c>
      <c r="AI286" s="195">
        <v>0.0</v>
      </c>
      <c r="AJ286" s="195">
        <v>0.0</v>
      </c>
      <c r="AK286" s="195">
        <v>0.0</v>
      </c>
      <c r="AL286" s="195">
        <v>0.0</v>
      </c>
      <c r="AM286" s="195">
        <v>0.0</v>
      </c>
      <c r="AN286" s="195">
        <v>0.0</v>
      </c>
      <c r="AO286" s="195">
        <v>0.0</v>
      </c>
      <c r="AP286" s="195">
        <v>0.0</v>
      </c>
      <c r="AQ286" s="195">
        <v>0.0</v>
      </c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</row>
    <row r="287" ht="14.25" customHeight="1">
      <c r="A287" s="11"/>
      <c r="B287" s="11"/>
      <c r="C287" s="11"/>
      <c r="D287" s="11"/>
      <c r="E287" s="11"/>
      <c r="F287" s="11"/>
      <c r="G287" s="20"/>
      <c r="H287" s="27"/>
      <c r="I287" s="11"/>
      <c r="J287" s="164"/>
      <c r="K287" s="14" t="s">
        <v>210</v>
      </c>
      <c r="L287" s="147" t="s">
        <v>196</v>
      </c>
      <c r="M287" s="193">
        <v>0.0</v>
      </c>
      <c r="N287" s="193">
        <v>0.0</v>
      </c>
      <c r="O287" s="193">
        <v>0.0</v>
      </c>
      <c r="P287" s="193">
        <v>0.0</v>
      </c>
      <c r="Q287" s="193">
        <v>0.0</v>
      </c>
      <c r="R287" s="193">
        <v>0.0</v>
      </c>
      <c r="S287" s="193">
        <v>0.0</v>
      </c>
      <c r="T287" s="193">
        <v>0.0</v>
      </c>
      <c r="U287" s="193">
        <v>0.0</v>
      </c>
      <c r="V287" s="193">
        <v>0.0</v>
      </c>
      <c r="W287" s="193">
        <v>0.0</v>
      </c>
      <c r="X287" s="193">
        <v>0.0</v>
      </c>
      <c r="Y287" s="193">
        <v>0.0</v>
      </c>
      <c r="Z287" s="193">
        <v>0.0</v>
      </c>
      <c r="AA287" s="193">
        <v>0.0</v>
      </c>
      <c r="AB287" s="193">
        <v>0.0</v>
      </c>
      <c r="AC287" s="193">
        <v>0.0</v>
      </c>
      <c r="AD287" s="193">
        <v>0.0</v>
      </c>
      <c r="AE287" s="193">
        <v>0.0</v>
      </c>
      <c r="AF287" s="193">
        <v>0.0</v>
      </c>
      <c r="AG287" s="193">
        <v>0.0</v>
      </c>
      <c r="AH287" s="193">
        <v>0.0</v>
      </c>
      <c r="AI287" s="193">
        <v>0.0</v>
      </c>
      <c r="AJ287" s="193">
        <v>0.0</v>
      </c>
      <c r="AK287" s="193">
        <v>0.0</v>
      </c>
      <c r="AL287" s="193">
        <v>0.0</v>
      </c>
      <c r="AM287" s="193">
        <v>0.0</v>
      </c>
      <c r="AN287" s="193">
        <v>0.0</v>
      </c>
      <c r="AO287" s="193">
        <v>0.0</v>
      </c>
      <c r="AP287" s="193">
        <v>0.0</v>
      </c>
      <c r="AQ287" s="193">
        <v>0.0</v>
      </c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</row>
    <row r="288" ht="14.25" customHeight="1">
      <c r="A288" s="11"/>
      <c r="B288" s="11"/>
      <c r="C288" s="11"/>
      <c r="D288" s="11"/>
      <c r="E288" s="11"/>
      <c r="F288" s="11"/>
      <c r="G288" s="20"/>
      <c r="H288" s="27"/>
      <c r="I288" s="11"/>
      <c r="J288" s="164"/>
      <c r="K288" s="166" t="s">
        <v>210</v>
      </c>
      <c r="L288" s="166" t="s">
        <v>197</v>
      </c>
      <c r="M288" s="196">
        <v>0.0</v>
      </c>
      <c r="N288" s="196">
        <v>0.0</v>
      </c>
      <c r="O288" s="196">
        <v>0.0</v>
      </c>
      <c r="P288" s="196">
        <v>0.0</v>
      </c>
      <c r="Q288" s="196">
        <v>0.0</v>
      </c>
      <c r="R288" s="196">
        <v>0.0</v>
      </c>
      <c r="S288" s="196">
        <v>0.0</v>
      </c>
      <c r="T288" s="196">
        <v>0.0</v>
      </c>
      <c r="U288" s="196">
        <v>0.0</v>
      </c>
      <c r="V288" s="196">
        <v>0.0</v>
      </c>
      <c r="W288" s="196">
        <v>0.0</v>
      </c>
      <c r="X288" s="196">
        <v>0.0</v>
      </c>
      <c r="Y288" s="196">
        <v>0.0</v>
      </c>
      <c r="Z288" s="196">
        <v>0.0</v>
      </c>
      <c r="AA288" s="196">
        <v>0.0</v>
      </c>
      <c r="AB288" s="196">
        <v>0.0</v>
      </c>
      <c r="AC288" s="196">
        <v>0.0</v>
      </c>
      <c r="AD288" s="196">
        <v>0.0</v>
      </c>
      <c r="AE288" s="196">
        <v>0.0</v>
      </c>
      <c r="AF288" s="196">
        <v>0.0</v>
      </c>
      <c r="AG288" s="196">
        <v>0.0</v>
      </c>
      <c r="AH288" s="196">
        <v>0.0</v>
      </c>
      <c r="AI288" s="196">
        <v>0.0</v>
      </c>
      <c r="AJ288" s="196">
        <v>0.0</v>
      </c>
      <c r="AK288" s="196">
        <v>0.0</v>
      </c>
      <c r="AL288" s="196">
        <v>0.0</v>
      </c>
      <c r="AM288" s="196">
        <v>0.0</v>
      </c>
      <c r="AN288" s="196">
        <v>0.0</v>
      </c>
      <c r="AO288" s="196">
        <v>0.0</v>
      </c>
      <c r="AP288" s="196">
        <v>0.0</v>
      </c>
      <c r="AQ288" s="196">
        <v>0.0</v>
      </c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</row>
    <row r="289" ht="14.25" customHeight="1">
      <c r="A289" s="11"/>
      <c r="B289" s="11"/>
      <c r="C289" s="11"/>
      <c r="D289" s="11"/>
      <c r="E289" s="11"/>
      <c r="F289" s="11"/>
      <c r="G289" s="20"/>
      <c r="H289" s="27"/>
      <c r="I289" s="11"/>
      <c r="J289" s="164"/>
      <c r="K289" s="161" t="s">
        <v>211</v>
      </c>
      <c r="L289" s="161" t="s">
        <v>195</v>
      </c>
      <c r="M289" s="195">
        <v>0.0</v>
      </c>
      <c r="N289" s="195">
        <v>0.0</v>
      </c>
      <c r="O289" s="195">
        <v>0.0</v>
      </c>
      <c r="P289" s="195">
        <v>0.0</v>
      </c>
      <c r="Q289" s="195">
        <v>0.0</v>
      </c>
      <c r="R289" s="195">
        <v>0.0</v>
      </c>
      <c r="S289" s="195">
        <v>0.0</v>
      </c>
      <c r="T289" s="195">
        <v>0.0</v>
      </c>
      <c r="U289" s="195">
        <v>0.0</v>
      </c>
      <c r="V289" s="195">
        <v>0.0</v>
      </c>
      <c r="W289" s="195">
        <v>0.0</v>
      </c>
      <c r="X289" s="195">
        <v>0.0</v>
      </c>
      <c r="Y289" s="195">
        <v>0.0</v>
      </c>
      <c r="Z289" s="195">
        <v>0.0</v>
      </c>
      <c r="AA289" s="195">
        <v>0.0</v>
      </c>
      <c r="AB289" s="195">
        <v>0.0</v>
      </c>
      <c r="AC289" s="195">
        <v>0.0</v>
      </c>
      <c r="AD289" s="195">
        <v>0.0</v>
      </c>
      <c r="AE289" s="195">
        <v>0.0</v>
      </c>
      <c r="AF289" s="195">
        <v>0.0</v>
      </c>
      <c r="AG289" s="195">
        <v>0.0</v>
      </c>
      <c r="AH289" s="195">
        <v>0.0</v>
      </c>
      <c r="AI289" s="195">
        <v>0.0</v>
      </c>
      <c r="AJ289" s="195">
        <v>0.0</v>
      </c>
      <c r="AK289" s="195">
        <v>0.0</v>
      </c>
      <c r="AL289" s="195">
        <v>0.0</v>
      </c>
      <c r="AM289" s="195">
        <v>0.0</v>
      </c>
      <c r="AN289" s="195">
        <v>0.0</v>
      </c>
      <c r="AO289" s="195">
        <v>0.0</v>
      </c>
      <c r="AP289" s="195">
        <v>0.0</v>
      </c>
      <c r="AQ289" s="195">
        <v>0.0</v>
      </c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</row>
    <row r="290" ht="14.25" customHeight="1">
      <c r="A290" s="11"/>
      <c r="B290" s="11"/>
      <c r="C290" s="11"/>
      <c r="D290" s="11"/>
      <c r="E290" s="11"/>
      <c r="F290" s="11"/>
      <c r="G290" s="20"/>
      <c r="H290" s="27"/>
      <c r="I290" s="11"/>
      <c r="J290" s="164"/>
      <c r="K290" s="14" t="s">
        <v>211</v>
      </c>
      <c r="L290" s="147" t="s">
        <v>196</v>
      </c>
      <c r="M290" s="193">
        <v>0.0</v>
      </c>
      <c r="N290" s="193">
        <v>0.0</v>
      </c>
      <c r="O290" s="193">
        <v>0.0</v>
      </c>
      <c r="P290" s="193">
        <v>0.0</v>
      </c>
      <c r="Q290" s="193">
        <v>0.0</v>
      </c>
      <c r="R290" s="193">
        <v>0.0</v>
      </c>
      <c r="S290" s="193">
        <v>0.0</v>
      </c>
      <c r="T290" s="193">
        <v>0.0</v>
      </c>
      <c r="U290" s="193">
        <v>0.0</v>
      </c>
      <c r="V290" s="193">
        <v>0.0</v>
      </c>
      <c r="W290" s="193">
        <v>0.0</v>
      </c>
      <c r="X290" s="193">
        <v>0.0</v>
      </c>
      <c r="Y290" s="193">
        <v>0.0</v>
      </c>
      <c r="Z290" s="193">
        <v>0.0</v>
      </c>
      <c r="AA290" s="193">
        <v>0.0</v>
      </c>
      <c r="AB290" s="193">
        <v>0.0</v>
      </c>
      <c r="AC290" s="193">
        <v>0.0</v>
      </c>
      <c r="AD290" s="193">
        <v>0.0</v>
      </c>
      <c r="AE290" s="193">
        <v>0.0</v>
      </c>
      <c r="AF290" s="193">
        <v>0.0</v>
      </c>
      <c r="AG290" s="193">
        <v>0.0</v>
      </c>
      <c r="AH290" s="193">
        <v>0.0</v>
      </c>
      <c r="AI290" s="193">
        <v>0.0</v>
      </c>
      <c r="AJ290" s="193">
        <v>0.0</v>
      </c>
      <c r="AK290" s="193">
        <v>0.0</v>
      </c>
      <c r="AL290" s="193">
        <v>0.0</v>
      </c>
      <c r="AM290" s="193">
        <v>0.0</v>
      </c>
      <c r="AN290" s="193">
        <v>0.0</v>
      </c>
      <c r="AO290" s="193">
        <v>0.0</v>
      </c>
      <c r="AP290" s="193">
        <v>0.0</v>
      </c>
      <c r="AQ290" s="193">
        <v>0.0</v>
      </c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</row>
    <row r="291" ht="14.25" customHeight="1">
      <c r="A291" s="11"/>
      <c r="B291" s="11"/>
      <c r="C291" s="11"/>
      <c r="D291" s="11"/>
      <c r="E291" s="11"/>
      <c r="F291" s="11"/>
      <c r="G291" s="20"/>
      <c r="H291" s="27"/>
      <c r="I291" s="11"/>
      <c r="J291" s="164"/>
      <c r="K291" s="166" t="s">
        <v>211</v>
      </c>
      <c r="L291" s="166" t="s">
        <v>197</v>
      </c>
      <c r="M291" s="196">
        <v>0.0</v>
      </c>
      <c r="N291" s="196">
        <v>0.0</v>
      </c>
      <c r="O291" s="196">
        <v>0.0</v>
      </c>
      <c r="P291" s="196">
        <v>0.0</v>
      </c>
      <c r="Q291" s="196">
        <v>0.0</v>
      </c>
      <c r="R291" s="196">
        <v>0.0</v>
      </c>
      <c r="S291" s="196">
        <v>0.0</v>
      </c>
      <c r="T291" s="196">
        <v>0.0</v>
      </c>
      <c r="U291" s="196">
        <v>0.0</v>
      </c>
      <c r="V291" s="196">
        <v>0.0</v>
      </c>
      <c r="W291" s="196">
        <v>0.0</v>
      </c>
      <c r="X291" s="196">
        <v>0.0</v>
      </c>
      <c r="Y291" s="196">
        <v>0.0</v>
      </c>
      <c r="Z291" s="196">
        <v>0.0</v>
      </c>
      <c r="AA291" s="196">
        <v>0.0</v>
      </c>
      <c r="AB291" s="196">
        <v>0.0</v>
      </c>
      <c r="AC291" s="196">
        <v>0.0</v>
      </c>
      <c r="AD291" s="196">
        <v>0.0</v>
      </c>
      <c r="AE291" s="196">
        <v>0.0</v>
      </c>
      <c r="AF291" s="196">
        <v>0.0</v>
      </c>
      <c r="AG291" s="196">
        <v>0.0</v>
      </c>
      <c r="AH291" s="196">
        <v>0.0</v>
      </c>
      <c r="AI291" s="196">
        <v>0.0</v>
      </c>
      <c r="AJ291" s="196">
        <v>0.0</v>
      </c>
      <c r="AK291" s="196">
        <v>0.0</v>
      </c>
      <c r="AL291" s="196">
        <v>0.0</v>
      </c>
      <c r="AM291" s="196">
        <v>0.0</v>
      </c>
      <c r="AN291" s="196">
        <v>0.0</v>
      </c>
      <c r="AO291" s="196">
        <v>0.0</v>
      </c>
      <c r="AP291" s="196">
        <v>0.0</v>
      </c>
      <c r="AQ291" s="196">
        <v>0.0</v>
      </c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</row>
    <row r="292" ht="14.25" customHeight="1">
      <c r="A292" s="11"/>
      <c r="B292" s="11"/>
      <c r="C292" s="11"/>
      <c r="D292" s="11"/>
      <c r="E292" s="11"/>
      <c r="F292" s="11"/>
      <c r="G292" s="20"/>
      <c r="H292" s="27"/>
      <c r="I292" s="11"/>
      <c r="J292" s="164"/>
      <c r="K292" s="161" t="s">
        <v>212</v>
      </c>
      <c r="L292" s="161" t="s">
        <v>195</v>
      </c>
      <c r="M292" s="192">
        <v>0.0</v>
      </c>
      <c r="N292" s="192">
        <v>0.0</v>
      </c>
      <c r="O292" s="192">
        <v>0.0</v>
      </c>
      <c r="P292" s="192">
        <v>0.0</v>
      </c>
      <c r="Q292" s="192">
        <v>0.0</v>
      </c>
      <c r="R292" s="192">
        <v>0.0</v>
      </c>
      <c r="S292" s="192">
        <v>0.0</v>
      </c>
      <c r="T292" s="192">
        <v>0.0</v>
      </c>
      <c r="U292" s="192">
        <v>0.0</v>
      </c>
      <c r="V292" s="192">
        <v>0.0</v>
      </c>
      <c r="W292" s="192">
        <v>0.0</v>
      </c>
      <c r="X292" s="192">
        <v>0.0</v>
      </c>
      <c r="Y292" s="192">
        <v>0.0</v>
      </c>
      <c r="Z292" s="192">
        <v>0.0</v>
      </c>
      <c r="AA292" s="192">
        <v>0.0</v>
      </c>
      <c r="AB292" s="192">
        <v>0.0</v>
      </c>
      <c r="AC292" s="192">
        <v>0.0</v>
      </c>
      <c r="AD292" s="192">
        <v>0.0</v>
      </c>
      <c r="AE292" s="192">
        <v>0.0</v>
      </c>
      <c r="AF292" s="192">
        <v>0.0</v>
      </c>
      <c r="AG292" s="192">
        <v>0.0</v>
      </c>
      <c r="AH292" s="192">
        <v>0.0</v>
      </c>
      <c r="AI292" s="192">
        <v>0.0</v>
      </c>
      <c r="AJ292" s="192">
        <v>0.0</v>
      </c>
      <c r="AK292" s="192">
        <v>0.0</v>
      </c>
      <c r="AL292" s="192">
        <v>0.0</v>
      </c>
      <c r="AM292" s="192">
        <v>0.0</v>
      </c>
      <c r="AN292" s="192">
        <v>0.0</v>
      </c>
      <c r="AO292" s="192">
        <v>0.0</v>
      </c>
      <c r="AP292" s="192">
        <v>0.0</v>
      </c>
      <c r="AQ292" s="192">
        <v>0.0</v>
      </c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</row>
    <row r="293" ht="14.25" customHeight="1">
      <c r="A293" s="11"/>
      <c r="B293" s="11"/>
      <c r="C293" s="11"/>
      <c r="D293" s="11"/>
      <c r="E293" s="11"/>
      <c r="F293" s="11"/>
      <c r="G293" s="20"/>
      <c r="H293" s="27"/>
      <c r="I293" s="11"/>
      <c r="J293" s="164"/>
      <c r="K293" s="14" t="s">
        <v>212</v>
      </c>
      <c r="L293" s="147" t="s">
        <v>196</v>
      </c>
      <c r="M293" s="193">
        <v>0.0</v>
      </c>
      <c r="N293" s="193">
        <v>0.0</v>
      </c>
      <c r="O293" s="193">
        <v>0.0</v>
      </c>
      <c r="P293" s="193">
        <v>0.0</v>
      </c>
      <c r="Q293" s="193">
        <v>0.0</v>
      </c>
      <c r="R293" s="193">
        <v>0.0</v>
      </c>
      <c r="S293" s="193">
        <v>0.0</v>
      </c>
      <c r="T293" s="193">
        <v>0.0</v>
      </c>
      <c r="U293" s="193">
        <v>0.0</v>
      </c>
      <c r="V293" s="193">
        <v>0.0</v>
      </c>
      <c r="W293" s="193">
        <v>0.0</v>
      </c>
      <c r="X293" s="193">
        <v>0.0</v>
      </c>
      <c r="Y293" s="193">
        <v>0.0</v>
      </c>
      <c r="Z293" s="193">
        <v>0.0</v>
      </c>
      <c r="AA293" s="193">
        <v>0.0</v>
      </c>
      <c r="AB293" s="193">
        <v>0.0</v>
      </c>
      <c r="AC293" s="193">
        <v>0.0</v>
      </c>
      <c r="AD293" s="193">
        <v>0.0</v>
      </c>
      <c r="AE293" s="193">
        <v>0.0</v>
      </c>
      <c r="AF293" s="193">
        <v>0.0</v>
      </c>
      <c r="AG293" s="193">
        <v>0.0</v>
      </c>
      <c r="AH293" s="193">
        <v>0.0</v>
      </c>
      <c r="AI293" s="193">
        <v>0.0</v>
      </c>
      <c r="AJ293" s="193">
        <v>0.0</v>
      </c>
      <c r="AK293" s="193">
        <v>0.0</v>
      </c>
      <c r="AL293" s="193">
        <v>0.0</v>
      </c>
      <c r="AM293" s="193">
        <v>0.0</v>
      </c>
      <c r="AN293" s="193">
        <v>0.0</v>
      </c>
      <c r="AO293" s="193">
        <v>0.0</v>
      </c>
      <c r="AP293" s="193">
        <v>0.0</v>
      </c>
      <c r="AQ293" s="193">
        <v>0.0</v>
      </c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</row>
    <row r="294" ht="14.25" customHeight="1">
      <c r="A294" s="11"/>
      <c r="B294" s="11"/>
      <c r="C294" s="11"/>
      <c r="D294" s="11"/>
      <c r="E294" s="11"/>
      <c r="F294" s="11"/>
      <c r="G294" s="20"/>
      <c r="H294" s="27"/>
      <c r="I294" s="11"/>
      <c r="J294" s="164"/>
      <c r="K294" s="166" t="s">
        <v>212</v>
      </c>
      <c r="L294" s="166" t="s">
        <v>197</v>
      </c>
      <c r="M294" s="194">
        <v>0.0</v>
      </c>
      <c r="N294" s="194">
        <v>0.0</v>
      </c>
      <c r="O294" s="194">
        <v>0.0</v>
      </c>
      <c r="P294" s="194">
        <v>0.0</v>
      </c>
      <c r="Q294" s="194">
        <v>0.0</v>
      </c>
      <c r="R294" s="194">
        <v>0.0</v>
      </c>
      <c r="S294" s="194">
        <v>0.0</v>
      </c>
      <c r="T294" s="194">
        <v>0.0</v>
      </c>
      <c r="U294" s="194">
        <v>0.0</v>
      </c>
      <c r="V294" s="194">
        <v>0.0</v>
      </c>
      <c r="W294" s="194">
        <v>0.0</v>
      </c>
      <c r="X294" s="194">
        <v>0.0</v>
      </c>
      <c r="Y294" s="194">
        <v>0.0</v>
      </c>
      <c r="Z294" s="194">
        <v>0.0</v>
      </c>
      <c r="AA294" s="194">
        <v>0.0</v>
      </c>
      <c r="AB294" s="194">
        <v>0.0</v>
      </c>
      <c r="AC294" s="194">
        <v>0.0</v>
      </c>
      <c r="AD294" s="194">
        <v>0.0</v>
      </c>
      <c r="AE294" s="194">
        <v>0.0</v>
      </c>
      <c r="AF294" s="194">
        <v>0.0</v>
      </c>
      <c r="AG294" s="194">
        <v>0.0</v>
      </c>
      <c r="AH294" s="194">
        <v>0.0</v>
      </c>
      <c r="AI294" s="194">
        <v>0.0</v>
      </c>
      <c r="AJ294" s="194">
        <v>0.0</v>
      </c>
      <c r="AK294" s="194">
        <v>0.0</v>
      </c>
      <c r="AL294" s="194">
        <v>0.0</v>
      </c>
      <c r="AM294" s="194">
        <v>0.0</v>
      </c>
      <c r="AN294" s="194">
        <v>0.0</v>
      </c>
      <c r="AO294" s="194">
        <v>0.0</v>
      </c>
      <c r="AP294" s="194">
        <v>0.0</v>
      </c>
      <c r="AQ294" s="194">
        <v>0.0</v>
      </c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</row>
    <row r="295" ht="14.25" customHeight="1">
      <c r="A295" s="11"/>
      <c r="B295" s="11"/>
      <c r="C295" s="11"/>
      <c r="D295" s="11"/>
      <c r="E295" s="11"/>
      <c r="F295" s="11"/>
      <c r="G295" s="20"/>
      <c r="H295" s="27"/>
      <c r="I295" s="11"/>
      <c r="J295" s="164"/>
      <c r="K295" s="161" t="s">
        <v>213</v>
      </c>
      <c r="L295" s="161" t="s">
        <v>195</v>
      </c>
      <c r="M295" s="195">
        <v>0.0</v>
      </c>
      <c r="N295" s="195">
        <v>0.0</v>
      </c>
      <c r="O295" s="195">
        <v>0.0</v>
      </c>
      <c r="P295" s="195">
        <v>0.0</v>
      </c>
      <c r="Q295" s="195">
        <v>0.0</v>
      </c>
      <c r="R295" s="195">
        <v>0.0</v>
      </c>
      <c r="S295" s="195">
        <v>0.0</v>
      </c>
      <c r="T295" s="195">
        <v>0.0</v>
      </c>
      <c r="U295" s="195">
        <v>0.0</v>
      </c>
      <c r="V295" s="195">
        <v>0.0</v>
      </c>
      <c r="W295" s="195">
        <v>0.0</v>
      </c>
      <c r="X295" s="195">
        <v>0.0</v>
      </c>
      <c r="Y295" s="195">
        <v>0.0</v>
      </c>
      <c r="Z295" s="195">
        <v>0.0</v>
      </c>
      <c r="AA295" s="195">
        <v>0.0</v>
      </c>
      <c r="AB295" s="195">
        <v>0.0</v>
      </c>
      <c r="AC295" s="195">
        <v>0.0</v>
      </c>
      <c r="AD295" s="195">
        <v>0.0</v>
      </c>
      <c r="AE295" s="195">
        <v>0.0</v>
      </c>
      <c r="AF295" s="195">
        <v>0.0</v>
      </c>
      <c r="AG295" s="195">
        <v>0.0</v>
      </c>
      <c r="AH295" s="195">
        <v>0.0</v>
      </c>
      <c r="AI295" s="195">
        <v>0.0</v>
      </c>
      <c r="AJ295" s="195">
        <v>0.0</v>
      </c>
      <c r="AK295" s="195">
        <v>0.0</v>
      </c>
      <c r="AL295" s="195">
        <v>0.0</v>
      </c>
      <c r="AM295" s="195">
        <v>0.0</v>
      </c>
      <c r="AN295" s="195">
        <v>0.0</v>
      </c>
      <c r="AO295" s="195">
        <v>0.0</v>
      </c>
      <c r="AP295" s="195">
        <v>0.0</v>
      </c>
      <c r="AQ295" s="195">
        <v>0.0</v>
      </c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</row>
    <row r="296" ht="14.25" customHeight="1">
      <c r="A296" s="11"/>
      <c r="B296" s="11"/>
      <c r="C296" s="11"/>
      <c r="D296" s="11"/>
      <c r="E296" s="11"/>
      <c r="F296" s="11"/>
      <c r="G296" s="20"/>
      <c r="H296" s="27"/>
      <c r="I296" s="11"/>
      <c r="J296" s="164"/>
      <c r="K296" s="14" t="s">
        <v>213</v>
      </c>
      <c r="L296" s="147" t="s">
        <v>196</v>
      </c>
      <c r="M296" s="193">
        <v>0.0</v>
      </c>
      <c r="N296" s="193">
        <v>0.0</v>
      </c>
      <c r="O296" s="193">
        <v>0.0</v>
      </c>
      <c r="P296" s="193">
        <v>0.0</v>
      </c>
      <c r="Q296" s="193">
        <v>0.0</v>
      </c>
      <c r="R296" s="193">
        <v>0.0</v>
      </c>
      <c r="S296" s="193">
        <v>0.0</v>
      </c>
      <c r="T296" s="193">
        <v>0.0</v>
      </c>
      <c r="U296" s="193">
        <v>0.0</v>
      </c>
      <c r="V296" s="193">
        <v>0.0</v>
      </c>
      <c r="W296" s="193">
        <v>0.0</v>
      </c>
      <c r="X296" s="193">
        <v>0.0</v>
      </c>
      <c r="Y296" s="193">
        <v>0.0</v>
      </c>
      <c r="Z296" s="193">
        <v>0.0</v>
      </c>
      <c r="AA296" s="193">
        <v>0.0</v>
      </c>
      <c r="AB296" s="193">
        <v>0.0</v>
      </c>
      <c r="AC296" s="193">
        <v>0.0</v>
      </c>
      <c r="AD296" s="193">
        <v>0.0</v>
      </c>
      <c r="AE296" s="193">
        <v>0.0</v>
      </c>
      <c r="AF296" s="193">
        <v>0.0</v>
      </c>
      <c r="AG296" s="193">
        <v>0.0</v>
      </c>
      <c r="AH296" s="193">
        <v>0.0</v>
      </c>
      <c r="AI296" s="193">
        <v>0.0</v>
      </c>
      <c r="AJ296" s="193">
        <v>0.0</v>
      </c>
      <c r="AK296" s="193">
        <v>0.0</v>
      </c>
      <c r="AL296" s="193">
        <v>0.0</v>
      </c>
      <c r="AM296" s="193">
        <v>0.0</v>
      </c>
      <c r="AN296" s="193">
        <v>0.0</v>
      </c>
      <c r="AO296" s="193">
        <v>0.0</v>
      </c>
      <c r="AP296" s="193">
        <v>0.0</v>
      </c>
      <c r="AQ296" s="193">
        <v>0.0</v>
      </c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</row>
    <row r="297" ht="14.25" customHeight="1">
      <c r="A297" s="11"/>
      <c r="B297" s="11"/>
      <c r="C297" s="11"/>
      <c r="D297" s="11"/>
      <c r="E297" s="11"/>
      <c r="F297" s="11"/>
      <c r="G297" s="20"/>
      <c r="H297" s="27"/>
      <c r="I297" s="11"/>
      <c r="J297" s="164"/>
      <c r="K297" s="166" t="s">
        <v>213</v>
      </c>
      <c r="L297" s="166" t="s">
        <v>197</v>
      </c>
      <c r="M297" s="194">
        <v>0.0</v>
      </c>
      <c r="N297" s="194">
        <v>0.0</v>
      </c>
      <c r="O297" s="194">
        <v>0.0</v>
      </c>
      <c r="P297" s="194">
        <v>0.0</v>
      </c>
      <c r="Q297" s="194">
        <v>0.0</v>
      </c>
      <c r="R297" s="194">
        <v>0.0</v>
      </c>
      <c r="S297" s="194">
        <v>0.0</v>
      </c>
      <c r="T297" s="194">
        <v>0.0</v>
      </c>
      <c r="U297" s="194">
        <v>0.0</v>
      </c>
      <c r="V297" s="194">
        <v>0.0</v>
      </c>
      <c r="W297" s="194">
        <v>0.0</v>
      </c>
      <c r="X297" s="194">
        <v>0.0</v>
      </c>
      <c r="Y297" s="194">
        <v>0.0</v>
      </c>
      <c r="Z297" s="194">
        <v>0.0</v>
      </c>
      <c r="AA297" s="194">
        <v>0.0</v>
      </c>
      <c r="AB297" s="194">
        <v>0.0</v>
      </c>
      <c r="AC297" s="194">
        <v>0.0</v>
      </c>
      <c r="AD297" s="194">
        <v>0.0</v>
      </c>
      <c r="AE297" s="194">
        <v>0.0</v>
      </c>
      <c r="AF297" s="194">
        <v>0.0</v>
      </c>
      <c r="AG297" s="194">
        <v>0.0</v>
      </c>
      <c r="AH297" s="194">
        <v>0.0</v>
      </c>
      <c r="AI297" s="194">
        <v>0.0</v>
      </c>
      <c r="AJ297" s="194">
        <v>0.0</v>
      </c>
      <c r="AK297" s="194">
        <v>0.0</v>
      </c>
      <c r="AL297" s="194">
        <v>0.0</v>
      </c>
      <c r="AM297" s="194">
        <v>0.0</v>
      </c>
      <c r="AN297" s="194">
        <v>0.0</v>
      </c>
      <c r="AO297" s="194">
        <v>0.0</v>
      </c>
      <c r="AP297" s="194">
        <v>0.0</v>
      </c>
      <c r="AQ297" s="194">
        <v>0.0</v>
      </c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</row>
    <row r="298" ht="14.25" customHeight="1">
      <c r="A298" s="11"/>
      <c r="B298" s="11"/>
      <c r="C298" s="11"/>
      <c r="D298" s="11"/>
      <c r="E298" s="11"/>
      <c r="F298" s="11"/>
      <c r="G298" s="20"/>
      <c r="H298" s="27"/>
      <c r="I298" s="11"/>
      <c r="J298" s="164"/>
      <c r="K298" s="161" t="s">
        <v>214</v>
      </c>
      <c r="L298" s="161" t="s">
        <v>195</v>
      </c>
      <c r="M298" s="195">
        <v>0.0</v>
      </c>
      <c r="N298" s="195">
        <v>0.0</v>
      </c>
      <c r="O298" s="195">
        <v>0.0</v>
      </c>
      <c r="P298" s="195">
        <v>0.0</v>
      </c>
      <c r="Q298" s="195">
        <v>0.0</v>
      </c>
      <c r="R298" s="195">
        <v>0.0</v>
      </c>
      <c r="S298" s="195">
        <v>0.0</v>
      </c>
      <c r="T298" s="195">
        <v>0.0</v>
      </c>
      <c r="U298" s="195">
        <v>0.0</v>
      </c>
      <c r="V298" s="195">
        <v>0.0</v>
      </c>
      <c r="W298" s="195">
        <v>0.0</v>
      </c>
      <c r="X298" s="195">
        <v>0.0</v>
      </c>
      <c r="Y298" s="195">
        <v>0.0</v>
      </c>
      <c r="Z298" s="195">
        <v>0.0</v>
      </c>
      <c r="AA298" s="195">
        <v>0.0</v>
      </c>
      <c r="AB298" s="195">
        <v>0.0</v>
      </c>
      <c r="AC298" s="195">
        <v>0.0</v>
      </c>
      <c r="AD298" s="195">
        <v>0.0</v>
      </c>
      <c r="AE298" s="195">
        <v>0.0</v>
      </c>
      <c r="AF298" s="195">
        <v>0.0</v>
      </c>
      <c r="AG298" s="195">
        <v>0.0</v>
      </c>
      <c r="AH298" s="195">
        <v>0.0</v>
      </c>
      <c r="AI298" s="195">
        <v>0.0</v>
      </c>
      <c r="AJ298" s="195">
        <v>0.0</v>
      </c>
      <c r="AK298" s="195">
        <v>0.0</v>
      </c>
      <c r="AL298" s="195">
        <v>0.0</v>
      </c>
      <c r="AM298" s="195">
        <v>0.0</v>
      </c>
      <c r="AN298" s="195">
        <v>0.0</v>
      </c>
      <c r="AO298" s="195">
        <v>0.0</v>
      </c>
      <c r="AP298" s="195">
        <v>0.0</v>
      </c>
      <c r="AQ298" s="195">
        <v>0.0</v>
      </c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</row>
    <row r="299" ht="14.25" customHeight="1">
      <c r="A299" s="11"/>
      <c r="B299" s="11"/>
      <c r="C299" s="11"/>
      <c r="D299" s="11"/>
      <c r="E299" s="11"/>
      <c r="F299" s="11"/>
      <c r="G299" s="20"/>
      <c r="H299" s="27"/>
      <c r="I299" s="11"/>
      <c r="J299" s="164"/>
      <c r="K299" s="14" t="s">
        <v>214</v>
      </c>
      <c r="L299" s="147" t="s">
        <v>196</v>
      </c>
      <c r="M299" s="193">
        <v>0.0</v>
      </c>
      <c r="N299" s="193">
        <v>0.0</v>
      </c>
      <c r="O299" s="193">
        <v>0.0</v>
      </c>
      <c r="P299" s="193">
        <v>0.0</v>
      </c>
      <c r="Q299" s="193">
        <v>0.0</v>
      </c>
      <c r="R299" s="193">
        <v>0.0</v>
      </c>
      <c r="S299" s="193">
        <v>0.0</v>
      </c>
      <c r="T299" s="193">
        <v>0.0</v>
      </c>
      <c r="U299" s="193">
        <v>0.0</v>
      </c>
      <c r="V299" s="193">
        <v>0.0</v>
      </c>
      <c r="W299" s="193">
        <v>0.0</v>
      </c>
      <c r="X299" s="193">
        <v>0.0</v>
      </c>
      <c r="Y299" s="193">
        <v>0.0</v>
      </c>
      <c r="Z299" s="193">
        <v>0.0</v>
      </c>
      <c r="AA299" s="193">
        <v>0.0</v>
      </c>
      <c r="AB299" s="193">
        <v>0.0</v>
      </c>
      <c r="AC299" s="193">
        <v>0.0</v>
      </c>
      <c r="AD299" s="193">
        <v>0.0</v>
      </c>
      <c r="AE299" s="193">
        <v>0.0</v>
      </c>
      <c r="AF299" s="193">
        <v>0.0</v>
      </c>
      <c r="AG299" s="193">
        <v>0.0</v>
      </c>
      <c r="AH299" s="193">
        <v>0.0</v>
      </c>
      <c r="AI299" s="193">
        <v>0.0</v>
      </c>
      <c r="AJ299" s="193">
        <v>0.0</v>
      </c>
      <c r="AK299" s="193">
        <v>0.0</v>
      </c>
      <c r="AL299" s="193">
        <v>0.0</v>
      </c>
      <c r="AM299" s="193">
        <v>0.0</v>
      </c>
      <c r="AN299" s="193">
        <v>0.0</v>
      </c>
      <c r="AO299" s="193">
        <v>0.0</v>
      </c>
      <c r="AP299" s="193">
        <v>0.0</v>
      </c>
      <c r="AQ299" s="193">
        <v>0.0</v>
      </c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</row>
    <row r="300" ht="14.25" customHeight="1">
      <c r="A300" s="11"/>
      <c r="B300" s="11"/>
      <c r="C300" s="11"/>
      <c r="D300" s="11"/>
      <c r="E300" s="11"/>
      <c r="F300" s="11"/>
      <c r="G300" s="20"/>
      <c r="H300" s="27"/>
      <c r="I300" s="11"/>
      <c r="J300" s="164"/>
      <c r="K300" s="166" t="s">
        <v>214</v>
      </c>
      <c r="L300" s="166" t="s">
        <v>197</v>
      </c>
      <c r="M300" s="196">
        <v>0.0</v>
      </c>
      <c r="N300" s="196">
        <v>0.0</v>
      </c>
      <c r="O300" s="196">
        <v>0.0</v>
      </c>
      <c r="P300" s="196">
        <v>0.0</v>
      </c>
      <c r="Q300" s="196">
        <v>0.0</v>
      </c>
      <c r="R300" s="196">
        <v>0.0</v>
      </c>
      <c r="S300" s="196">
        <v>0.0</v>
      </c>
      <c r="T300" s="196">
        <v>0.0</v>
      </c>
      <c r="U300" s="196">
        <v>0.0</v>
      </c>
      <c r="V300" s="196">
        <v>0.0</v>
      </c>
      <c r="W300" s="196">
        <v>0.0</v>
      </c>
      <c r="X300" s="196">
        <v>0.0</v>
      </c>
      <c r="Y300" s="196">
        <v>0.0</v>
      </c>
      <c r="Z300" s="196">
        <v>0.0</v>
      </c>
      <c r="AA300" s="196">
        <v>0.0</v>
      </c>
      <c r="AB300" s="196">
        <v>0.0</v>
      </c>
      <c r="AC300" s="196">
        <v>0.0</v>
      </c>
      <c r="AD300" s="196">
        <v>0.0</v>
      </c>
      <c r="AE300" s="196">
        <v>0.0</v>
      </c>
      <c r="AF300" s="196">
        <v>0.0</v>
      </c>
      <c r="AG300" s="196">
        <v>0.0</v>
      </c>
      <c r="AH300" s="196">
        <v>0.0</v>
      </c>
      <c r="AI300" s="196">
        <v>0.0</v>
      </c>
      <c r="AJ300" s="196">
        <v>0.0</v>
      </c>
      <c r="AK300" s="196">
        <v>0.0</v>
      </c>
      <c r="AL300" s="196">
        <v>0.0</v>
      </c>
      <c r="AM300" s="196">
        <v>0.0</v>
      </c>
      <c r="AN300" s="196">
        <v>0.0</v>
      </c>
      <c r="AO300" s="196">
        <v>0.0</v>
      </c>
      <c r="AP300" s="196">
        <v>0.0</v>
      </c>
      <c r="AQ300" s="196">
        <v>0.0</v>
      </c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</row>
    <row r="301" ht="14.25" customHeight="1">
      <c r="A301" s="11"/>
      <c r="B301" s="11"/>
      <c r="C301" s="11"/>
      <c r="D301" s="11"/>
      <c r="E301" s="11"/>
      <c r="F301" s="11"/>
      <c r="G301" s="20"/>
      <c r="H301" s="27"/>
      <c r="I301" s="11"/>
      <c r="J301" s="164"/>
      <c r="K301" s="161" t="s">
        <v>215</v>
      </c>
      <c r="L301" s="161" t="s">
        <v>195</v>
      </c>
      <c r="M301" s="195">
        <v>0.0</v>
      </c>
      <c r="N301" s="195">
        <v>0.0</v>
      </c>
      <c r="O301" s="195">
        <v>0.0</v>
      </c>
      <c r="P301" s="195">
        <v>0.0</v>
      </c>
      <c r="Q301" s="195">
        <v>0.0</v>
      </c>
      <c r="R301" s="195">
        <v>0.0</v>
      </c>
      <c r="S301" s="195">
        <v>0.0</v>
      </c>
      <c r="T301" s="195">
        <v>0.0</v>
      </c>
      <c r="U301" s="195">
        <v>0.0</v>
      </c>
      <c r="V301" s="195">
        <v>0.0</v>
      </c>
      <c r="W301" s="195">
        <v>0.0</v>
      </c>
      <c r="X301" s="195">
        <v>0.0</v>
      </c>
      <c r="Y301" s="195">
        <v>0.0</v>
      </c>
      <c r="Z301" s="195">
        <v>0.0</v>
      </c>
      <c r="AA301" s="195">
        <v>0.0</v>
      </c>
      <c r="AB301" s="195">
        <v>0.0</v>
      </c>
      <c r="AC301" s="195">
        <v>0.0</v>
      </c>
      <c r="AD301" s="195">
        <v>0.0</v>
      </c>
      <c r="AE301" s="195">
        <v>0.0</v>
      </c>
      <c r="AF301" s="195">
        <v>0.0</v>
      </c>
      <c r="AG301" s="195">
        <v>0.0</v>
      </c>
      <c r="AH301" s="195">
        <v>0.0</v>
      </c>
      <c r="AI301" s="195">
        <v>0.0</v>
      </c>
      <c r="AJ301" s="195">
        <v>0.0</v>
      </c>
      <c r="AK301" s="195">
        <v>0.0</v>
      </c>
      <c r="AL301" s="195">
        <v>0.0</v>
      </c>
      <c r="AM301" s="195">
        <v>0.0</v>
      </c>
      <c r="AN301" s="195">
        <v>0.0</v>
      </c>
      <c r="AO301" s="195">
        <v>0.0</v>
      </c>
      <c r="AP301" s="195">
        <v>0.0</v>
      </c>
      <c r="AQ301" s="195">
        <v>0.0</v>
      </c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</row>
    <row r="302" ht="14.25" customHeight="1">
      <c r="A302" s="11"/>
      <c r="B302" s="11"/>
      <c r="C302" s="11"/>
      <c r="D302" s="11"/>
      <c r="E302" s="11"/>
      <c r="F302" s="11"/>
      <c r="G302" s="20"/>
      <c r="H302" s="27"/>
      <c r="I302" s="11"/>
      <c r="J302" s="164"/>
      <c r="K302" s="14" t="s">
        <v>215</v>
      </c>
      <c r="L302" s="147" t="s">
        <v>196</v>
      </c>
      <c r="M302" s="193">
        <v>0.0</v>
      </c>
      <c r="N302" s="193">
        <v>0.0</v>
      </c>
      <c r="O302" s="193">
        <v>0.0</v>
      </c>
      <c r="P302" s="193">
        <v>0.0</v>
      </c>
      <c r="Q302" s="193">
        <v>0.0</v>
      </c>
      <c r="R302" s="193">
        <v>0.0</v>
      </c>
      <c r="S302" s="193">
        <v>0.0</v>
      </c>
      <c r="T302" s="193">
        <v>0.0</v>
      </c>
      <c r="U302" s="193">
        <v>0.0</v>
      </c>
      <c r="V302" s="193">
        <v>0.0</v>
      </c>
      <c r="W302" s="193">
        <v>0.0</v>
      </c>
      <c r="X302" s="193">
        <v>0.0</v>
      </c>
      <c r="Y302" s="193">
        <v>0.0</v>
      </c>
      <c r="Z302" s="193">
        <v>0.0</v>
      </c>
      <c r="AA302" s="193">
        <v>0.0</v>
      </c>
      <c r="AB302" s="193">
        <v>0.0</v>
      </c>
      <c r="AC302" s="193">
        <v>0.0</v>
      </c>
      <c r="AD302" s="193">
        <v>0.0</v>
      </c>
      <c r="AE302" s="193">
        <v>0.0</v>
      </c>
      <c r="AF302" s="193">
        <v>0.0</v>
      </c>
      <c r="AG302" s="193">
        <v>0.0</v>
      </c>
      <c r="AH302" s="193">
        <v>0.0</v>
      </c>
      <c r="AI302" s="193">
        <v>0.0</v>
      </c>
      <c r="AJ302" s="193">
        <v>0.0</v>
      </c>
      <c r="AK302" s="193">
        <v>0.0</v>
      </c>
      <c r="AL302" s="193">
        <v>0.0</v>
      </c>
      <c r="AM302" s="193">
        <v>0.0</v>
      </c>
      <c r="AN302" s="193">
        <v>0.0</v>
      </c>
      <c r="AO302" s="193">
        <v>0.0</v>
      </c>
      <c r="AP302" s="193">
        <v>0.0</v>
      </c>
      <c r="AQ302" s="193">
        <v>0.0</v>
      </c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</row>
    <row r="303" ht="14.25" customHeight="1">
      <c r="A303" s="11"/>
      <c r="B303" s="11"/>
      <c r="C303" s="11"/>
      <c r="D303" s="11"/>
      <c r="E303" s="11"/>
      <c r="F303" s="11"/>
      <c r="G303" s="20"/>
      <c r="H303" s="27"/>
      <c r="I303" s="11"/>
      <c r="J303" s="164"/>
      <c r="K303" s="166" t="s">
        <v>215</v>
      </c>
      <c r="L303" s="166" t="s">
        <v>197</v>
      </c>
      <c r="M303" s="196">
        <v>0.0</v>
      </c>
      <c r="N303" s="196">
        <v>0.0</v>
      </c>
      <c r="O303" s="196">
        <v>0.0</v>
      </c>
      <c r="P303" s="196">
        <v>0.0</v>
      </c>
      <c r="Q303" s="196">
        <v>0.0</v>
      </c>
      <c r="R303" s="196">
        <v>0.0</v>
      </c>
      <c r="S303" s="196">
        <v>0.0</v>
      </c>
      <c r="T303" s="196">
        <v>0.0</v>
      </c>
      <c r="U303" s="196">
        <v>0.0</v>
      </c>
      <c r="V303" s="196">
        <v>0.0</v>
      </c>
      <c r="W303" s="196">
        <v>0.0</v>
      </c>
      <c r="X303" s="196">
        <v>0.0</v>
      </c>
      <c r="Y303" s="196">
        <v>0.0</v>
      </c>
      <c r="Z303" s="196">
        <v>0.0</v>
      </c>
      <c r="AA303" s="196">
        <v>0.0</v>
      </c>
      <c r="AB303" s="196">
        <v>0.0</v>
      </c>
      <c r="AC303" s="196">
        <v>0.0</v>
      </c>
      <c r="AD303" s="196">
        <v>0.0</v>
      </c>
      <c r="AE303" s="196">
        <v>0.0</v>
      </c>
      <c r="AF303" s="196">
        <v>0.0</v>
      </c>
      <c r="AG303" s="196">
        <v>0.0</v>
      </c>
      <c r="AH303" s="196">
        <v>0.0</v>
      </c>
      <c r="AI303" s="196">
        <v>0.0</v>
      </c>
      <c r="AJ303" s="196">
        <v>0.0</v>
      </c>
      <c r="AK303" s="196">
        <v>0.0</v>
      </c>
      <c r="AL303" s="196">
        <v>0.0</v>
      </c>
      <c r="AM303" s="196">
        <v>0.0</v>
      </c>
      <c r="AN303" s="196">
        <v>0.0</v>
      </c>
      <c r="AO303" s="196">
        <v>0.0</v>
      </c>
      <c r="AP303" s="196">
        <v>0.0</v>
      </c>
      <c r="AQ303" s="196">
        <v>0.0</v>
      </c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</row>
    <row r="304" ht="14.25" customHeight="1">
      <c r="A304" s="11"/>
      <c r="B304" s="11"/>
      <c r="C304" s="11"/>
      <c r="D304" s="11"/>
      <c r="E304" s="11"/>
      <c r="F304" s="11"/>
      <c r="G304" s="20"/>
      <c r="H304" s="27"/>
      <c r="I304" s="11"/>
      <c r="J304" s="164"/>
      <c r="K304" s="161" t="s">
        <v>216</v>
      </c>
      <c r="L304" s="161" t="s">
        <v>195</v>
      </c>
      <c r="M304" s="195">
        <v>0.0</v>
      </c>
      <c r="N304" s="195">
        <v>0.0</v>
      </c>
      <c r="O304" s="195">
        <v>0.0</v>
      </c>
      <c r="P304" s="195">
        <v>0.0</v>
      </c>
      <c r="Q304" s="195">
        <v>0.0</v>
      </c>
      <c r="R304" s="195">
        <v>0.0</v>
      </c>
      <c r="S304" s="195">
        <v>0.0</v>
      </c>
      <c r="T304" s="195">
        <v>0.0</v>
      </c>
      <c r="U304" s="195">
        <v>0.0</v>
      </c>
      <c r="V304" s="195">
        <v>0.0</v>
      </c>
      <c r="W304" s="195">
        <v>0.0</v>
      </c>
      <c r="X304" s="195">
        <v>0.0</v>
      </c>
      <c r="Y304" s="195">
        <v>0.0</v>
      </c>
      <c r="Z304" s="195">
        <v>0.0</v>
      </c>
      <c r="AA304" s="195">
        <v>0.0</v>
      </c>
      <c r="AB304" s="195">
        <v>0.0</v>
      </c>
      <c r="AC304" s="195">
        <v>0.0</v>
      </c>
      <c r="AD304" s="195">
        <v>0.0</v>
      </c>
      <c r="AE304" s="195">
        <v>0.0</v>
      </c>
      <c r="AF304" s="195">
        <v>0.0</v>
      </c>
      <c r="AG304" s="195">
        <v>0.0</v>
      </c>
      <c r="AH304" s="195">
        <v>0.0</v>
      </c>
      <c r="AI304" s="195">
        <v>0.0</v>
      </c>
      <c r="AJ304" s="195">
        <v>0.0</v>
      </c>
      <c r="AK304" s="195">
        <v>0.0</v>
      </c>
      <c r="AL304" s="195">
        <v>0.0</v>
      </c>
      <c r="AM304" s="195">
        <v>0.0</v>
      </c>
      <c r="AN304" s="195">
        <v>0.0</v>
      </c>
      <c r="AO304" s="195">
        <v>0.0</v>
      </c>
      <c r="AP304" s="195">
        <v>0.0</v>
      </c>
      <c r="AQ304" s="195">
        <v>0.0</v>
      </c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</row>
    <row r="305" ht="14.25" customHeight="1">
      <c r="A305" s="11"/>
      <c r="B305" s="11"/>
      <c r="C305" s="11"/>
      <c r="D305" s="11"/>
      <c r="E305" s="11"/>
      <c r="F305" s="11"/>
      <c r="G305" s="20"/>
      <c r="H305" s="27"/>
      <c r="I305" s="11"/>
      <c r="J305" s="164"/>
      <c r="K305" s="14" t="s">
        <v>216</v>
      </c>
      <c r="L305" s="147" t="s">
        <v>196</v>
      </c>
      <c r="M305" s="193">
        <v>0.0</v>
      </c>
      <c r="N305" s="193">
        <v>0.0</v>
      </c>
      <c r="O305" s="193">
        <v>0.0</v>
      </c>
      <c r="P305" s="193">
        <v>0.0</v>
      </c>
      <c r="Q305" s="193">
        <v>0.0</v>
      </c>
      <c r="R305" s="193">
        <v>0.0</v>
      </c>
      <c r="S305" s="193">
        <v>0.0</v>
      </c>
      <c r="T305" s="193">
        <v>0.0</v>
      </c>
      <c r="U305" s="193">
        <v>0.0</v>
      </c>
      <c r="V305" s="193">
        <v>0.0</v>
      </c>
      <c r="W305" s="193">
        <v>0.0</v>
      </c>
      <c r="X305" s="193">
        <v>0.0</v>
      </c>
      <c r="Y305" s="193">
        <v>0.0</v>
      </c>
      <c r="Z305" s="193">
        <v>0.0</v>
      </c>
      <c r="AA305" s="193">
        <v>0.0</v>
      </c>
      <c r="AB305" s="193">
        <v>0.0</v>
      </c>
      <c r="AC305" s="193">
        <v>0.0</v>
      </c>
      <c r="AD305" s="193">
        <v>0.0</v>
      </c>
      <c r="AE305" s="193">
        <v>0.0</v>
      </c>
      <c r="AF305" s="193">
        <v>0.0</v>
      </c>
      <c r="AG305" s="193">
        <v>0.0</v>
      </c>
      <c r="AH305" s="193">
        <v>0.0</v>
      </c>
      <c r="AI305" s="193">
        <v>0.0</v>
      </c>
      <c r="AJ305" s="193">
        <v>0.0</v>
      </c>
      <c r="AK305" s="193">
        <v>0.0</v>
      </c>
      <c r="AL305" s="193">
        <v>0.0</v>
      </c>
      <c r="AM305" s="193">
        <v>0.0</v>
      </c>
      <c r="AN305" s="193">
        <v>0.0</v>
      </c>
      <c r="AO305" s="193">
        <v>0.0</v>
      </c>
      <c r="AP305" s="193">
        <v>0.0</v>
      </c>
      <c r="AQ305" s="193">
        <v>0.0</v>
      </c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</row>
    <row r="306" ht="14.25" customHeight="1">
      <c r="A306" s="11"/>
      <c r="B306" s="11"/>
      <c r="C306" s="11"/>
      <c r="D306" s="11"/>
      <c r="E306" s="11"/>
      <c r="F306" s="11"/>
      <c r="G306" s="20"/>
      <c r="H306" s="70"/>
      <c r="I306" s="11"/>
      <c r="J306" s="169"/>
      <c r="K306" s="166" t="s">
        <v>216</v>
      </c>
      <c r="L306" s="166" t="s">
        <v>197</v>
      </c>
      <c r="M306" s="196">
        <v>0.0</v>
      </c>
      <c r="N306" s="196">
        <v>0.0</v>
      </c>
      <c r="O306" s="196">
        <v>0.0</v>
      </c>
      <c r="P306" s="196">
        <v>0.0</v>
      </c>
      <c r="Q306" s="196">
        <v>0.0</v>
      </c>
      <c r="R306" s="196">
        <v>0.0</v>
      </c>
      <c r="S306" s="196">
        <v>0.0</v>
      </c>
      <c r="T306" s="196">
        <v>0.0</v>
      </c>
      <c r="U306" s="196">
        <v>0.0</v>
      </c>
      <c r="V306" s="196">
        <v>0.0</v>
      </c>
      <c r="W306" s="196">
        <v>0.0</v>
      </c>
      <c r="X306" s="196">
        <v>0.0</v>
      </c>
      <c r="Y306" s="196">
        <v>0.0</v>
      </c>
      <c r="Z306" s="196">
        <v>0.0</v>
      </c>
      <c r="AA306" s="196">
        <v>0.0</v>
      </c>
      <c r="AB306" s="196">
        <v>0.0</v>
      </c>
      <c r="AC306" s="196">
        <v>0.0</v>
      </c>
      <c r="AD306" s="196">
        <v>0.0</v>
      </c>
      <c r="AE306" s="196">
        <v>0.0</v>
      </c>
      <c r="AF306" s="196">
        <v>0.0</v>
      </c>
      <c r="AG306" s="196">
        <v>0.0</v>
      </c>
      <c r="AH306" s="196">
        <v>0.0</v>
      </c>
      <c r="AI306" s="196">
        <v>0.0</v>
      </c>
      <c r="AJ306" s="196">
        <v>0.0</v>
      </c>
      <c r="AK306" s="196">
        <v>0.0</v>
      </c>
      <c r="AL306" s="196">
        <v>0.0</v>
      </c>
      <c r="AM306" s="196">
        <v>0.0</v>
      </c>
      <c r="AN306" s="196">
        <v>0.0</v>
      </c>
      <c r="AO306" s="196">
        <v>0.0</v>
      </c>
      <c r="AP306" s="196">
        <v>0.0</v>
      </c>
      <c r="AQ306" s="196">
        <v>0.0</v>
      </c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</row>
    <row r="307" ht="14.25" customHeight="1">
      <c r="A307" s="11"/>
      <c r="B307" s="11"/>
      <c r="C307" s="11"/>
      <c r="D307" s="11"/>
      <c r="E307" s="11"/>
      <c r="F307" s="11"/>
      <c r="G307" s="20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</row>
    <row r="308" ht="14.25" customHeight="1">
      <c r="A308" s="11"/>
      <c r="B308" s="11"/>
      <c r="C308" s="11"/>
      <c r="D308" s="11"/>
      <c r="E308" s="11"/>
      <c r="F308" s="11"/>
      <c r="G308" s="20"/>
      <c r="H308" s="11"/>
      <c r="I308" s="11"/>
      <c r="J308" s="11"/>
      <c r="K308" s="11"/>
      <c r="L308" s="11"/>
      <c r="M308" s="145">
        <v>2020.0</v>
      </c>
      <c r="N308" s="145">
        <v>2021.0</v>
      </c>
      <c r="O308" s="145">
        <v>2022.0</v>
      </c>
      <c r="P308" s="145">
        <v>2023.0</v>
      </c>
      <c r="Q308" s="145">
        <v>2024.0</v>
      </c>
      <c r="R308" s="145">
        <v>2025.0</v>
      </c>
      <c r="S308" s="145">
        <v>2026.0</v>
      </c>
      <c r="T308" s="145">
        <v>2027.0</v>
      </c>
      <c r="U308" s="145">
        <v>2028.0</v>
      </c>
      <c r="V308" s="145">
        <v>2029.0</v>
      </c>
      <c r="W308" s="145">
        <v>2030.0</v>
      </c>
      <c r="X308" s="145">
        <v>2031.0</v>
      </c>
      <c r="Y308" s="145">
        <v>2032.0</v>
      </c>
      <c r="Z308" s="145">
        <v>2033.0</v>
      </c>
      <c r="AA308" s="145">
        <v>2034.0</v>
      </c>
      <c r="AB308" s="145">
        <v>2035.0</v>
      </c>
      <c r="AC308" s="145">
        <v>2036.0</v>
      </c>
      <c r="AD308" s="145">
        <v>2037.0</v>
      </c>
      <c r="AE308" s="145">
        <v>2038.0</v>
      </c>
      <c r="AF308" s="145">
        <v>2039.0</v>
      </c>
      <c r="AG308" s="145">
        <v>2040.0</v>
      </c>
      <c r="AH308" s="145">
        <v>2041.0</v>
      </c>
      <c r="AI308" s="145">
        <v>2042.0</v>
      </c>
      <c r="AJ308" s="145">
        <v>2043.0</v>
      </c>
      <c r="AK308" s="145">
        <v>2044.0</v>
      </c>
      <c r="AL308" s="145">
        <v>2045.0</v>
      </c>
      <c r="AM308" s="145">
        <v>2046.0</v>
      </c>
      <c r="AN308" s="145">
        <v>2047.0</v>
      </c>
      <c r="AO308" s="145">
        <v>2048.0</v>
      </c>
      <c r="AP308" s="145">
        <v>2049.0</v>
      </c>
      <c r="AQ308" s="145">
        <v>2050.0</v>
      </c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</row>
    <row r="309" ht="14.25" customHeight="1">
      <c r="A309" s="11"/>
      <c r="B309" s="11"/>
      <c r="C309" s="11"/>
      <c r="D309" s="11"/>
      <c r="E309" s="11"/>
      <c r="F309" s="11"/>
      <c r="G309" s="20"/>
      <c r="H309" s="204" t="s">
        <v>145</v>
      </c>
      <c r="I309" s="11"/>
      <c r="J309" s="160" t="s">
        <v>146</v>
      </c>
      <c r="K309" s="161" t="s">
        <v>207</v>
      </c>
      <c r="L309" s="161" t="s">
        <v>195</v>
      </c>
      <c r="M309" s="205" t="str">
        <f t="shared" ref="M309:AQ309" si="146"> ((M$74 * M$349 * M$375 * (M180 * 1 + M277) +M212) * 1000 / (M84 * 8760)) + M244 + 0</f>
        <v>#REF!</v>
      </c>
      <c r="N309" s="205" t="str">
        <f t="shared" si="146"/>
        <v>#REF!</v>
      </c>
      <c r="O309" s="205" t="str">
        <f t="shared" si="146"/>
        <v>#REF!</v>
      </c>
      <c r="P309" s="205" t="str">
        <f t="shared" si="146"/>
        <v>#REF!</v>
      </c>
      <c r="Q309" s="205" t="str">
        <f t="shared" si="146"/>
        <v>#REF!</v>
      </c>
      <c r="R309" s="205" t="str">
        <f t="shared" si="146"/>
        <v>#REF!</v>
      </c>
      <c r="S309" s="205" t="str">
        <f t="shared" si="146"/>
        <v>#REF!</v>
      </c>
      <c r="T309" s="205" t="str">
        <f t="shared" si="146"/>
        <v>#REF!</v>
      </c>
      <c r="U309" s="205" t="str">
        <f t="shared" si="146"/>
        <v>#REF!</v>
      </c>
      <c r="V309" s="205" t="str">
        <f t="shared" si="146"/>
        <v>#REF!</v>
      </c>
      <c r="W309" s="205" t="str">
        <f t="shared" si="146"/>
        <v>#REF!</v>
      </c>
      <c r="X309" s="205" t="str">
        <f t="shared" si="146"/>
        <v>#REF!</v>
      </c>
      <c r="Y309" s="205" t="str">
        <f t="shared" si="146"/>
        <v>#REF!</v>
      </c>
      <c r="Z309" s="205" t="str">
        <f t="shared" si="146"/>
        <v>#REF!</v>
      </c>
      <c r="AA309" s="205" t="str">
        <f t="shared" si="146"/>
        <v>#REF!</v>
      </c>
      <c r="AB309" s="205" t="str">
        <f t="shared" si="146"/>
        <v>#REF!</v>
      </c>
      <c r="AC309" s="205" t="str">
        <f t="shared" si="146"/>
        <v>#REF!</v>
      </c>
      <c r="AD309" s="205" t="str">
        <f t="shared" si="146"/>
        <v>#REF!</v>
      </c>
      <c r="AE309" s="205" t="str">
        <f t="shared" si="146"/>
        <v>#REF!</v>
      </c>
      <c r="AF309" s="205" t="str">
        <f t="shared" si="146"/>
        <v>#REF!</v>
      </c>
      <c r="AG309" s="205" t="str">
        <f t="shared" si="146"/>
        <v>#REF!</v>
      </c>
      <c r="AH309" s="205" t="str">
        <f t="shared" si="146"/>
        <v>#REF!</v>
      </c>
      <c r="AI309" s="205" t="str">
        <f t="shared" si="146"/>
        <v>#REF!</v>
      </c>
      <c r="AJ309" s="205" t="str">
        <f t="shared" si="146"/>
        <v>#REF!</v>
      </c>
      <c r="AK309" s="205" t="str">
        <f t="shared" si="146"/>
        <v>#REF!</v>
      </c>
      <c r="AL309" s="205" t="str">
        <f t="shared" si="146"/>
        <v>#REF!</v>
      </c>
      <c r="AM309" s="205" t="str">
        <f t="shared" si="146"/>
        <v>#REF!</v>
      </c>
      <c r="AN309" s="205" t="str">
        <f t="shared" si="146"/>
        <v>#REF!</v>
      </c>
      <c r="AO309" s="205" t="str">
        <f t="shared" si="146"/>
        <v>#REF!</v>
      </c>
      <c r="AP309" s="205" t="str">
        <f t="shared" si="146"/>
        <v>#REF!</v>
      </c>
      <c r="AQ309" s="205" t="str">
        <f t="shared" si="146"/>
        <v>#REF!</v>
      </c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</row>
    <row r="310" ht="14.25" customHeight="1">
      <c r="A310" s="11"/>
      <c r="B310" s="11"/>
      <c r="C310" s="11"/>
      <c r="D310" s="11"/>
      <c r="E310" s="11"/>
      <c r="F310" s="11"/>
      <c r="G310" s="20"/>
      <c r="H310" s="27"/>
      <c r="I310" s="11"/>
      <c r="J310" s="164"/>
      <c r="K310" s="14" t="s">
        <v>207</v>
      </c>
      <c r="L310" s="147" t="s">
        <v>196</v>
      </c>
      <c r="M310" s="206" t="str">
        <f t="shared" ref="M310:AQ310" si="147"> ((M$74 * M$349 * M$375 * (M181 * 1 + M278) +M213) * 1000 / (M85 * 8760)) + M245 + 0</f>
        <v>#REF!</v>
      </c>
      <c r="N310" s="206" t="str">
        <f t="shared" si="147"/>
        <v>#REF!</v>
      </c>
      <c r="O310" s="206" t="str">
        <f t="shared" si="147"/>
        <v>#REF!</v>
      </c>
      <c r="P310" s="206" t="str">
        <f t="shared" si="147"/>
        <v>#REF!</v>
      </c>
      <c r="Q310" s="206" t="str">
        <f t="shared" si="147"/>
        <v>#REF!</v>
      </c>
      <c r="R310" s="206" t="str">
        <f t="shared" si="147"/>
        <v>#REF!</v>
      </c>
      <c r="S310" s="206" t="str">
        <f t="shared" si="147"/>
        <v>#REF!</v>
      </c>
      <c r="T310" s="206" t="str">
        <f t="shared" si="147"/>
        <v>#REF!</v>
      </c>
      <c r="U310" s="206" t="str">
        <f t="shared" si="147"/>
        <v>#REF!</v>
      </c>
      <c r="V310" s="206" t="str">
        <f t="shared" si="147"/>
        <v>#REF!</v>
      </c>
      <c r="W310" s="206" t="str">
        <f t="shared" si="147"/>
        <v>#REF!</v>
      </c>
      <c r="X310" s="206" t="str">
        <f t="shared" si="147"/>
        <v>#REF!</v>
      </c>
      <c r="Y310" s="206" t="str">
        <f t="shared" si="147"/>
        <v>#REF!</v>
      </c>
      <c r="Z310" s="206" t="str">
        <f t="shared" si="147"/>
        <v>#REF!</v>
      </c>
      <c r="AA310" s="206" t="str">
        <f t="shared" si="147"/>
        <v>#REF!</v>
      </c>
      <c r="AB310" s="206" t="str">
        <f t="shared" si="147"/>
        <v>#REF!</v>
      </c>
      <c r="AC310" s="206" t="str">
        <f t="shared" si="147"/>
        <v>#REF!</v>
      </c>
      <c r="AD310" s="206" t="str">
        <f t="shared" si="147"/>
        <v>#REF!</v>
      </c>
      <c r="AE310" s="206" t="str">
        <f t="shared" si="147"/>
        <v>#REF!</v>
      </c>
      <c r="AF310" s="206" t="str">
        <f t="shared" si="147"/>
        <v>#REF!</v>
      </c>
      <c r="AG310" s="206" t="str">
        <f t="shared" si="147"/>
        <v>#REF!</v>
      </c>
      <c r="AH310" s="206" t="str">
        <f t="shared" si="147"/>
        <v>#REF!</v>
      </c>
      <c r="AI310" s="206" t="str">
        <f t="shared" si="147"/>
        <v>#REF!</v>
      </c>
      <c r="AJ310" s="206" t="str">
        <f t="shared" si="147"/>
        <v>#REF!</v>
      </c>
      <c r="AK310" s="206" t="str">
        <f t="shared" si="147"/>
        <v>#REF!</v>
      </c>
      <c r="AL310" s="206" t="str">
        <f t="shared" si="147"/>
        <v>#REF!</v>
      </c>
      <c r="AM310" s="206" t="str">
        <f t="shared" si="147"/>
        <v>#REF!</v>
      </c>
      <c r="AN310" s="206" t="str">
        <f t="shared" si="147"/>
        <v>#REF!</v>
      </c>
      <c r="AO310" s="206" t="str">
        <f t="shared" si="147"/>
        <v>#REF!</v>
      </c>
      <c r="AP310" s="206" t="str">
        <f t="shared" si="147"/>
        <v>#REF!</v>
      </c>
      <c r="AQ310" s="206" t="str">
        <f t="shared" si="147"/>
        <v>#REF!</v>
      </c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</row>
    <row r="311" ht="14.25" customHeight="1">
      <c r="A311" s="11"/>
      <c r="B311" s="11"/>
      <c r="C311" s="11"/>
      <c r="D311" s="11"/>
      <c r="E311" s="11"/>
      <c r="F311" s="11"/>
      <c r="G311" s="20"/>
      <c r="H311" s="27"/>
      <c r="I311" s="11"/>
      <c r="J311" s="164"/>
      <c r="K311" s="166" t="s">
        <v>207</v>
      </c>
      <c r="L311" s="166" t="s">
        <v>197</v>
      </c>
      <c r="M311" s="207" t="str">
        <f t="shared" ref="M311:AQ311" si="148"> ((M$74 * M$349 * M$375 * (M182 * 1 + M279) +M214) * 1000 / (M86 * 8760)) + M246 + 0</f>
        <v>#REF!</v>
      </c>
      <c r="N311" s="207" t="str">
        <f t="shared" si="148"/>
        <v>#REF!</v>
      </c>
      <c r="O311" s="207" t="str">
        <f t="shared" si="148"/>
        <v>#REF!</v>
      </c>
      <c r="P311" s="207" t="str">
        <f t="shared" si="148"/>
        <v>#REF!</v>
      </c>
      <c r="Q311" s="207" t="str">
        <f t="shared" si="148"/>
        <v>#REF!</v>
      </c>
      <c r="R311" s="207" t="str">
        <f t="shared" si="148"/>
        <v>#REF!</v>
      </c>
      <c r="S311" s="207" t="str">
        <f t="shared" si="148"/>
        <v>#REF!</v>
      </c>
      <c r="T311" s="207" t="str">
        <f t="shared" si="148"/>
        <v>#REF!</v>
      </c>
      <c r="U311" s="207" t="str">
        <f t="shared" si="148"/>
        <v>#REF!</v>
      </c>
      <c r="V311" s="207" t="str">
        <f t="shared" si="148"/>
        <v>#REF!</v>
      </c>
      <c r="W311" s="207" t="str">
        <f t="shared" si="148"/>
        <v>#REF!</v>
      </c>
      <c r="X311" s="207" t="str">
        <f t="shared" si="148"/>
        <v>#REF!</v>
      </c>
      <c r="Y311" s="207" t="str">
        <f t="shared" si="148"/>
        <v>#REF!</v>
      </c>
      <c r="Z311" s="207" t="str">
        <f t="shared" si="148"/>
        <v>#REF!</v>
      </c>
      <c r="AA311" s="207" t="str">
        <f t="shared" si="148"/>
        <v>#REF!</v>
      </c>
      <c r="AB311" s="207" t="str">
        <f t="shared" si="148"/>
        <v>#REF!</v>
      </c>
      <c r="AC311" s="207" t="str">
        <f t="shared" si="148"/>
        <v>#REF!</v>
      </c>
      <c r="AD311" s="207" t="str">
        <f t="shared" si="148"/>
        <v>#REF!</v>
      </c>
      <c r="AE311" s="207" t="str">
        <f t="shared" si="148"/>
        <v>#REF!</v>
      </c>
      <c r="AF311" s="207" t="str">
        <f t="shared" si="148"/>
        <v>#REF!</v>
      </c>
      <c r="AG311" s="207" t="str">
        <f t="shared" si="148"/>
        <v>#REF!</v>
      </c>
      <c r="AH311" s="207" t="str">
        <f t="shared" si="148"/>
        <v>#REF!</v>
      </c>
      <c r="AI311" s="207" t="str">
        <f t="shared" si="148"/>
        <v>#REF!</v>
      </c>
      <c r="AJ311" s="207" t="str">
        <f t="shared" si="148"/>
        <v>#REF!</v>
      </c>
      <c r="AK311" s="207" t="str">
        <f t="shared" si="148"/>
        <v>#REF!</v>
      </c>
      <c r="AL311" s="207" t="str">
        <f t="shared" si="148"/>
        <v>#REF!</v>
      </c>
      <c r="AM311" s="207" t="str">
        <f t="shared" si="148"/>
        <v>#REF!</v>
      </c>
      <c r="AN311" s="207" t="str">
        <f t="shared" si="148"/>
        <v>#REF!</v>
      </c>
      <c r="AO311" s="207" t="str">
        <f t="shared" si="148"/>
        <v>#REF!</v>
      </c>
      <c r="AP311" s="207" t="str">
        <f t="shared" si="148"/>
        <v>#REF!</v>
      </c>
      <c r="AQ311" s="207" t="str">
        <f t="shared" si="148"/>
        <v>#REF!</v>
      </c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</row>
    <row r="312" ht="14.25" customHeight="1">
      <c r="A312" s="11"/>
      <c r="B312" s="11"/>
      <c r="C312" s="11"/>
      <c r="D312" s="11"/>
      <c r="E312" s="11"/>
      <c r="F312" s="11"/>
      <c r="G312" s="20"/>
      <c r="H312" s="27"/>
      <c r="I312" s="11"/>
      <c r="J312" s="164"/>
      <c r="K312" s="161" t="s">
        <v>208</v>
      </c>
      <c r="L312" s="161" t="s">
        <v>195</v>
      </c>
      <c r="M312" s="205" t="str">
        <f t="shared" ref="M312:AQ312" si="149"> ((M$74 * M$349 * M$375 * (M183 * 1 + M280) +M215) * 1000 / (M87 * 8760)) + M247 + 0</f>
        <v>#REF!</v>
      </c>
      <c r="N312" s="205" t="str">
        <f t="shared" si="149"/>
        <v>#REF!</v>
      </c>
      <c r="O312" s="205" t="str">
        <f t="shared" si="149"/>
        <v>#REF!</v>
      </c>
      <c r="P312" s="205" t="str">
        <f t="shared" si="149"/>
        <v>#REF!</v>
      </c>
      <c r="Q312" s="205" t="str">
        <f t="shared" si="149"/>
        <v>#REF!</v>
      </c>
      <c r="R312" s="205" t="str">
        <f t="shared" si="149"/>
        <v>#REF!</v>
      </c>
      <c r="S312" s="205" t="str">
        <f t="shared" si="149"/>
        <v>#REF!</v>
      </c>
      <c r="T312" s="205" t="str">
        <f t="shared" si="149"/>
        <v>#REF!</v>
      </c>
      <c r="U312" s="205" t="str">
        <f t="shared" si="149"/>
        <v>#REF!</v>
      </c>
      <c r="V312" s="205" t="str">
        <f t="shared" si="149"/>
        <v>#REF!</v>
      </c>
      <c r="W312" s="205" t="str">
        <f t="shared" si="149"/>
        <v>#REF!</v>
      </c>
      <c r="X312" s="205" t="str">
        <f t="shared" si="149"/>
        <v>#REF!</v>
      </c>
      <c r="Y312" s="205" t="str">
        <f t="shared" si="149"/>
        <v>#REF!</v>
      </c>
      <c r="Z312" s="205" t="str">
        <f t="shared" si="149"/>
        <v>#REF!</v>
      </c>
      <c r="AA312" s="205" t="str">
        <f t="shared" si="149"/>
        <v>#REF!</v>
      </c>
      <c r="AB312" s="205" t="str">
        <f t="shared" si="149"/>
        <v>#REF!</v>
      </c>
      <c r="AC312" s="205" t="str">
        <f t="shared" si="149"/>
        <v>#REF!</v>
      </c>
      <c r="AD312" s="205" t="str">
        <f t="shared" si="149"/>
        <v>#REF!</v>
      </c>
      <c r="AE312" s="205" t="str">
        <f t="shared" si="149"/>
        <v>#REF!</v>
      </c>
      <c r="AF312" s="205" t="str">
        <f t="shared" si="149"/>
        <v>#REF!</v>
      </c>
      <c r="AG312" s="205" t="str">
        <f t="shared" si="149"/>
        <v>#REF!</v>
      </c>
      <c r="AH312" s="205" t="str">
        <f t="shared" si="149"/>
        <v>#REF!</v>
      </c>
      <c r="AI312" s="205" t="str">
        <f t="shared" si="149"/>
        <v>#REF!</v>
      </c>
      <c r="AJ312" s="205" t="str">
        <f t="shared" si="149"/>
        <v>#REF!</v>
      </c>
      <c r="AK312" s="205" t="str">
        <f t="shared" si="149"/>
        <v>#REF!</v>
      </c>
      <c r="AL312" s="205" t="str">
        <f t="shared" si="149"/>
        <v>#REF!</v>
      </c>
      <c r="AM312" s="205" t="str">
        <f t="shared" si="149"/>
        <v>#REF!</v>
      </c>
      <c r="AN312" s="205" t="str">
        <f t="shared" si="149"/>
        <v>#REF!</v>
      </c>
      <c r="AO312" s="205" t="str">
        <f t="shared" si="149"/>
        <v>#REF!</v>
      </c>
      <c r="AP312" s="205" t="str">
        <f t="shared" si="149"/>
        <v>#REF!</v>
      </c>
      <c r="AQ312" s="205" t="str">
        <f t="shared" si="149"/>
        <v>#REF!</v>
      </c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</row>
    <row r="313" ht="14.25" customHeight="1">
      <c r="A313" s="11"/>
      <c r="B313" s="11"/>
      <c r="C313" s="11"/>
      <c r="D313" s="11"/>
      <c r="E313" s="11"/>
      <c r="F313" s="11"/>
      <c r="G313" s="20"/>
      <c r="H313" s="27"/>
      <c r="I313" s="11"/>
      <c r="J313" s="164"/>
      <c r="K313" s="14" t="s">
        <v>208</v>
      </c>
      <c r="L313" s="147" t="s">
        <v>196</v>
      </c>
      <c r="M313" s="206" t="str">
        <f t="shared" ref="M313:AQ313" si="150"> ((M$74 * M$349 * M$375 * (M184 * 1 + M281) +M216) * 1000 / (M88 * 8760)) + M248 + 0</f>
        <v>#REF!</v>
      </c>
      <c r="N313" s="206" t="str">
        <f t="shared" si="150"/>
        <v>#REF!</v>
      </c>
      <c r="O313" s="206" t="str">
        <f t="shared" si="150"/>
        <v>#REF!</v>
      </c>
      <c r="P313" s="206" t="str">
        <f t="shared" si="150"/>
        <v>#REF!</v>
      </c>
      <c r="Q313" s="206" t="str">
        <f t="shared" si="150"/>
        <v>#REF!</v>
      </c>
      <c r="R313" s="206" t="str">
        <f t="shared" si="150"/>
        <v>#REF!</v>
      </c>
      <c r="S313" s="206" t="str">
        <f t="shared" si="150"/>
        <v>#REF!</v>
      </c>
      <c r="T313" s="206" t="str">
        <f t="shared" si="150"/>
        <v>#REF!</v>
      </c>
      <c r="U313" s="206" t="str">
        <f t="shared" si="150"/>
        <v>#REF!</v>
      </c>
      <c r="V313" s="206" t="str">
        <f t="shared" si="150"/>
        <v>#REF!</v>
      </c>
      <c r="W313" s="206" t="str">
        <f t="shared" si="150"/>
        <v>#REF!</v>
      </c>
      <c r="X313" s="206" t="str">
        <f t="shared" si="150"/>
        <v>#REF!</v>
      </c>
      <c r="Y313" s="206" t="str">
        <f t="shared" si="150"/>
        <v>#REF!</v>
      </c>
      <c r="Z313" s="206" t="str">
        <f t="shared" si="150"/>
        <v>#REF!</v>
      </c>
      <c r="AA313" s="206" t="str">
        <f t="shared" si="150"/>
        <v>#REF!</v>
      </c>
      <c r="AB313" s="206" t="str">
        <f t="shared" si="150"/>
        <v>#REF!</v>
      </c>
      <c r="AC313" s="206" t="str">
        <f t="shared" si="150"/>
        <v>#REF!</v>
      </c>
      <c r="AD313" s="206" t="str">
        <f t="shared" si="150"/>
        <v>#REF!</v>
      </c>
      <c r="AE313" s="206" t="str">
        <f t="shared" si="150"/>
        <v>#REF!</v>
      </c>
      <c r="AF313" s="206" t="str">
        <f t="shared" si="150"/>
        <v>#REF!</v>
      </c>
      <c r="AG313" s="206" t="str">
        <f t="shared" si="150"/>
        <v>#REF!</v>
      </c>
      <c r="AH313" s="206" t="str">
        <f t="shared" si="150"/>
        <v>#REF!</v>
      </c>
      <c r="AI313" s="206" t="str">
        <f t="shared" si="150"/>
        <v>#REF!</v>
      </c>
      <c r="AJ313" s="206" t="str">
        <f t="shared" si="150"/>
        <v>#REF!</v>
      </c>
      <c r="AK313" s="206" t="str">
        <f t="shared" si="150"/>
        <v>#REF!</v>
      </c>
      <c r="AL313" s="206" t="str">
        <f t="shared" si="150"/>
        <v>#REF!</v>
      </c>
      <c r="AM313" s="206" t="str">
        <f t="shared" si="150"/>
        <v>#REF!</v>
      </c>
      <c r="AN313" s="206" t="str">
        <f t="shared" si="150"/>
        <v>#REF!</v>
      </c>
      <c r="AO313" s="206" t="str">
        <f t="shared" si="150"/>
        <v>#REF!</v>
      </c>
      <c r="AP313" s="206" t="str">
        <f t="shared" si="150"/>
        <v>#REF!</v>
      </c>
      <c r="AQ313" s="206" t="str">
        <f t="shared" si="150"/>
        <v>#REF!</v>
      </c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</row>
    <row r="314" ht="14.25" customHeight="1">
      <c r="A314" s="11"/>
      <c r="B314" s="11"/>
      <c r="C314" s="11"/>
      <c r="D314" s="11"/>
      <c r="E314" s="11"/>
      <c r="F314" s="11"/>
      <c r="G314" s="20"/>
      <c r="H314" s="27"/>
      <c r="I314" s="11"/>
      <c r="J314" s="164"/>
      <c r="K314" s="166" t="s">
        <v>208</v>
      </c>
      <c r="L314" s="166" t="s">
        <v>197</v>
      </c>
      <c r="M314" s="207" t="str">
        <f t="shared" ref="M314:AQ314" si="151"> ((M$74 * M$349 * M$375 * (M185 * 1 + M282) +M217) * 1000 / (M89 * 8760)) + M249 + 0</f>
        <v>#REF!</v>
      </c>
      <c r="N314" s="207" t="str">
        <f t="shared" si="151"/>
        <v>#REF!</v>
      </c>
      <c r="O314" s="207" t="str">
        <f t="shared" si="151"/>
        <v>#REF!</v>
      </c>
      <c r="P314" s="207" t="str">
        <f t="shared" si="151"/>
        <v>#REF!</v>
      </c>
      <c r="Q314" s="207" t="str">
        <f t="shared" si="151"/>
        <v>#REF!</v>
      </c>
      <c r="R314" s="207" t="str">
        <f t="shared" si="151"/>
        <v>#REF!</v>
      </c>
      <c r="S314" s="207" t="str">
        <f t="shared" si="151"/>
        <v>#REF!</v>
      </c>
      <c r="T314" s="207" t="str">
        <f t="shared" si="151"/>
        <v>#REF!</v>
      </c>
      <c r="U314" s="207" t="str">
        <f t="shared" si="151"/>
        <v>#REF!</v>
      </c>
      <c r="V314" s="207" t="str">
        <f t="shared" si="151"/>
        <v>#REF!</v>
      </c>
      <c r="W314" s="207" t="str">
        <f t="shared" si="151"/>
        <v>#REF!</v>
      </c>
      <c r="X314" s="207" t="str">
        <f t="shared" si="151"/>
        <v>#REF!</v>
      </c>
      <c r="Y314" s="207" t="str">
        <f t="shared" si="151"/>
        <v>#REF!</v>
      </c>
      <c r="Z314" s="207" t="str">
        <f t="shared" si="151"/>
        <v>#REF!</v>
      </c>
      <c r="AA314" s="207" t="str">
        <f t="shared" si="151"/>
        <v>#REF!</v>
      </c>
      <c r="AB314" s="207" t="str">
        <f t="shared" si="151"/>
        <v>#REF!</v>
      </c>
      <c r="AC314" s="207" t="str">
        <f t="shared" si="151"/>
        <v>#REF!</v>
      </c>
      <c r="AD314" s="207" t="str">
        <f t="shared" si="151"/>
        <v>#REF!</v>
      </c>
      <c r="AE314" s="207" t="str">
        <f t="shared" si="151"/>
        <v>#REF!</v>
      </c>
      <c r="AF314" s="207" t="str">
        <f t="shared" si="151"/>
        <v>#REF!</v>
      </c>
      <c r="AG314" s="207" t="str">
        <f t="shared" si="151"/>
        <v>#REF!</v>
      </c>
      <c r="AH314" s="207" t="str">
        <f t="shared" si="151"/>
        <v>#REF!</v>
      </c>
      <c r="AI314" s="207" t="str">
        <f t="shared" si="151"/>
        <v>#REF!</v>
      </c>
      <c r="AJ314" s="207" t="str">
        <f t="shared" si="151"/>
        <v>#REF!</v>
      </c>
      <c r="AK314" s="207" t="str">
        <f t="shared" si="151"/>
        <v>#REF!</v>
      </c>
      <c r="AL314" s="207" t="str">
        <f t="shared" si="151"/>
        <v>#REF!</v>
      </c>
      <c r="AM314" s="207" t="str">
        <f t="shared" si="151"/>
        <v>#REF!</v>
      </c>
      <c r="AN314" s="207" t="str">
        <f t="shared" si="151"/>
        <v>#REF!</v>
      </c>
      <c r="AO314" s="207" t="str">
        <f t="shared" si="151"/>
        <v>#REF!</v>
      </c>
      <c r="AP314" s="207" t="str">
        <f t="shared" si="151"/>
        <v>#REF!</v>
      </c>
      <c r="AQ314" s="207" t="str">
        <f t="shared" si="151"/>
        <v>#REF!</v>
      </c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</row>
    <row r="315" ht="14.25" customHeight="1">
      <c r="A315" s="11"/>
      <c r="B315" s="11"/>
      <c r="C315" s="11"/>
      <c r="D315" s="11"/>
      <c r="E315" s="11"/>
      <c r="F315" s="11"/>
      <c r="G315" s="20"/>
      <c r="H315" s="27"/>
      <c r="I315" s="11"/>
      <c r="J315" s="164"/>
      <c r="K315" s="161" t="s">
        <v>209</v>
      </c>
      <c r="L315" s="161" t="s">
        <v>195</v>
      </c>
      <c r="M315" s="205" t="str">
        <f t="shared" ref="M315:AQ315" si="152"> ((M$74 * M$349 * M$375 * (M186 * 1 + M283) +M218) * 1000 / (M90 * 8760)) + M250 + 0</f>
        <v>#REF!</v>
      </c>
      <c r="N315" s="205" t="str">
        <f t="shared" si="152"/>
        <v>#REF!</v>
      </c>
      <c r="O315" s="205" t="str">
        <f t="shared" si="152"/>
        <v>#REF!</v>
      </c>
      <c r="P315" s="205" t="str">
        <f t="shared" si="152"/>
        <v>#REF!</v>
      </c>
      <c r="Q315" s="205" t="str">
        <f t="shared" si="152"/>
        <v>#REF!</v>
      </c>
      <c r="R315" s="205" t="str">
        <f t="shared" si="152"/>
        <v>#REF!</v>
      </c>
      <c r="S315" s="205" t="str">
        <f t="shared" si="152"/>
        <v>#REF!</v>
      </c>
      <c r="T315" s="205" t="str">
        <f t="shared" si="152"/>
        <v>#REF!</v>
      </c>
      <c r="U315" s="205" t="str">
        <f t="shared" si="152"/>
        <v>#REF!</v>
      </c>
      <c r="V315" s="205" t="str">
        <f t="shared" si="152"/>
        <v>#REF!</v>
      </c>
      <c r="W315" s="205" t="str">
        <f t="shared" si="152"/>
        <v>#REF!</v>
      </c>
      <c r="X315" s="205" t="str">
        <f t="shared" si="152"/>
        <v>#REF!</v>
      </c>
      <c r="Y315" s="205" t="str">
        <f t="shared" si="152"/>
        <v>#REF!</v>
      </c>
      <c r="Z315" s="205" t="str">
        <f t="shared" si="152"/>
        <v>#REF!</v>
      </c>
      <c r="AA315" s="205" t="str">
        <f t="shared" si="152"/>
        <v>#REF!</v>
      </c>
      <c r="AB315" s="205" t="str">
        <f t="shared" si="152"/>
        <v>#REF!</v>
      </c>
      <c r="AC315" s="205" t="str">
        <f t="shared" si="152"/>
        <v>#REF!</v>
      </c>
      <c r="AD315" s="205" t="str">
        <f t="shared" si="152"/>
        <v>#REF!</v>
      </c>
      <c r="AE315" s="205" t="str">
        <f t="shared" si="152"/>
        <v>#REF!</v>
      </c>
      <c r="AF315" s="205" t="str">
        <f t="shared" si="152"/>
        <v>#REF!</v>
      </c>
      <c r="AG315" s="205" t="str">
        <f t="shared" si="152"/>
        <v>#REF!</v>
      </c>
      <c r="AH315" s="205" t="str">
        <f t="shared" si="152"/>
        <v>#REF!</v>
      </c>
      <c r="AI315" s="205" t="str">
        <f t="shared" si="152"/>
        <v>#REF!</v>
      </c>
      <c r="AJ315" s="205" t="str">
        <f t="shared" si="152"/>
        <v>#REF!</v>
      </c>
      <c r="AK315" s="205" t="str">
        <f t="shared" si="152"/>
        <v>#REF!</v>
      </c>
      <c r="AL315" s="205" t="str">
        <f t="shared" si="152"/>
        <v>#REF!</v>
      </c>
      <c r="AM315" s="205" t="str">
        <f t="shared" si="152"/>
        <v>#REF!</v>
      </c>
      <c r="AN315" s="205" t="str">
        <f t="shared" si="152"/>
        <v>#REF!</v>
      </c>
      <c r="AO315" s="205" t="str">
        <f t="shared" si="152"/>
        <v>#REF!</v>
      </c>
      <c r="AP315" s="205" t="str">
        <f t="shared" si="152"/>
        <v>#REF!</v>
      </c>
      <c r="AQ315" s="205" t="str">
        <f t="shared" si="152"/>
        <v>#REF!</v>
      </c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</row>
    <row r="316" ht="14.25" customHeight="1">
      <c r="A316" s="11"/>
      <c r="B316" s="11"/>
      <c r="C316" s="11"/>
      <c r="D316" s="11"/>
      <c r="E316" s="11"/>
      <c r="F316" s="11"/>
      <c r="G316" s="20"/>
      <c r="H316" s="27"/>
      <c r="I316" s="11"/>
      <c r="J316" s="164"/>
      <c r="K316" s="14" t="s">
        <v>209</v>
      </c>
      <c r="L316" s="147" t="s">
        <v>196</v>
      </c>
      <c r="M316" s="206" t="str">
        <f t="shared" ref="M316:AQ316" si="153"> ((M$74 * M$349 * M$375 * (M187 * 1 + M284) +M219) * 1000 / (M91 * 8760)) + M251 + 0</f>
        <v>#REF!</v>
      </c>
      <c r="N316" s="206" t="str">
        <f t="shared" si="153"/>
        <v>#REF!</v>
      </c>
      <c r="O316" s="206" t="str">
        <f t="shared" si="153"/>
        <v>#REF!</v>
      </c>
      <c r="P316" s="206" t="str">
        <f t="shared" si="153"/>
        <v>#REF!</v>
      </c>
      <c r="Q316" s="206" t="str">
        <f t="shared" si="153"/>
        <v>#REF!</v>
      </c>
      <c r="R316" s="206" t="str">
        <f t="shared" si="153"/>
        <v>#REF!</v>
      </c>
      <c r="S316" s="206" t="str">
        <f t="shared" si="153"/>
        <v>#REF!</v>
      </c>
      <c r="T316" s="206" t="str">
        <f t="shared" si="153"/>
        <v>#REF!</v>
      </c>
      <c r="U316" s="206" t="str">
        <f t="shared" si="153"/>
        <v>#REF!</v>
      </c>
      <c r="V316" s="206" t="str">
        <f t="shared" si="153"/>
        <v>#REF!</v>
      </c>
      <c r="W316" s="206" t="str">
        <f t="shared" si="153"/>
        <v>#REF!</v>
      </c>
      <c r="X316" s="206" t="str">
        <f t="shared" si="153"/>
        <v>#REF!</v>
      </c>
      <c r="Y316" s="206" t="str">
        <f t="shared" si="153"/>
        <v>#REF!</v>
      </c>
      <c r="Z316" s="206" t="str">
        <f t="shared" si="153"/>
        <v>#REF!</v>
      </c>
      <c r="AA316" s="206" t="str">
        <f t="shared" si="153"/>
        <v>#REF!</v>
      </c>
      <c r="AB316" s="206" t="str">
        <f t="shared" si="153"/>
        <v>#REF!</v>
      </c>
      <c r="AC316" s="206" t="str">
        <f t="shared" si="153"/>
        <v>#REF!</v>
      </c>
      <c r="AD316" s="206" t="str">
        <f t="shared" si="153"/>
        <v>#REF!</v>
      </c>
      <c r="AE316" s="206" t="str">
        <f t="shared" si="153"/>
        <v>#REF!</v>
      </c>
      <c r="AF316" s="206" t="str">
        <f t="shared" si="153"/>
        <v>#REF!</v>
      </c>
      <c r="AG316" s="206" t="str">
        <f t="shared" si="153"/>
        <v>#REF!</v>
      </c>
      <c r="AH316" s="206" t="str">
        <f t="shared" si="153"/>
        <v>#REF!</v>
      </c>
      <c r="AI316" s="206" t="str">
        <f t="shared" si="153"/>
        <v>#REF!</v>
      </c>
      <c r="AJ316" s="206" t="str">
        <f t="shared" si="153"/>
        <v>#REF!</v>
      </c>
      <c r="AK316" s="206" t="str">
        <f t="shared" si="153"/>
        <v>#REF!</v>
      </c>
      <c r="AL316" s="206" t="str">
        <f t="shared" si="153"/>
        <v>#REF!</v>
      </c>
      <c r="AM316" s="206" t="str">
        <f t="shared" si="153"/>
        <v>#REF!</v>
      </c>
      <c r="AN316" s="206" t="str">
        <f t="shared" si="153"/>
        <v>#REF!</v>
      </c>
      <c r="AO316" s="206" t="str">
        <f t="shared" si="153"/>
        <v>#REF!</v>
      </c>
      <c r="AP316" s="206" t="str">
        <f t="shared" si="153"/>
        <v>#REF!</v>
      </c>
      <c r="AQ316" s="206" t="str">
        <f t="shared" si="153"/>
        <v>#REF!</v>
      </c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</row>
    <row r="317" ht="14.25" customHeight="1">
      <c r="A317" s="11"/>
      <c r="B317" s="11"/>
      <c r="C317" s="11"/>
      <c r="D317" s="11"/>
      <c r="E317" s="11"/>
      <c r="F317" s="11"/>
      <c r="G317" s="20"/>
      <c r="H317" s="27"/>
      <c r="I317" s="11"/>
      <c r="J317" s="164"/>
      <c r="K317" s="166" t="s">
        <v>209</v>
      </c>
      <c r="L317" s="166" t="s">
        <v>197</v>
      </c>
      <c r="M317" s="207" t="str">
        <f t="shared" ref="M317:AQ317" si="154"> ((M$74 * M$349 * M$375 * (M188 * 1 + M285) +M220) * 1000 / (M92 * 8760)) + M252 + 0</f>
        <v>#REF!</v>
      </c>
      <c r="N317" s="207" t="str">
        <f t="shared" si="154"/>
        <v>#REF!</v>
      </c>
      <c r="O317" s="207" t="str">
        <f t="shared" si="154"/>
        <v>#REF!</v>
      </c>
      <c r="P317" s="207" t="str">
        <f t="shared" si="154"/>
        <v>#REF!</v>
      </c>
      <c r="Q317" s="207" t="str">
        <f t="shared" si="154"/>
        <v>#REF!</v>
      </c>
      <c r="R317" s="207" t="str">
        <f t="shared" si="154"/>
        <v>#REF!</v>
      </c>
      <c r="S317" s="207" t="str">
        <f t="shared" si="154"/>
        <v>#REF!</v>
      </c>
      <c r="T317" s="207" t="str">
        <f t="shared" si="154"/>
        <v>#REF!</v>
      </c>
      <c r="U317" s="207" t="str">
        <f t="shared" si="154"/>
        <v>#REF!</v>
      </c>
      <c r="V317" s="207" t="str">
        <f t="shared" si="154"/>
        <v>#REF!</v>
      </c>
      <c r="W317" s="207" t="str">
        <f t="shared" si="154"/>
        <v>#REF!</v>
      </c>
      <c r="X317" s="207" t="str">
        <f t="shared" si="154"/>
        <v>#REF!</v>
      </c>
      <c r="Y317" s="207" t="str">
        <f t="shared" si="154"/>
        <v>#REF!</v>
      </c>
      <c r="Z317" s="207" t="str">
        <f t="shared" si="154"/>
        <v>#REF!</v>
      </c>
      <c r="AA317" s="207" t="str">
        <f t="shared" si="154"/>
        <v>#REF!</v>
      </c>
      <c r="AB317" s="207" t="str">
        <f t="shared" si="154"/>
        <v>#REF!</v>
      </c>
      <c r="AC317" s="207" t="str">
        <f t="shared" si="154"/>
        <v>#REF!</v>
      </c>
      <c r="AD317" s="207" t="str">
        <f t="shared" si="154"/>
        <v>#REF!</v>
      </c>
      <c r="AE317" s="207" t="str">
        <f t="shared" si="154"/>
        <v>#REF!</v>
      </c>
      <c r="AF317" s="207" t="str">
        <f t="shared" si="154"/>
        <v>#REF!</v>
      </c>
      <c r="AG317" s="207" t="str">
        <f t="shared" si="154"/>
        <v>#REF!</v>
      </c>
      <c r="AH317" s="207" t="str">
        <f t="shared" si="154"/>
        <v>#REF!</v>
      </c>
      <c r="AI317" s="207" t="str">
        <f t="shared" si="154"/>
        <v>#REF!</v>
      </c>
      <c r="AJ317" s="207" t="str">
        <f t="shared" si="154"/>
        <v>#REF!</v>
      </c>
      <c r="AK317" s="207" t="str">
        <f t="shared" si="154"/>
        <v>#REF!</v>
      </c>
      <c r="AL317" s="207" t="str">
        <f t="shared" si="154"/>
        <v>#REF!</v>
      </c>
      <c r="AM317" s="207" t="str">
        <f t="shared" si="154"/>
        <v>#REF!</v>
      </c>
      <c r="AN317" s="207" t="str">
        <f t="shared" si="154"/>
        <v>#REF!</v>
      </c>
      <c r="AO317" s="207" t="str">
        <f t="shared" si="154"/>
        <v>#REF!</v>
      </c>
      <c r="AP317" s="207" t="str">
        <f t="shared" si="154"/>
        <v>#REF!</v>
      </c>
      <c r="AQ317" s="207" t="str">
        <f t="shared" si="154"/>
        <v>#REF!</v>
      </c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</row>
    <row r="318" ht="14.25" customHeight="1">
      <c r="A318" s="11"/>
      <c r="B318" s="11"/>
      <c r="C318" s="11"/>
      <c r="D318" s="11"/>
      <c r="E318" s="11"/>
      <c r="F318" s="11"/>
      <c r="G318" s="20"/>
      <c r="H318" s="27"/>
      <c r="I318" s="11"/>
      <c r="J318" s="164"/>
      <c r="K318" s="161" t="s">
        <v>210</v>
      </c>
      <c r="L318" s="161" t="s">
        <v>195</v>
      </c>
      <c r="M318" s="205" t="str">
        <f t="shared" ref="M318:AQ318" si="155"> ((M$74 * M$349 * M$375 * (M189 * 1 + M286) +M221) * 1000 / (M93 * 8760)) + M253 + 0</f>
        <v>#REF!</v>
      </c>
      <c r="N318" s="205" t="str">
        <f t="shared" si="155"/>
        <v>#REF!</v>
      </c>
      <c r="O318" s="205" t="str">
        <f t="shared" si="155"/>
        <v>#REF!</v>
      </c>
      <c r="P318" s="205" t="str">
        <f t="shared" si="155"/>
        <v>#REF!</v>
      </c>
      <c r="Q318" s="205" t="str">
        <f t="shared" si="155"/>
        <v>#REF!</v>
      </c>
      <c r="R318" s="205" t="str">
        <f t="shared" si="155"/>
        <v>#REF!</v>
      </c>
      <c r="S318" s="205" t="str">
        <f t="shared" si="155"/>
        <v>#REF!</v>
      </c>
      <c r="T318" s="205" t="str">
        <f t="shared" si="155"/>
        <v>#REF!</v>
      </c>
      <c r="U318" s="205" t="str">
        <f t="shared" si="155"/>
        <v>#REF!</v>
      </c>
      <c r="V318" s="205" t="str">
        <f t="shared" si="155"/>
        <v>#REF!</v>
      </c>
      <c r="W318" s="205" t="str">
        <f t="shared" si="155"/>
        <v>#REF!</v>
      </c>
      <c r="X318" s="205" t="str">
        <f t="shared" si="155"/>
        <v>#REF!</v>
      </c>
      <c r="Y318" s="205" t="str">
        <f t="shared" si="155"/>
        <v>#REF!</v>
      </c>
      <c r="Z318" s="205" t="str">
        <f t="shared" si="155"/>
        <v>#REF!</v>
      </c>
      <c r="AA318" s="205" t="str">
        <f t="shared" si="155"/>
        <v>#REF!</v>
      </c>
      <c r="AB318" s="205" t="str">
        <f t="shared" si="155"/>
        <v>#REF!</v>
      </c>
      <c r="AC318" s="205" t="str">
        <f t="shared" si="155"/>
        <v>#REF!</v>
      </c>
      <c r="AD318" s="205" t="str">
        <f t="shared" si="155"/>
        <v>#REF!</v>
      </c>
      <c r="AE318" s="205" t="str">
        <f t="shared" si="155"/>
        <v>#REF!</v>
      </c>
      <c r="AF318" s="205" t="str">
        <f t="shared" si="155"/>
        <v>#REF!</v>
      </c>
      <c r="AG318" s="205" t="str">
        <f t="shared" si="155"/>
        <v>#REF!</v>
      </c>
      <c r="AH318" s="205" t="str">
        <f t="shared" si="155"/>
        <v>#REF!</v>
      </c>
      <c r="AI318" s="205" t="str">
        <f t="shared" si="155"/>
        <v>#REF!</v>
      </c>
      <c r="AJ318" s="205" t="str">
        <f t="shared" si="155"/>
        <v>#REF!</v>
      </c>
      <c r="AK318" s="205" t="str">
        <f t="shared" si="155"/>
        <v>#REF!</v>
      </c>
      <c r="AL318" s="205" t="str">
        <f t="shared" si="155"/>
        <v>#REF!</v>
      </c>
      <c r="AM318" s="205" t="str">
        <f t="shared" si="155"/>
        <v>#REF!</v>
      </c>
      <c r="AN318" s="205" t="str">
        <f t="shared" si="155"/>
        <v>#REF!</v>
      </c>
      <c r="AO318" s="205" t="str">
        <f t="shared" si="155"/>
        <v>#REF!</v>
      </c>
      <c r="AP318" s="205" t="str">
        <f t="shared" si="155"/>
        <v>#REF!</v>
      </c>
      <c r="AQ318" s="205" t="str">
        <f t="shared" si="155"/>
        <v>#REF!</v>
      </c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</row>
    <row r="319" ht="14.25" customHeight="1">
      <c r="A319" s="11"/>
      <c r="B319" s="11"/>
      <c r="C319" s="11"/>
      <c r="D319" s="11"/>
      <c r="E319" s="11"/>
      <c r="F319" s="11"/>
      <c r="G319" s="20"/>
      <c r="H319" s="27"/>
      <c r="I319" s="11"/>
      <c r="J319" s="164"/>
      <c r="K319" s="14" t="s">
        <v>210</v>
      </c>
      <c r="L319" s="147" t="s">
        <v>196</v>
      </c>
      <c r="M319" s="206" t="str">
        <f t="shared" ref="M319:AQ319" si="156"> ((M$74 * M$349 * M$375 * (M190 * 1 + M287) +M222) * 1000 / (M94 * 8760)) + M254 + 0</f>
        <v>#REF!</v>
      </c>
      <c r="N319" s="206" t="str">
        <f t="shared" si="156"/>
        <v>#REF!</v>
      </c>
      <c r="O319" s="206" t="str">
        <f t="shared" si="156"/>
        <v>#REF!</v>
      </c>
      <c r="P319" s="206" t="str">
        <f t="shared" si="156"/>
        <v>#REF!</v>
      </c>
      <c r="Q319" s="206" t="str">
        <f t="shared" si="156"/>
        <v>#REF!</v>
      </c>
      <c r="R319" s="206" t="str">
        <f t="shared" si="156"/>
        <v>#REF!</v>
      </c>
      <c r="S319" s="206" t="str">
        <f t="shared" si="156"/>
        <v>#REF!</v>
      </c>
      <c r="T319" s="206" t="str">
        <f t="shared" si="156"/>
        <v>#REF!</v>
      </c>
      <c r="U319" s="206" t="str">
        <f t="shared" si="156"/>
        <v>#REF!</v>
      </c>
      <c r="V319" s="206" t="str">
        <f t="shared" si="156"/>
        <v>#REF!</v>
      </c>
      <c r="W319" s="206" t="str">
        <f t="shared" si="156"/>
        <v>#REF!</v>
      </c>
      <c r="X319" s="206" t="str">
        <f t="shared" si="156"/>
        <v>#REF!</v>
      </c>
      <c r="Y319" s="206" t="str">
        <f t="shared" si="156"/>
        <v>#REF!</v>
      </c>
      <c r="Z319" s="206" t="str">
        <f t="shared" si="156"/>
        <v>#REF!</v>
      </c>
      <c r="AA319" s="206" t="str">
        <f t="shared" si="156"/>
        <v>#REF!</v>
      </c>
      <c r="AB319" s="206" t="str">
        <f t="shared" si="156"/>
        <v>#REF!</v>
      </c>
      <c r="AC319" s="206" t="str">
        <f t="shared" si="156"/>
        <v>#REF!</v>
      </c>
      <c r="AD319" s="206" t="str">
        <f t="shared" si="156"/>
        <v>#REF!</v>
      </c>
      <c r="AE319" s="206" t="str">
        <f t="shared" si="156"/>
        <v>#REF!</v>
      </c>
      <c r="AF319" s="206" t="str">
        <f t="shared" si="156"/>
        <v>#REF!</v>
      </c>
      <c r="AG319" s="206" t="str">
        <f t="shared" si="156"/>
        <v>#REF!</v>
      </c>
      <c r="AH319" s="206" t="str">
        <f t="shared" si="156"/>
        <v>#REF!</v>
      </c>
      <c r="AI319" s="206" t="str">
        <f t="shared" si="156"/>
        <v>#REF!</v>
      </c>
      <c r="AJ319" s="206" t="str">
        <f t="shared" si="156"/>
        <v>#REF!</v>
      </c>
      <c r="AK319" s="206" t="str">
        <f t="shared" si="156"/>
        <v>#REF!</v>
      </c>
      <c r="AL319" s="206" t="str">
        <f t="shared" si="156"/>
        <v>#REF!</v>
      </c>
      <c r="AM319" s="206" t="str">
        <f t="shared" si="156"/>
        <v>#REF!</v>
      </c>
      <c r="AN319" s="206" t="str">
        <f t="shared" si="156"/>
        <v>#REF!</v>
      </c>
      <c r="AO319" s="206" t="str">
        <f t="shared" si="156"/>
        <v>#REF!</v>
      </c>
      <c r="AP319" s="206" t="str">
        <f t="shared" si="156"/>
        <v>#REF!</v>
      </c>
      <c r="AQ319" s="206" t="str">
        <f t="shared" si="156"/>
        <v>#REF!</v>
      </c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</row>
    <row r="320" ht="14.25" customHeight="1">
      <c r="A320" s="11"/>
      <c r="B320" s="11"/>
      <c r="C320" s="11"/>
      <c r="D320" s="11"/>
      <c r="E320" s="11"/>
      <c r="F320" s="11"/>
      <c r="G320" s="20"/>
      <c r="H320" s="27"/>
      <c r="I320" s="11"/>
      <c r="J320" s="164"/>
      <c r="K320" s="166" t="s">
        <v>210</v>
      </c>
      <c r="L320" s="166" t="s">
        <v>197</v>
      </c>
      <c r="M320" s="207" t="str">
        <f t="shared" ref="M320:AQ320" si="157"> ((M$74 * M$349 * M$375 * (M191 * 1 + M288) +M223) * 1000 / (M95 * 8760)) + M255 + 0</f>
        <v>#REF!</v>
      </c>
      <c r="N320" s="207" t="str">
        <f t="shared" si="157"/>
        <v>#REF!</v>
      </c>
      <c r="O320" s="207" t="str">
        <f t="shared" si="157"/>
        <v>#REF!</v>
      </c>
      <c r="P320" s="207" t="str">
        <f t="shared" si="157"/>
        <v>#REF!</v>
      </c>
      <c r="Q320" s="207" t="str">
        <f t="shared" si="157"/>
        <v>#REF!</v>
      </c>
      <c r="R320" s="207" t="str">
        <f t="shared" si="157"/>
        <v>#REF!</v>
      </c>
      <c r="S320" s="207" t="str">
        <f t="shared" si="157"/>
        <v>#REF!</v>
      </c>
      <c r="T320" s="207" t="str">
        <f t="shared" si="157"/>
        <v>#REF!</v>
      </c>
      <c r="U320" s="207" t="str">
        <f t="shared" si="157"/>
        <v>#REF!</v>
      </c>
      <c r="V320" s="207" t="str">
        <f t="shared" si="157"/>
        <v>#REF!</v>
      </c>
      <c r="W320" s="207" t="str">
        <f t="shared" si="157"/>
        <v>#REF!</v>
      </c>
      <c r="X320" s="207" t="str">
        <f t="shared" si="157"/>
        <v>#REF!</v>
      </c>
      <c r="Y320" s="207" t="str">
        <f t="shared" si="157"/>
        <v>#REF!</v>
      </c>
      <c r="Z320" s="207" t="str">
        <f t="shared" si="157"/>
        <v>#REF!</v>
      </c>
      <c r="AA320" s="207" t="str">
        <f t="shared" si="157"/>
        <v>#REF!</v>
      </c>
      <c r="AB320" s="207" t="str">
        <f t="shared" si="157"/>
        <v>#REF!</v>
      </c>
      <c r="AC320" s="207" t="str">
        <f t="shared" si="157"/>
        <v>#REF!</v>
      </c>
      <c r="AD320" s="207" t="str">
        <f t="shared" si="157"/>
        <v>#REF!</v>
      </c>
      <c r="AE320" s="207" t="str">
        <f t="shared" si="157"/>
        <v>#REF!</v>
      </c>
      <c r="AF320" s="207" t="str">
        <f t="shared" si="157"/>
        <v>#REF!</v>
      </c>
      <c r="AG320" s="207" t="str">
        <f t="shared" si="157"/>
        <v>#REF!</v>
      </c>
      <c r="AH320" s="207" t="str">
        <f t="shared" si="157"/>
        <v>#REF!</v>
      </c>
      <c r="AI320" s="207" t="str">
        <f t="shared" si="157"/>
        <v>#REF!</v>
      </c>
      <c r="AJ320" s="207" t="str">
        <f t="shared" si="157"/>
        <v>#REF!</v>
      </c>
      <c r="AK320" s="207" t="str">
        <f t="shared" si="157"/>
        <v>#REF!</v>
      </c>
      <c r="AL320" s="207" t="str">
        <f t="shared" si="157"/>
        <v>#REF!</v>
      </c>
      <c r="AM320" s="207" t="str">
        <f t="shared" si="157"/>
        <v>#REF!</v>
      </c>
      <c r="AN320" s="207" t="str">
        <f t="shared" si="157"/>
        <v>#REF!</v>
      </c>
      <c r="AO320" s="207" t="str">
        <f t="shared" si="157"/>
        <v>#REF!</v>
      </c>
      <c r="AP320" s="207" t="str">
        <f t="shared" si="157"/>
        <v>#REF!</v>
      </c>
      <c r="AQ320" s="207" t="str">
        <f t="shared" si="157"/>
        <v>#REF!</v>
      </c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</row>
    <row r="321" ht="14.25" customHeight="1">
      <c r="A321" s="11"/>
      <c r="B321" s="11"/>
      <c r="C321" s="11"/>
      <c r="D321" s="11"/>
      <c r="E321" s="11"/>
      <c r="F321" s="11"/>
      <c r="G321" s="20"/>
      <c r="H321" s="27"/>
      <c r="I321" s="11"/>
      <c r="J321" s="164"/>
      <c r="K321" s="161" t="s">
        <v>211</v>
      </c>
      <c r="L321" s="161" t="s">
        <v>195</v>
      </c>
      <c r="M321" s="205" t="str">
        <f t="shared" ref="M321:AQ321" si="158"> ((M$74 * M$349 * M$375 * (M192 * 1 + M289) +M224) * 1000 / (M96 * 8760)) + M256 + 0</f>
        <v>#REF!</v>
      </c>
      <c r="N321" s="205" t="str">
        <f t="shared" si="158"/>
        <v>#REF!</v>
      </c>
      <c r="O321" s="205" t="str">
        <f t="shared" si="158"/>
        <v>#REF!</v>
      </c>
      <c r="P321" s="205" t="str">
        <f t="shared" si="158"/>
        <v>#REF!</v>
      </c>
      <c r="Q321" s="205" t="str">
        <f t="shared" si="158"/>
        <v>#REF!</v>
      </c>
      <c r="R321" s="205" t="str">
        <f t="shared" si="158"/>
        <v>#REF!</v>
      </c>
      <c r="S321" s="205" t="str">
        <f t="shared" si="158"/>
        <v>#REF!</v>
      </c>
      <c r="T321" s="205" t="str">
        <f t="shared" si="158"/>
        <v>#REF!</v>
      </c>
      <c r="U321" s="205" t="str">
        <f t="shared" si="158"/>
        <v>#REF!</v>
      </c>
      <c r="V321" s="205" t="str">
        <f t="shared" si="158"/>
        <v>#REF!</v>
      </c>
      <c r="W321" s="205" t="str">
        <f t="shared" si="158"/>
        <v>#REF!</v>
      </c>
      <c r="X321" s="205" t="str">
        <f t="shared" si="158"/>
        <v>#REF!</v>
      </c>
      <c r="Y321" s="205" t="str">
        <f t="shared" si="158"/>
        <v>#REF!</v>
      </c>
      <c r="Z321" s="205" t="str">
        <f t="shared" si="158"/>
        <v>#REF!</v>
      </c>
      <c r="AA321" s="205" t="str">
        <f t="shared" si="158"/>
        <v>#REF!</v>
      </c>
      <c r="AB321" s="205" t="str">
        <f t="shared" si="158"/>
        <v>#REF!</v>
      </c>
      <c r="AC321" s="205" t="str">
        <f t="shared" si="158"/>
        <v>#REF!</v>
      </c>
      <c r="AD321" s="205" t="str">
        <f t="shared" si="158"/>
        <v>#REF!</v>
      </c>
      <c r="AE321" s="205" t="str">
        <f t="shared" si="158"/>
        <v>#REF!</v>
      </c>
      <c r="AF321" s="205" t="str">
        <f t="shared" si="158"/>
        <v>#REF!</v>
      </c>
      <c r="AG321" s="205" t="str">
        <f t="shared" si="158"/>
        <v>#REF!</v>
      </c>
      <c r="AH321" s="205" t="str">
        <f t="shared" si="158"/>
        <v>#REF!</v>
      </c>
      <c r="AI321" s="205" t="str">
        <f t="shared" si="158"/>
        <v>#REF!</v>
      </c>
      <c r="AJ321" s="205" t="str">
        <f t="shared" si="158"/>
        <v>#REF!</v>
      </c>
      <c r="AK321" s="205" t="str">
        <f t="shared" si="158"/>
        <v>#REF!</v>
      </c>
      <c r="AL321" s="205" t="str">
        <f t="shared" si="158"/>
        <v>#REF!</v>
      </c>
      <c r="AM321" s="205" t="str">
        <f t="shared" si="158"/>
        <v>#REF!</v>
      </c>
      <c r="AN321" s="205" t="str">
        <f t="shared" si="158"/>
        <v>#REF!</v>
      </c>
      <c r="AO321" s="205" t="str">
        <f t="shared" si="158"/>
        <v>#REF!</v>
      </c>
      <c r="AP321" s="205" t="str">
        <f t="shared" si="158"/>
        <v>#REF!</v>
      </c>
      <c r="AQ321" s="205" t="str">
        <f t="shared" si="158"/>
        <v>#REF!</v>
      </c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</row>
    <row r="322" ht="14.25" customHeight="1">
      <c r="A322" s="11"/>
      <c r="B322" s="11"/>
      <c r="C322" s="11"/>
      <c r="D322" s="11"/>
      <c r="E322" s="11"/>
      <c r="F322" s="11"/>
      <c r="G322" s="20"/>
      <c r="H322" s="27"/>
      <c r="I322" s="11"/>
      <c r="J322" s="164"/>
      <c r="K322" s="14" t="s">
        <v>211</v>
      </c>
      <c r="L322" s="147" t="s">
        <v>196</v>
      </c>
      <c r="M322" s="206" t="str">
        <f t="shared" ref="M322:AQ322" si="159"> ((M$74 * M$349 * M$375 * (M193 * 1 + M290) +M225) * 1000 / (M97 * 8760)) + M257 + 0</f>
        <v>#REF!</v>
      </c>
      <c r="N322" s="206" t="str">
        <f t="shared" si="159"/>
        <v>#REF!</v>
      </c>
      <c r="O322" s="206" t="str">
        <f t="shared" si="159"/>
        <v>#REF!</v>
      </c>
      <c r="P322" s="206" t="str">
        <f t="shared" si="159"/>
        <v>#REF!</v>
      </c>
      <c r="Q322" s="206" t="str">
        <f t="shared" si="159"/>
        <v>#REF!</v>
      </c>
      <c r="R322" s="206" t="str">
        <f t="shared" si="159"/>
        <v>#REF!</v>
      </c>
      <c r="S322" s="206" t="str">
        <f t="shared" si="159"/>
        <v>#REF!</v>
      </c>
      <c r="T322" s="206" t="str">
        <f t="shared" si="159"/>
        <v>#REF!</v>
      </c>
      <c r="U322" s="206" t="str">
        <f t="shared" si="159"/>
        <v>#REF!</v>
      </c>
      <c r="V322" s="206" t="str">
        <f t="shared" si="159"/>
        <v>#REF!</v>
      </c>
      <c r="W322" s="206" t="str">
        <f t="shared" si="159"/>
        <v>#REF!</v>
      </c>
      <c r="X322" s="206" t="str">
        <f t="shared" si="159"/>
        <v>#REF!</v>
      </c>
      <c r="Y322" s="206" t="str">
        <f t="shared" si="159"/>
        <v>#REF!</v>
      </c>
      <c r="Z322" s="206" t="str">
        <f t="shared" si="159"/>
        <v>#REF!</v>
      </c>
      <c r="AA322" s="206" t="str">
        <f t="shared" si="159"/>
        <v>#REF!</v>
      </c>
      <c r="AB322" s="206" t="str">
        <f t="shared" si="159"/>
        <v>#REF!</v>
      </c>
      <c r="AC322" s="206" t="str">
        <f t="shared" si="159"/>
        <v>#REF!</v>
      </c>
      <c r="AD322" s="206" t="str">
        <f t="shared" si="159"/>
        <v>#REF!</v>
      </c>
      <c r="AE322" s="206" t="str">
        <f t="shared" si="159"/>
        <v>#REF!</v>
      </c>
      <c r="AF322" s="206" t="str">
        <f t="shared" si="159"/>
        <v>#REF!</v>
      </c>
      <c r="AG322" s="206" t="str">
        <f t="shared" si="159"/>
        <v>#REF!</v>
      </c>
      <c r="AH322" s="206" t="str">
        <f t="shared" si="159"/>
        <v>#REF!</v>
      </c>
      <c r="AI322" s="206" t="str">
        <f t="shared" si="159"/>
        <v>#REF!</v>
      </c>
      <c r="AJ322" s="206" t="str">
        <f t="shared" si="159"/>
        <v>#REF!</v>
      </c>
      <c r="AK322" s="206" t="str">
        <f t="shared" si="159"/>
        <v>#REF!</v>
      </c>
      <c r="AL322" s="206" t="str">
        <f t="shared" si="159"/>
        <v>#REF!</v>
      </c>
      <c r="AM322" s="206" t="str">
        <f t="shared" si="159"/>
        <v>#REF!</v>
      </c>
      <c r="AN322" s="206" t="str">
        <f t="shared" si="159"/>
        <v>#REF!</v>
      </c>
      <c r="AO322" s="206" t="str">
        <f t="shared" si="159"/>
        <v>#REF!</v>
      </c>
      <c r="AP322" s="206" t="str">
        <f t="shared" si="159"/>
        <v>#REF!</v>
      </c>
      <c r="AQ322" s="206" t="str">
        <f t="shared" si="159"/>
        <v>#REF!</v>
      </c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</row>
    <row r="323" ht="14.25" customHeight="1">
      <c r="A323" s="11"/>
      <c r="B323" s="11"/>
      <c r="C323" s="11"/>
      <c r="D323" s="11"/>
      <c r="E323" s="11"/>
      <c r="F323" s="11"/>
      <c r="G323" s="20"/>
      <c r="H323" s="27"/>
      <c r="I323" s="11"/>
      <c r="J323" s="164"/>
      <c r="K323" s="166" t="s">
        <v>211</v>
      </c>
      <c r="L323" s="166" t="s">
        <v>197</v>
      </c>
      <c r="M323" s="207" t="str">
        <f t="shared" ref="M323:AQ323" si="160"> ((M$74 * M$349 * M$375 * (M194 * 1 + M291) +M226) * 1000 / (M98 * 8760)) + M258 + 0</f>
        <v>#REF!</v>
      </c>
      <c r="N323" s="207" t="str">
        <f t="shared" si="160"/>
        <v>#REF!</v>
      </c>
      <c r="O323" s="207" t="str">
        <f t="shared" si="160"/>
        <v>#REF!</v>
      </c>
      <c r="P323" s="207" t="str">
        <f t="shared" si="160"/>
        <v>#REF!</v>
      </c>
      <c r="Q323" s="207" t="str">
        <f t="shared" si="160"/>
        <v>#REF!</v>
      </c>
      <c r="R323" s="207" t="str">
        <f t="shared" si="160"/>
        <v>#REF!</v>
      </c>
      <c r="S323" s="207" t="str">
        <f t="shared" si="160"/>
        <v>#REF!</v>
      </c>
      <c r="T323" s="207" t="str">
        <f t="shared" si="160"/>
        <v>#REF!</v>
      </c>
      <c r="U323" s="207" t="str">
        <f t="shared" si="160"/>
        <v>#REF!</v>
      </c>
      <c r="V323" s="207" t="str">
        <f t="shared" si="160"/>
        <v>#REF!</v>
      </c>
      <c r="W323" s="207" t="str">
        <f t="shared" si="160"/>
        <v>#REF!</v>
      </c>
      <c r="X323" s="207" t="str">
        <f t="shared" si="160"/>
        <v>#REF!</v>
      </c>
      <c r="Y323" s="207" t="str">
        <f t="shared" si="160"/>
        <v>#REF!</v>
      </c>
      <c r="Z323" s="207" t="str">
        <f t="shared" si="160"/>
        <v>#REF!</v>
      </c>
      <c r="AA323" s="207" t="str">
        <f t="shared" si="160"/>
        <v>#REF!</v>
      </c>
      <c r="AB323" s="207" t="str">
        <f t="shared" si="160"/>
        <v>#REF!</v>
      </c>
      <c r="AC323" s="207" t="str">
        <f t="shared" si="160"/>
        <v>#REF!</v>
      </c>
      <c r="AD323" s="207" t="str">
        <f t="shared" si="160"/>
        <v>#REF!</v>
      </c>
      <c r="AE323" s="207" t="str">
        <f t="shared" si="160"/>
        <v>#REF!</v>
      </c>
      <c r="AF323" s="207" t="str">
        <f t="shared" si="160"/>
        <v>#REF!</v>
      </c>
      <c r="AG323" s="207" t="str">
        <f t="shared" si="160"/>
        <v>#REF!</v>
      </c>
      <c r="AH323" s="207" t="str">
        <f t="shared" si="160"/>
        <v>#REF!</v>
      </c>
      <c r="AI323" s="207" t="str">
        <f t="shared" si="160"/>
        <v>#REF!</v>
      </c>
      <c r="AJ323" s="207" t="str">
        <f t="shared" si="160"/>
        <v>#REF!</v>
      </c>
      <c r="AK323" s="207" t="str">
        <f t="shared" si="160"/>
        <v>#REF!</v>
      </c>
      <c r="AL323" s="207" t="str">
        <f t="shared" si="160"/>
        <v>#REF!</v>
      </c>
      <c r="AM323" s="207" t="str">
        <f t="shared" si="160"/>
        <v>#REF!</v>
      </c>
      <c r="AN323" s="207" t="str">
        <f t="shared" si="160"/>
        <v>#REF!</v>
      </c>
      <c r="AO323" s="207" t="str">
        <f t="shared" si="160"/>
        <v>#REF!</v>
      </c>
      <c r="AP323" s="207" t="str">
        <f t="shared" si="160"/>
        <v>#REF!</v>
      </c>
      <c r="AQ323" s="207" t="str">
        <f t="shared" si="160"/>
        <v>#REF!</v>
      </c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</row>
    <row r="324" ht="14.25" customHeight="1">
      <c r="A324" s="11"/>
      <c r="B324" s="11"/>
      <c r="C324" s="11"/>
      <c r="D324" s="11"/>
      <c r="E324" s="11"/>
      <c r="F324" s="11"/>
      <c r="G324" s="20"/>
      <c r="H324" s="27"/>
      <c r="I324" s="11"/>
      <c r="J324" s="164"/>
      <c r="K324" s="161" t="s">
        <v>212</v>
      </c>
      <c r="L324" s="161" t="s">
        <v>195</v>
      </c>
      <c r="M324" s="205" t="str">
        <f t="shared" ref="M324:AQ324" si="161"> ((M$74 * M$349 * M$375 * (M195 * 1 + M292) +M227) * 1000 / (M99 * 8760)) + M259 + 0</f>
        <v>#REF!</v>
      </c>
      <c r="N324" s="205" t="str">
        <f t="shared" si="161"/>
        <v>#REF!</v>
      </c>
      <c r="O324" s="205" t="str">
        <f t="shared" si="161"/>
        <v>#REF!</v>
      </c>
      <c r="P324" s="205" t="str">
        <f t="shared" si="161"/>
        <v>#REF!</v>
      </c>
      <c r="Q324" s="205" t="str">
        <f t="shared" si="161"/>
        <v>#REF!</v>
      </c>
      <c r="R324" s="205" t="str">
        <f t="shared" si="161"/>
        <v>#REF!</v>
      </c>
      <c r="S324" s="205" t="str">
        <f t="shared" si="161"/>
        <v>#REF!</v>
      </c>
      <c r="T324" s="205" t="str">
        <f t="shared" si="161"/>
        <v>#REF!</v>
      </c>
      <c r="U324" s="205" t="str">
        <f t="shared" si="161"/>
        <v>#REF!</v>
      </c>
      <c r="V324" s="205" t="str">
        <f t="shared" si="161"/>
        <v>#REF!</v>
      </c>
      <c r="W324" s="205" t="str">
        <f t="shared" si="161"/>
        <v>#REF!</v>
      </c>
      <c r="X324" s="205" t="str">
        <f t="shared" si="161"/>
        <v>#REF!</v>
      </c>
      <c r="Y324" s="205" t="str">
        <f t="shared" si="161"/>
        <v>#REF!</v>
      </c>
      <c r="Z324" s="205" t="str">
        <f t="shared" si="161"/>
        <v>#REF!</v>
      </c>
      <c r="AA324" s="205" t="str">
        <f t="shared" si="161"/>
        <v>#REF!</v>
      </c>
      <c r="AB324" s="205" t="str">
        <f t="shared" si="161"/>
        <v>#REF!</v>
      </c>
      <c r="AC324" s="205" t="str">
        <f t="shared" si="161"/>
        <v>#REF!</v>
      </c>
      <c r="AD324" s="205" t="str">
        <f t="shared" si="161"/>
        <v>#REF!</v>
      </c>
      <c r="AE324" s="205" t="str">
        <f t="shared" si="161"/>
        <v>#REF!</v>
      </c>
      <c r="AF324" s="205" t="str">
        <f t="shared" si="161"/>
        <v>#REF!</v>
      </c>
      <c r="AG324" s="205" t="str">
        <f t="shared" si="161"/>
        <v>#REF!</v>
      </c>
      <c r="AH324" s="205" t="str">
        <f t="shared" si="161"/>
        <v>#REF!</v>
      </c>
      <c r="AI324" s="205" t="str">
        <f t="shared" si="161"/>
        <v>#REF!</v>
      </c>
      <c r="AJ324" s="205" t="str">
        <f t="shared" si="161"/>
        <v>#REF!</v>
      </c>
      <c r="AK324" s="205" t="str">
        <f t="shared" si="161"/>
        <v>#REF!</v>
      </c>
      <c r="AL324" s="205" t="str">
        <f t="shared" si="161"/>
        <v>#REF!</v>
      </c>
      <c r="AM324" s="205" t="str">
        <f t="shared" si="161"/>
        <v>#REF!</v>
      </c>
      <c r="AN324" s="205" t="str">
        <f t="shared" si="161"/>
        <v>#REF!</v>
      </c>
      <c r="AO324" s="205" t="str">
        <f t="shared" si="161"/>
        <v>#REF!</v>
      </c>
      <c r="AP324" s="205" t="str">
        <f t="shared" si="161"/>
        <v>#REF!</v>
      </c>
      <c r="AQ324" s="205" t="str">
        <f t="shared" si="161"/>
        <v>#REF!</v>
      </c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</row>
    <row r="325" ht="14.25" customHeight="1">
      <c r="A325" s="11"/>
      <c r="B325" s="11"/>
      <c r="C325" s="11"/>
      <c r="D325" s="11"/>
      <c r="E325" s="11"/>
      <c r="F325" s="11"/>
      <c r="G325" s="20"/>
      <c r="H325" s="27"/>
      <c r="I325" s="11"/>
      <c r="J325" s="164"/>
      <c r="K325" s="14" t="s">
        <v>212</v>
      </c>
      <c r="L325" s="147" t="s">
        <v>196</v>
      </c>
      <c r="M325" s="206" t="str">
        <f t="shared" ref="M325:AQ325" si="162"> ((M$74 * M$349 * M$375 * (M196 * 1 + M293) +M228) * 1000 / (M100 * 8760)) + M260 + 0</f>
        <v>#REF!</v>
      </c>
      <c r="N325" s="206" t="str">
        <f t="shared" si="162"/>
        <v>#REF!</v>
      </c>
      <c r="O325" s="206" t="str">
        <f t="shared" si="162"/>
        <v>#REF!</v>
      </c>
      <c r="P325" s="206" t="str">
        <f t="shared" si="162"/>
        <v>#REF!</v>
      </c>
      <c r="Q325" s="206" t="str">
        <f t="shared" si="162"/>
        <v>#REF!</v>
      </c>
      <c r="R325" s="206" t="str">
        <f t="shared" si="162"/>
        <v>#REF!</v>
      </c>
      <c r="S325" s="206" t="str">
        <f t="shared" si="162"/>
        <v>#REF!</v>
      </c>
      <c r="T325" s="206" t="str">
        <f t="shared" si="162"/>
        <v>#REF!</v>
      </c>
      <c r="U325" s="206" t="str">
        <f t="shared" si="162"/>
        <v>#REF!</v>
      </c>
      <c r="V325" s="206" t="str">
        <f t="shared" si="162"/>
        <v>#REF!</v>
      </c>
      <c r="W325" s="206" t="str">
        <f t="shared" si="162"/>
        <v>#REF!</v>
      </c>
      <c r="X325" s="206" t="str">
        <f t="shared" si="162"/>
        <v>#REF!</v>
      </c>
      <c r="Y325" s="206" t="str">
        <f t="shared" si="162"/>
        <v>#REF!</v>
      </c>
      <c r="Z325" s="206" t="str">
        <f t="shared" si="162"/>
        <v>#REF!</v>
      </c>
      <c r="AA325" s="206" t="str">
        <f t="shared" si="162"/>
        <v>#REF!</v>
      </c>
      <c r="AB325" s="206" t="str">
        <f t="shared" si="162"/>
        <v>#REF!</v>
      </c>
      <c r="AC325" s="206" t="str">
        <f t="shared" si="162"/>
        <v>#REF!</v>
      </c>
      <c r="AD325" s="206" t="str">
        <f t="shared" si="162"/>
        <v>#REF!</v>
      </c>
      <c r="AE325" s="206" t="str">
        <f t="shared" si="162"/>
        <v>#REF!</v>
      </c>
      <c r="AF325" s="206" t="str">
        <f t="shared" si="162"/>
        <v>#REF!</v>
      </c>
      <c r="AG325" s="206" t="str">
        <f t="shared" si="162"/>
        <v>#REF!</v>
      </c>
      <c r="AH325" s="206" t="str">
        <f t="shared" si="162"/>
        <v>#REF!</v>
      </c>
      <c r="AI325" s="206" t="str">
        <f t="shared" si="162"/>
        <v>#REF!</v>
      </c>
      <c r="AJ325" s="206" t="str">
        <f t="shared" si="162"/>
        <v>#REF!</v>
      </c>
      <c r="AK325" s="206" t="str">
        <f t="shared" si="162"/>
        <v>#REF!</v>
      </c>
      <c r="AL325" s="206" t="str">
        <f t="shared" si="162"/>
        <v>#REF!</v>
      </c>
      <c r="AM325" s="206" t="str">
        <f t="shared" si="162"/>
        <v>#REF!</v>
      </c>
      <c r="AN325" s="206" t="str">
        <f t="shared" si="162"/>
        <v>#REF!</v>
      </c>
      <c r="AO325" s="206" t="str">
        <f t="shared" si="162"/>
        <v>#REF!</v>
      </c>
      <c r="AP325" s="206" t="str">
        <f t="shared" si="162"/>
        <v>#REF!</v>
      </c>
      <c r="AQ325" s="206" t="str">
        <f t="shared" si="162"/>
        <v>#REF!</v>
      </c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</row>
    <row r="326" ht="14.25" customHeight="1">
      <c r="A326" s="11"/>
      <c r="B326" s="11"/>
      <c r="C326" s="11"/>
      <c r="D326" s="11"/>
      <c r="E326" s="11"/>
      <c r="F326" s="11"/>
      <c r="G326" s="20"/>
      <c r="H326" s="27"/>
      <c r="I326" s="11"/>
      <c r="J326" s="164"/>
      <c r="K326" s="166" t="s">
        <v>212</v>
      </c>
      <c r="L326" s="166" t="s">
        <v>197</v>
      </c>
      <c r="M326" s="207" t="str">
        <f t="shared" ref="M326:AQ326" si="163"> ((M$74 * M$349 * M$375 * (M197 * 1 + M294) +M229) * 1000 / (M101 * 8760)) + M261 + 0</f>
        <v>#REF!</v>
      </c>
      <c r="N326" s="207" t="str">
        <f t="shared" si="163"/>
        <v>#REF!</v>
      </c>
      <c r="O326" s="207" t="str">
        <f t="shared" si="163"/>
        <v>#REF!</v>
      </c>
      <c r="P326" s="207" t="str">
        <f t="shared" si="163"/>
        <v>#REF!</v>
      </c>
      <c r="Q326" s="207" t="str">
        <f t="shared" si="163"/>
        <v>#REF!</v>
      </c>
      <c r="R326" s="207" t="str">
        <f t="shared" si="163"/>
        <v>#REF!</v>
      </c>
      <c r="S326" s="207" t="str">
        <f t="shared" si="163"/>
        <v>#REF!</v>
      </c>
      <c r="T326" s="207" t="str">
        <f t="shared" si="163"/>
        <v>#REF!</v>
      </c>
      <c r="U326" s="207" t="str">
        <f t="shared" si="163"/>
        <v>#REF!</v>
      </c>
      <c r="V326" s="207" t="str">
        <f t="shared" si="163"/>
        <v>#REF!</v>
      </c>
      <c r="W326" s="207" t="str">
        <f t="shared" si="163"/>
        <v>#REF!</v>
      </c>
      <c r="X326" s="207" t="str">
        <f t="shared" si="163"/>
        <v>#REF!</v>
      </c>
      <c r="Y326" s="207" t="str">
        <f t="shared" si="163"/>
        <v>#REF!</v>
      </c>
      <c r="Z326" s="207" t="str">
        <f t="shared" si="163"/>
        <v>#REF!</v>
      </c>
      <c r="AA326" s="207" t="str">
        <f t="shared" si="163"/>
        <v>#REF!</v>
      </c>
      <c r="AB326" s="207" t="str">
        <f t="shared" si="163"/>
        <v>#REF!</v>
      </c>
      <c r="AC326" s="207" t="str">
        <f t="shared" si="163"/>
        <v>#REF!</v>
      </c>
      <c r="AD326" s="207" t="str">
        <f t="shared" si="163"/>
        <v>#REF!</v>
      </c>
      <c r="AE326" s="207" t="str">
        <f t="shared" si="163"/>
        <v>#REF!</v>
      </c>
      <c r="AF326" s="207" t="str">
        <f t="shared" si="163"/>
        <v>#REF!</v>
      </c>
      <c r="AG326" s="207" t="str">
        <f t="shared" si="163"/>
        <v>#REF!</v>
      </c>
      <c r="AH326" s="207" t="str">
        <f t="shared" si="163"/>
        <v>#REF!</v>
      </c>
      <c r="AI326" s="207" t="str">
        <f t="shared" si="163"/>
        <v>#REF!</v>
      </c>
      <c r="AJ326" s="207" t="str">
        <f t="shared" si="163"/>
        <v>#REF!</v>
      </c>
      <c r="AK326" s="207" t="str">
        <f t="shared" si="163"/>
        <v>#REF!</v>
      </c>
      <c r="AL326" s="207" t="str">
        <f t="shared" si="163"/>
        <v>#REF!</v>
      </c>
      <c r="AM326" s="207" t="str">
        <f t="shared" si="163"/>
        <v>#REF!</v>
      </c>
      <c r="AN326" s="207" t="str">
        <f t="shared" si="163"/>
        <v>#REF!</v>
      </c>
      <c r="AO326" s="207" t="str">
        <f t="shared" si="163"/>
        <v>#REF!</v>
      </c>
      <c r="AP326" s="207" t="str">
        <f t="shared" si="163"/>
        <v>#REF!</v>
      </c>
      <c r="AQ326" s="207" t="str">
        <f t="shared" si="163"/>
        <v>#REF!</v>
      </c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</row>
    <row r="327" ht="14.25" customHeight="1">
      <c r="A327" s="11"/>
      <c r="B327" s="11"/>
      <c r="C327" s="11"/>
      <c r="D327" s="11"/>
      <c r="E327" s="11"/>
      <c r="F327" s="11"/>
      <c r="G327" s="20"/>
      <c r="H327" s="27"/>
      <c r="I327" s="11"/>
      <c r="J327" s="164"/>
      <c r="K327" s="161" t="s">
        <v>213</v>
      </c>
      <c r="L327" s="161" t="s">
        <v>195</v>
      </c>
      <c r="M327" s="205" t="str">
        <f t="shared" ref="M327:AQ327" si="164"> ((M$74 * M$349 * M$375 * (M198 * 1 + M295) +M230) * 1000 / (M102 * 8760)) + M262 + 0</f>
        <v>#REF!</v>
      </c>
      <c r="N327" s="205" t="str">
        <f t="shared" si="164"/>
        <v>#REF!</v>
      </c>
      <c r="O327" s="205" t="str">
        <f t="shared" si="164"/>
        <v>#REF!</v>
      </c>
      <c r="P327" s="205" t="str">
        <f t="shared" si="164"/>
        <v>#REF!</v>
      </c>
      <c r="Q327" s="205" t="str">
        <f t="shared" si="164"/>
        <v>#REF!</v>
      </c>
      <c r="R327" s="205" t="str">
        <f t="shared" si="164"/>
        <v>#REF!</v>
      </c>
      <c r="S327" s="205" t="str">
        <f t="shared" si="164"/>
        <v>#REF!</v>
      </c>
      <c r="T327" s="205" t="str">
        <f t="shared" si="164"/>
        <v>#REF!</v>
      </c>
      <c r="U327" s="205" t="str">
        <f t="shared" si="164"/>
        <v>#REF!</v>
      </c>
      <c r="V327" s="205" t="str">
        <f t="shared" si="164"/>
        <v>#REF!</v>
      </c>
      <c r="W327" s="205" t="str">
        <f t="shared" si="164"/>
        <v>#REF!</v>
      </c>
      <c r="X327" s="205" t="str">
        <f t="shared" si="164"/>
        <v>#REF!</v>
      </c>
      <c r="Y327" s="205" t="str">
        <f t="shared" si="164"/>
        <v>#REF!</v>
      </c>
      <c r="Z327" s="205" t="str">
        <f t="shared" si="164"/>
        <v>#REF!</v>
      </c>
      <c r="AA327" s="205" t="str">
        <f t="shared" si="164"/>
        <v>#REF!</v>
      </c>
      <c r="AB327" s="205" t="str">
        <f t="shared" si="164"/>
        <v>#REF!</v>
      </c>
      <c r="AC327" s="205" t="str">
        <f t="shared" si="164"/>
        <v>#REF!</v>
      </c>
      <c r="AD327" s="205" t="str">
        <f t="shared" si="164"/>
        <v>#REF!</v>
      </c>
      <c r="AE327" s="205" t="str">
        <f t="shared" si="164"/>
        <v>#REF!</v>
      </c>
      <c r="AF327" s="205" t="str">
        <f t="shared" si="164"/>
        <v>#REF!</v>
      </c>
      <c r="AG327" s="205" t="str">
        <f t="shared" si="164"/>
        <v>#REF!</v>
      </c>
      <c r="AH327" s="205" t="str">
        <f t="shared" si="164"/>
        <v>#REF!</v>
      </c>
      <c r="AI327" s="205" t="str">
        <f t="shared" si="164"/>
        <v>#REF!</v>
      </c>
      <c r="AJ327" s="205" t="str">
        <f t="shared" si="164"/>
        <v>#REF!</v>
      </c>
      <c r="AK327" s="205" t="str">
        <f t="shared" si="164"/>
        <v>#REF!</v>
      </c>
      <c r="AL327" s="205" t="str">
        <f t="shared" si="164"/>
        <v>#REF!</v>
      </c>
      <c r="AM327" s="205" t="str">
        <f t="shared" si="164"/>
        <v>#REF!</v>
      </c>
      <c r="AN327" s="205" t="str">
        <f t="shared" si="164"/>
        <v>#REF!</v>
      </c>
      <c r="AO327" s="205" t="str">
        <f t="shared" si="164"/>
        <v>#REF!</v>
      </c>
      <c r="AP327" s="205" t="str">
        <f t="shared" si="164"/>
        <v>#REF!</v>
      </c>
      <c r="AQ327" s="205" t="str">
        <f t="shared" si="164"/>
        <v>#REF!</v>
      </c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</row>
    <row r="328" ht="14.25" customHeight="1">
      <c r="A328" s="11"/>
      <c r="B328" s="11"/>
      <c r="C328" s="11"/>
      <c r="D328" s="11"/>
      <c r="E328" s="11"/>
      <c r="F328" s="11"/>
      <c r="G328" s="20"/>
      <c r="H328" s="27"/>
      <c r="I328" s="11"/>
      <c r="J328" s="164"/>
      <c r="K328" s="14" t="s">
        <v>213</v>
      </c>
      <c r="L328" s="147" t="s">
        <v>196</v>
      </c>
      <c r="M328" s="206" t="str">
        <f t="shared" ref="M328:AQ328" si="165"> ((M$74 * M$349 * M$375 * (M199 * 1 + M296) +M231) * 1000 / (M103 * 8760)) + M263 + 0</f>
        <v>#REF!</v>
      </c>
      <c r="N328" s="206" t="str">
        <f t="shared" si="165"/>
        <v>#REF!</v>
      </c>
      <c r="O328" s="206" t="str">
        <f t="shared" si="165"/>
        <v>#REF!</v>
      </c>
      <c r="P328" s="206" t="str">
        <f t="shared" si="165"/>
        <v>#REF!</v>
      </c>
      <c r="Q328" s="206" t="str">
        <f t="shared" si="165"/>
        <v>#REF!</v>
      </c>
      <c r="R328" s="206" t="str">
        <f t="shared" si="165"/>
        <v>#REF!</v>
      </c>
      <c r="S328" s="206" t="str">
        <f t="shared" si="165"/>
        <v>#REF!</v>
      </c>
      <c r="T328" s="206" t="str">
        <f t="shared" si="165"/>
        <v>#REF!</v>
      </c>
      <c r="U328" s="206" t="str">
        <f t="shared" si="165"/>
        <v>#REF!</v>
      </c>
      <c r="V328" s="206" t="str">
        <f t="shared" si="165"/>
        <v>#REF!</v>
      </c>
      <c r="W328" s="206" t="str">
        <f t="shared" si="165"/>
        <v>#REF!</v>
      </c>
      <c r="X328" s="206" t="str">
        <f t="shared" si="165"/>
        <v>#REF!</v>
      </c>
      <c r="Y328" s="206" t="str">
        <f t="shared" si="165"/>
        <v>#REF!</v>
      </c>
      <c r="Z328" s="206" t="str">
        <f t="shared" si="165"/>
        <v>#REF!</v>
      </c>
      <c r="AA328" s="206" t="str">
        <f t="shared" si="165"/>
        <v>#REF!</v>
      </c>
      <c r="AB328" s="206" t="str">
        <f t="shared" si="165"/>
        <v>#REF!</v>
      </c>
      <c r="AC328" s="206" t="str">
        <f t="shared" si="165"/>
        <v>#REF!</v>
      </c>
      <c r="AD328" s="206" t="str">
        <f t="shared" si="165"/>
        <v>#REF!</v>
      </c>
      <c r="AE328" s="206" t="str">
        <f t="shared" si="165"/>
        <v>#REF!</v>
      </c>
      <c r="AF328" s="206" t="str">
        <f t="shared" si="165"/>
        <v>#REF!</v>
      </c>
      <c r="AG328" s="206" t="str">
        <f t="shared" si="165"/>
        <v>#REF!</v>
      </c>
      <c r="AH328" s="206" t="str">
        <f t="shared" si="165"/>
        <v>#REF!</v>
      </c>
      <c r="AI328" s="206" t="str">
        <f t="shared" si="165"/>
        <v>#REF!</v>
      </c>
      <c r="AJ328" s="206" t="str">
        <f t="shared" si="165"/>
        <v>#REF!</v>
      </c>
      <c r="AK328" s="206" t="str">
        <f t="shared" si="165"/>
        <v>#REF!</v>
      </c>
      <c r="AL328" s="206" t="str">
        <f t="shared" si="165"/>
        <v>#REF!</v>
      </c>
      <c r="AM328" s="206" t="str">
        <f t="shared" si="165"/>
        <v>#REF!</v>
      </c>
      <c r="AN328" s="206" t="str">
        <f t="shared" si="165"/>
        <v>#REF!</v>
      </c>
      <c r="AO328" s="206" t="str">
        <f t="shared" si="165"/>
        <v>#REF!</v>
      </c>
      <c r="AP328" s="206" t="str">
        <f t="shared" si="165"/>
        <v>#REF!</v>
      </c>
      <c r="AQ328" s="206" t="str">
        <f t="shared" si="165"/>
        <v>#REF!</v>
      </c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</row>
    <row r="329" ht="14.25" customHeight="1">
      <c r="A329" s="11"/>
      <c r="B329" s="11"/>
      <c r="C329" s="11"/>
      <c r="D329" s="11"/>
      <c r="E329" s="11"/>
      <c r="F329" s="11"/>
      <c r="G329" s="20"/>
      <c r="H329" s="27"/>
      <c r="I329" s="11"/>
      <c r="J329" s="164"/>
      <c r="K329" s="166" t="s">
        <v>213</v>
      </c>
      <c r="L329" s="166" t="s">
        <v>197</v>
      </c>
      <c r="M329" s="207" t="str">
        <f t="shared" ref="M329:AQ329" si="166"> ((M$74 * M$349 * M$375 * (M200 * 1 + M297) +M232) * 1000 / (M104 * 8760)) + M264 + 0</f>
        <v>#REF!</v>
      </c>
      <c r="N329" s="207" t="str">
        <f t="shared" si="166"/>
        <v>#REF!</v>
      </c>
      <c r="O329" s="207" t="str">
        <f t="shared" si="166"/>
        <v>#REF!</v>
      </c>
      <c r="P329" s="207" t="str">
        <f t="shared" si="166"/>
        <v>#REF!</v>
      </c>
      <c r="Q329" s="207" t="str">
        <f t="shared" si="166"/>
        <v>#REF!</v>
      </c>
      <c r="R329" s="207" t="str">
        <f t="shared" si="166"/>
        <v>#REF!</v>
      </c>
      <c r="S329" s="207" t="str">
        <f t="shared" si="166"/>
        <v>#REF!</v>
      </c>
      <c r="T329" s="207" t="str">
        <f t="shared" si="166"/>
        <v>#REF!</v>
      </c>
      <c r="U329" s="207" t="str">
        <f t="shared" si="166"/>
        <v>#REF!</v>
      </c>
      <c r="V329" s="207" t="str">
        <f t="shared" si="166"/>
        <v>#REF!</v>
      </c>
      <c r="W329" s="207" t="str">
        <f t="shared" si="166"/>
        <v>#REF!</v>
      </c>
      <c r="X329" s="207" t="str">
        <f t="shared" si="166"/>
        <v>#REF!</v>
      </c>
      <c r="Y329" s="207" t="str">
        <f t="shared" si="166"/>
        <v>#REF!</v>
      </c>
      <c r="Z329" s="207" t="str">
        <f t="shared" si="166"/>
        <v>#REF!</v>
      </c>
      <c r="AA329" s="207" t="str">
        <f t="shared" si="166"/>
        <v>#REF!</v>
      </c>
      <c r="AB329" s="207" t="str">
        <f t="shared" si="166"/>
        <v>#REF!</v>
      </c>
      <c r="AC329" s="207" t="str">
        <f t="shared" si="166"/>
        <v>#REF!</v>
      </c>
      <c r="AD329" s="207" t="str">
        <f t="shared" si="166"/>
        <v>#REF!</v>
      </c>
      <c r="AE329" s="207" t="str">
        <f t="shared" si="166"/>
        <v>#REF!</v>
      </c>
      <c r="AF329" s="207" t="str">
        <f t="shared" si="166"/>
        <v>#REF!</v>
      </c>
      <c r="AG329" s="207" t="str">
        <f t="shared" si="166"/>
        <v>#REF!</v>
      </c>
      <c r="AH329" s="207" t="str">
        <f t="shared" si="166"/>
        <v>#REF!</v>
      </c>
      <c r="AI329" s="207" t="str">
        <f t="shared" si="166"/>
        <v>#REF!</v>
      </c>
      <c r="AJ329" s="207" t="str">
        <f t="shared" si="166"/>
        <v>#REF!</v>
      </c>
      <c r="AK329" s="207" t="str">
        <f t="shared" si="166"/>
        <v>#REF!</v>
      </c>
      <c r="AL329" s="207" t="str">
        <f t="shared" si="166"/>
        <v>#REF!</v>
      </c>
      <c r="AM329" s="207" t="str">
        <f t="shared" si="166"/>
        <v>#REF!</v>
      </c>
      <c r="AN329" s="207" t="str">
        <f t="shared" si="166"/>
        <v>#REF!</v>
      </c>
      <c r="AO329" s="207" t="str">
        <f t="shared" si="166"/>
        <v>#REF!</v>
      </c>
      <c r="AP329" s="207" t="str">
        <f t="shared" si="166"/>
        <v>#REF!</v>
      </c>
      <c r="AQ329" s="207" t="str">
        <f t="shared" si="166"/>
        <v>#REF!</v>
      </c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</row>
    <row r="330" ht="14.25" customHeight="1">
      <c r="A330" s="11"/>
      <c r="B330" s="11"/>
      <c r="C330" s="11"/>
      <c r="D330" s="11"/>
      <c r="E330" s="11"/>
      <c r="F330" s="11"/>
      <c r="G330" s="20"/>
      <c r="H330" s="27"/>
      <c r="I330" s="11"/>
      <c r="J330" s="164"/>
      <c r="K330" s="161" t="s">
        <v>214</v>
      </c>
      <c r="L330" s="161" t="s">
        <v>195</v>
      </c>
      <c r="M330" s="205" t="str">
        <f t="shared" ref="M330:AQ330" si="167"> ((M$74 * M$349 * M$375 * (M201 * 1 + M298) +M233) * 1000 / (M105 * 8760)) + M265 + 0</f>
        <v>#REF!</v>
      </c>
      <c r="N330" s="205" t="str">
        <f t="shared" si="167"/>
        <v>#REF!</v>
      </c>
      <c r="O330" s="205" t="str">
        <f t="shared" si="167"/>
        <v>#REF!</v>
      </c>
      <c r="P330" s="205" t="str">
        <f t="shared" si="167"/>
        <v>#REF!</v>
      </c>
      <c r="Q330" s="205" t="str">
        <f t="shared" si="167"/>
        <v>#REF!</v>
      </c>
      <c r="R330" s="205" t="str">
        <f t="shared" si="167"/>
        <v>#REF!</v>
      </c>
      <c r="S330" s="205" t="str">
        <f t="shared" si="167"/>
        <v>#REF!</v>
      </c>
      <c r="T330" s="205" t="str">
        <f t="shared" si="167"/>
        <v>#REF!</v>
      </c>
      <c r="U330" s="205" t="str">
        <f t="shared" si="167"/>
        <v>#REF!</v>
      </c>
      <c r="V330" s="205" t="str">
        <f t="shared" si="167"/>
        <v>#REF!</v>
      </c>
      <c r="W330" s="205" t="str">
        <f t="shared" si="167"/>
        <v>#REF!</v>
      </c>
      <c r="X330" s="205" t="str">
        <f t="shared" si="167"/>
        <v>#REF!</v>
      </c>
      <c r="Y330" s="205" t="str">
        <f t="shared" si="167"/>
        <v>#REF!</v>
      </c>
      <c r="Z330" s="205" t="str">
        <f t="shared" si="167"/>
        <v>#REF!</v>
      </c>
      <c r="AA330" s="205" t="str">
        <f t="shared" si="167"/>
        <v>#REF!</v>
      </c>
      <c r="AB330" s="205" t="str">
        <f t="shared" si="167"/>
        <v>#REF!</v>
      </c>
      <c r="AC330" s="205" t="str">
        <f t="shared" si="167"/>
        <v>#REF!</v>
      </c>
      <c r="AD330" s="205" t="str">
        <f t="shared" si="167"/>
        <v>#REF!</v>
      </c>
      <c r="AE330" s="205" t="str">
        <f t="shared" si="167"/>
        <v>#REF!</v>
      </c>
      <c r="AF330" s="205" t="str">
        <f t="shared" si="167"/>
        <v>#REF!</v>
      </c>
      <c r="AG330" s="205" t="str">
        <f t="shared" si="167"/>
        <v>#REF!</v>
      </c>
      <c r="AH330" s="205" t="str">
        <f t="shared" si="167"/>
        <v>#REF!</v>
      </c>
      <c r="AI330" s="205" t="str">
        <f t="shared" si="167"/>
        <v>#REF!</v>
      </c>
      <c r="AJ330" s="205" t="str">
        <f t="shared" si="167"/>
        <v>#REF!</v>
      </c>
      <c r="AK330" s="205" t="str">
        <f t="shared" si="167"/>
        <v>#REF!</v>
      </c>
      <c r="AL330" s="205" t="str">
        <f t="shared" si="167"/>
        <v>#REF!</v>
      </c>
      <c r="AM330" s="205" t="str">
        <f t="shared" si="167"/>
        <v>#REF!</v>
      </c>
      <c r="AN330" s="205" t="str">
        <f t="shared" si="167"/>
        <v>#REF!</v>
      </c>
      <c r="AO330" s="205" t="str">
        <f t="shared" si="167"/>
        <v>#REF!</v>
      </c>
      <c r="AP330" s="205" t="str">
        <f t="shared" si="167"/>
        <v>#REF!</v>
      </c>
      <c r="AQ330" s="205" t="str">
        <f t="shared" si="167"/>
        <v>#REF!</v>
      </c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</row>
    <row r="331" ht="14.25" customHeight="1">
      <c r="A331" s="11"/>
      <c r="B331" s="11"/>
      <c r="C331" s="11"/>
      <c r="D331" s="11"/>
      <c r="E331" s="11"/>
      <c r="F331" s="11"/>
      <c r="G331" s="20"/>
      <c r="H331" s="27"/>
      <c r="I331" s="11"/>
      <c r="J331" s="164"/>
      <c r="K331" s="14" t="s">
        <v>214</v>
      </c>
      <c r="L331" s="147" t="s">
        <v>196</v>
      </c>
      <c r="M331" s="206" t="str">
        <f t="shared" ref="M331:AQ331" si="168"> ((M$74 * M$349 * M$375 * (M202 * 1 + M299) +M234) * 1000 / (M106 * 8760)) + M266 + 0</f>
        <v>#REF!</v>
      </c>
      <c r="N331" s="206" t="str">
        <f t="shared" si="168"/>
        <v>#REF!</v>
      </c>
      <c r="O331" s="206" t="str">
        <f t="shared" si="168"/>
        <v>#REF!</v>
      </c>
      <c r="P331" s="206" t="str">
        <f t="shared" si="168"/>
        <v>#REF!</v>
      </c>
      <c r="Q331" s="206" t="str">
        <f t="shared" si="168"/>
        <v>#REF!</v>
      </c>
      <c r="R331" s="206" t="str">
        <f t="shared" si="168"/>
        <v>#REF!</v>
      </c>
      <c r="S331" s="206" t="str">
        <f t="shared" si="168"/>
        <v>#REF!</v>
      </c>
      <c r="T331" s="206" t="str">
        <f t="shared" si="168"/>
        <v>#REF!</v>
      </c>
      <c r="U331" s="206" t="str">
        <f t="shared" si="168"/>
        <v>#REF!</v>
      </c>
      <c r="V331" s="206" t="str">
        <f t="shared" si="168"/>
        <v>#REF!</v>
      </c>
      <c r="W331" s="206" t="str">
        <f t="shared" si="168"/>
        <v>#REF!</v>
      </c>
      <c r="X331" s="206" t="str">
        <f t="shared" si="168"/>
        <v>#REF!</v>
      </c>
      <c r="Y331" s="206" t="str">
        <f t="shared" si="168"/>
        <v>#REF!</v>
      </c>
      <c r="Z331" s="206" t="str">
        <f t="shared" si="168"/>
        <v>#REF!</v>
      </c>
      <c r="AA331" s="206" t="str">
        <f t="shared" si="168"/>
        <v>#REF!</v>
      </c>
      <c r="AB331" s="206" t="str">
        <f t="shared" si="168"/>
        <v>#REF!</v>
      </c>
      <c r="AC331" s="206" t="str">
        <f t="shared" si="168"/>
        <v>#REF!</v>
      </c>
      <c r="AD331" s="206" t="str">
        <f t="shared" si="168"/>
        <v>#REF!</v>
      </c>
      <c r="AE331" s="206" t="str">
        <f t="shared" si="168"/>
        <v>#REF!</v>
      </c>
      <c r="AF331" s="206" t="str">
        <f t="shared" si="168"/>
        <v>#REF!</v>
      </c>
      <c r="AG331" s="206" t="str">
        <f t="shared" si="168"/>
        <v>#REF!</v>
      </c>
      <c r="AH331" s="206" t="str">
        <f t="shared" si="168"/>
        <v>#REF!</v>
      </c>
      <c r="AI331" s="206" t="str">
        <f t="shared" si="168"/>
        <v>#REF!</v>
      </c>
      <c r="AJ331" s="206" t="str">
        <f t="shared" si="168"/>
        <v>#REF!</v>
      </c>
      <c r="AK331" s="206" t="str">
        <f t="shared" si="168"/>
        <v>#REF!</v>
      </c>
      <c r="AL331" s="206" t="str">
        <f t="shared" si="168"/>
        <v>#REF!</v>
      </c>
      <c r="AM331" s="206" t="str">
        <f t="shared" si="168"/>
        <v>#REF!</v>
      </c>
      <c r="AN331" s="206" t="str">
        <f t="shared" si="168"/>
        <v>#REF!</v>
      </c>
      <c r="AO331" s="206" t="str">
        <f t="shared" si="168"/>
        <v>#REF!</v>
      </c>
      <c r="AP331" s="206" t="str">
        <f t="shared" si="168"/>
        <v>#REF!</v>
      </c>
      <c r="AQ331" s="206" t="str">
        <f t="shared" si="168"/>
        <v>#REF!</v>
      </c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</row>
    <row r="332" ht="14.25" customHeight="1">
      <c r="A332" s="11"/>
      <c r="B332" s="11"/>
      <c r="C332" s="11"/>
      <c r="D332" s="11"/>
      <c r="E332" s="11"/>
      <c r="F332" s="11"/>
      <c r="G332" s="20"/>
      <c r="H332" s="27"/>
      <c r="I332" s="11"/>
      <c r="J332" s="164"/>
      <c r="K332" s="166" t="s">
        <v>214</v>
      </c>
      <c r="L332" s="166" t="s">
        <v>197</v>
      </c>
      <c r="M332" s="207" t="str">
        <f t="shared" ref="M332:AQ332" si="169"> ((M$74 * M$349 * M$375 * (M203 * 1 + M300) +M235) * 1000 / (M107 * 8760)) + M267 + 0</f>
        <v>#REF!</v>
      </c>
      <c r="N332" s="207" t="str">
        <f t="shared" si="169"/>
        <v>#REF!</v>
      </c>
      <c r="O332" s="207" t="str">
        <f t="shared" si="169"/>
        <v>#REF!</v>
      </c>
      <c r="P332" s="207" t="str">
        <f t="shared" si="169"/>
        <v>#REF!</v>
      </c>
      <c r="Q332" s="207" t="str">
        <f t="shared" si="169"/>
        <v>#REF!</v>
      </c>
      <c r="R332" s="207" t="str">
        <f t="shared" si="169"/>
        <v>#REF!</v>
      </c>
      <c r="S332" s="207" t="str">
        <f t="shared" si="169"/>
        <v>#REF!</v>
      </c>
      <c r="T332" s="207" t="str">
        <f t="shared" si="169"/>
        <v>#REF!</v>
      </c>
      <c r="U332" s="207" t="str">
        <f t="shared" si="169"/>
        <v>#REF!</v>
      </c>
      <c r="V332" s="207" t="str">
        <f t="shared" si="169"/>
        <v>#REF!</v>
      </c>
      <c r="W332" s="207" t="str">
        <f t="shared" si="169"/>
        <v>#REF!</v>
      </c>
      <c r="X332" s="207" t="str">
        <f t="shared" si="169"/>
        <v>#REF!</v>
      </c>
      <c r="Y332" s="207" t="str">
        <f t="shared" si="169"/>
        <v>#REF!</v>
      </c>
      <c r="Z332" s="207" t="str">
        <f t="shared" si="169"/>
        <v>#REF!</v>
      </c>
      <c r="AA332" s="207" t="str">
        <f t="shared" si="169"/>
        <v>#REF!</v>
      </c>
      <c r="AB332" s="207" t="str">
        <f t="shared" si="169"/>
        <v>#REF!</v>
      </c>
      <c r="AC332" s="207" t="str">
        <f t="shared" si="169"/>
        <v>#REF!</v>
      </c>
      <c r="AD332" s="207" t="str">
        <f t="shared" si="169"/>
        <v>#REF!</v>
      </c>
      <c r="AE332" s="207" t="str">
        <f t="shared" si="169"/>
        <v>#REF!</v>
      </c>
      <c r="AF332" s="207" t="str">
        <f t="shared" si="169"/>
        <v>#REF!</v>
      </c>
      <c r="AG332" s="207" t="str">
        <f t="shared" si="169"/>
        <v>#REF!</v>
      </c>
      <c r="AH332" s="207" t="str">
        <f t="shared" si="169"/>
        <v>#REF!</v>
      </c>
      <c r="AI332" s="207" t="str">
        <f t="shared" si="169"/>
        <v>#REF!</v>
      </c>
      <c r="AJ332" s="207" t="str">
        <f t="shared" si="169"/>
        <v>#REF!</v>
      </c>
      <c r="AK332" s="207" t="str">
        <f t="shared" si="169"/>
        <v>#REF!</v>
      </c>
      <c r="AL332" s="207" t="str">
        <f t="shared" si="169"/>
        <v>#REF!</v>
      </c>
      <c r="AM332" s="207" t="str">
        <f t="shared" si="169"/>
        <v>#REF!</v>
      </c>
      <c r="AN332" s="207" t="str">
        <f t="shared" si="169"/>
        <v>#REF!</v>
      </c>
      <c r="AO332" s="207" t="str">
        <f t="shared" si="169"/>
        <v>#REF!</v>
      </c>
      <c r="AP332" s="207" t="str">
        <f t="shared" si="169"/>
        <v>#REF!</v>
      </c>
      <c r="AQ332" s="207" t="str">
        <f t="shared" si="169"/>
        <v>#REF!</v>
      </c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</row>
    <row r="333" ht="14.25" customHeight="1">
      <c r="A333" s="11"/>
      <c r="B333" s="11"/>
      <c r="C333" s="11"/>
      <c r="D333" s="11"/>
      <c r="E333" s="11"/>
      <c r="F333" s="11"/>
      <c r="G333" s="20"/>
      <c r="H333" s="27"/>
      <c r="I333" s="11"/>
      <c r="J333" s="164"/>
      <c r="K333" s="161" t="s">
        <v>215</v>
      </c>
      <c r="L333" s="161" t="s">
        <v>195</v>
      </c>
      <c r="M333" s="205" t="str">
        <f t="shared" ref="M333:AQ333" si="170"> ((M$74 * M$349 * M$375 * (M204 * 1 + M301) +M236) * 1000 / (M108 * 8760)) + M268 + 0</f>
        <v>#REF!</v>
      </c>
      <c r="N333" s="205" t="str">
        <f t="shared" si="170"/>
        <v>#REF!</v>
      </c>
      <c r="O333" s="205" t="str">
        <f t="shared" si="170"/>
        <v>#REF!</v>
      </c>
      <c r="P333" s="205" t="str">
        <f t="shared" si="170"/>
        <v>#REF!</v>
      </c>
      <c r="Q333" s="205" t="str">
        <f t="shared" si="170"/>
        <v>#REF!</v>
      </c>
      <c r="R333" s="205" t="str">
        <f t="shared" si="170"/>
        <v>#REF!</v>
      </c>
      <c r="S333" s="205" t="str">
        <f t="shared" si="170"/>
        <v>#REF!</v>
      </c>
      <c r="T333" s="205" t="str">
        <f t="shared" si="170"/>
        <v>#REF!</v>
      </c>
      <c r="U333" s="205" t="str">
        <f t="shared" si="170"/>
        <v>#REF!</v>
      </c>
      <c r="V333" s="205" t="str">
        <f t="shared" si="170"/>
        <v>#REF!</v>
      </c>
      <c r="W333" s="205" t="str">
        <f t="shared" si="170"/>
        <v>#REF!</v>
      </c>
      <c r="X333" s="205" t="str">
        <f t="shared" si="170"/>
        <v>#REF!</v>
      </c>
      <c r="Y333" s="205" t="str">
        <f t="shared" si="170"/>
        <v>#REF!</v>
      </c>
      <c r="Z333" s="205" t="str">
        <f t="shared" si="170"/>
        <v>#REF!</v>
      </c>
      <c r="AA333" s="205" t="str">
        <f t="shared" si="170"/>
        <v>#REF!</v>
      </c>
      <c r="AB333" s="205" t="str">
        <f t="shared" si="170"/>
        <v>#REF!</v>
      </c>
      <c r="AC333" s="205" t="str">
        <f t="shared" si="170"/>
        <v>#REF!</v>
      </c>
      <c r="AD333" s="205" t="str">
        <f t="shared" si="170"/>
        <v>#REF!</v>
      </c>
      <c r="AE333" s="205" t="str">
        <f t="shared" si="170"/>
        <v>#REF!</v>
      </c>
      <c r="AF333" s="205" t="str">
        <f t="shared" si="170"/>
        <v>#REF!</v>
      </c>
      <c r="AG333" s="205" t="str">
        <f t="shared" si="170"/>
        <v>#REF!</v>
      </c>
      <c r="AH333" s="205" t="str">
        <f t="shared" si="170"/>
        <v>#REF!</v>
      </c>
      <c r="AI333" s="205" t="str">
        <f t="shared" si="170"/>
        <v>#REF!</v>
      </c>
      <c r="AJ333" s="205" t="str">
        <f t="shared" si="170"/>
        <v>#REF!</v>
      </c>
      <c r="AK333" s="205" t="str">
        <f t="shared" si="170"/>
        <v>#REF!</v>
      </c>
      <c r="AL333" s="205" t="str">
        <f t="shared" si="170"/>
        <v>#REF!</v>
      </c>
      <c r="AM333" s="205" t="str">
        <f t="shared" si="170"/>
        <v>#REF!</v>
      </c>
      <c r="AN333" s="205" t="str">
        <f t="shared" si="170"/>
        <v>#REF!</v>
      </c>
      <c r="AO333" s="205" t="str">
        <f t="shared" si="170"/>
        <v>#REF!</v>
      </c>
      <c r="AP333" s="205" t="str">
        <f t="shared" si="170"/>
        <v>#REF!</v>
      </c>
      <c r="AQ333" s="205" t="str">
        <f t="shared" si="170"/>
        <v>#REF!</v>
      </c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</row>
    <row r="334" ht="14.25" customHeight="1">
      <c r="A334" s="11"/>
      <c r="B334" s="11"/>
      <c r="C334" s="11"/>
      <c r="D334" s="11"/>
      <c r="E334" s="11"/>
      <c r="F334" s="11"/>
      <c r="G334" s="20"/>
      <c r="H334" s="27"/>
      <c r="I334" s="11"/>
      <c r="J334" s="164"/>
      <c r="K334" s="14" t="s">
        <v>215</v>
      </c>
      <c r="L334" s="147" t="s">
        <v>196</v>
      </c>
      <c r="M334" s="206" t="str">
        <f t="shared" ref="M334:AQ334" si="171"> ((M$74 * M$349 * M$375 * (M205 * 1 + M302) +M237) * 1000 / (M109 * 8760)) + M269 + 0</f>
        <v>#REF!</v>
      </c>
      <c r="N334" s="206" t="str">
        <f t="shared" si="171"/>
        <v>#REF!</v>
      </c>
      <c r="O334" s="206" t="str">
        <f t="shared" si="171"/>
        <v>#REF!</v>
      </c>
      <c r="P334" s="206" t="str">
        <f t="shared" si="171"/>
        <v>#REF!</v>
      </c>
      <c r="Q334" s="206" t="str">
        <f t="shared" si="171"/>
        <v>#REF!</v>
      </c>
      <c r="R334" s="206" t="str">
        <f t="shared" si="171"/>
        <v>#REF!</v>
      </c>
      <c r="S334" s="206" t="str">
        <f t="shared" si="171"/>
        <v>#REF!</v>
      </c>
      <c r="T334" s="206" t="str">
        <f t="shared" si="171"/>
        <v>#REF!</v>
      </c>
      <c r="U334" s="206" t="str">
        <f t="shared" si="171"/>
        <v>#REF!</v>
      </c>
      <c r="V334" s="206" t="str">
        <f t="shared" si="171"/>
        <v>#REF!</v>
      </c>
      <c r="W334" s="206" t="str">
        <f t="shared" si="171"/>
        <v>#REF!</v>
      </c>
      <c r="X334" s="206" t="str">
        <f t="shared" si="171"/>
        <v>#REF!</v>
      </c>
      <c r="Y334" s="206" t="str">
        <f t="shared" si="171"/>
        <v>#REF!</v>
      </c>
      <c r="Z334" s="206" t="str">
        <f t="shared" si="171"/>
        <v>#REF!</v>
      </c>
      <c r="AA334" s="206" t="str">
        <f t="shared" si="171"/>
        <v>#REF!</v>
      </c>
      <c r="AB334" s="206" t="str">
        <f t="shared" si="171"/>
        <v>#REF!</v>
      </c>
      <c r="AC334" s="206" t="str">
        <f t="shared" si="171"/>
        <v>#REF!</v>
      </c>
      <c r="AD334" s="206" t="str">
        <f t="shared" si="171"/>
        <v>#REF!</v>
      </c>
      <c r="AE334" s="206" t="str">
        <f t="shared" si="171"/>
        <v>#REF!</v>
      </c>
      <c r="AF334" s="206" t="str">
        <f t="shared" si="171"/>
        <v>#REF!</v>
      </c>
      <c r="AG334" s="206" t="str">
        <f t="shared" si="171"/>
        <v>#REF!</v>
      </c>
      <c r="AH334" s="206" t="str">
        <f t="shared" si="171"/>
        <v>#REF!</v>
      </c>
      <c r="AI334" s="206" t="str">
        <f t="shared" si="171"/>
        <v>#REF!</v>
      </c>
      <c r="AJ334" s="206" t="str">
        <f t="shared" si="171"/>
        <v>#REF!</v>
      </c>
      <c r="AK334" s="206" t="str">
        <f t="shared" si="171"/>
        <v>#REF!</v>
      </c>
      <c r="AL334" s="206" t="str">
        <f t="shared" si="171"/>
        <v>#REF!</v>
      </c>
      <c r="AM334" s="206" t="str">
        <f t="shared" si="171"/>
        <v>#REF!</v>
      </c>
      <c r="AN334" s="206" t="str">
        <f t="shared" si="171"/>
        <v>#REF!</v>
      </c>
      <c r="AO334" s="206" t="str">
        <f t="shared" si="171"/>
        <v>#REF!</v>
      </c>
      <c r="AP334" s="206" t="str">
        <f t="shared" si="171"/>
        <v>#REF!</v>
      </c>
      <c r="AQ334" s="206" t="str">
        <f t="shared" si="171"/>
        <v>#REF!</v>
      </c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</row>
    <row r="335" ht="14.25" customHeight="1">
      <c r="A335" s="11"/>
      <c r="B335" s="11"/>
      <c r="C335" s="11"/>
      <c r="D335" s="11"/>
      <c r="E335" s="11"/>
      <c r="F335" s="11"/>
      <c r="G335" s="20"/>
      <c r="H335" s="27"/>
      <c r="I335" s="11"/>
      <c r="J335" s="164"/>
      <c r="K335" s="166" t="s">
        <v>215</v>
      </c>
      <c r="L335" s="166" t="s">
        <v>197</v>
      </c>
      <c r="M335" s="207" t="str">
        <f t="shared" ref="M335:AQ335" si="172"> ((M$74 * M$349 * M$375 * (M206 * 1 + M303) +M238) * 1000 / (M110 * 8760)) + M270 + 0</f>
        <v>#REF!</v>
      </c>
      <c r="N335" s="207" t="str">
        <f t="shared" si="172"/>
        <v>#REF!</v>
      </c>
      <c r="O335" s="207" t="str">
        <f t="shared" si="172"/>
        <v>#REF!</v>
      </c>
      <c r="P335" s="207" t="str">
        <f t="shared" si="172"/>
        <v>#REF!</v>
      </c>
      <c r="Q335" s="207" t="str">
        <f t="shared" si="172"/>
        <v>#REF!</v>
      </c>
      <c r="R335" s="207" t="str">
        <f t="shared" si="172"/>
        <v>#REF!</v>
      </c>
      <c r="S335" s="207" t="str">
        <f t="shared" si="172"/>
        <v>#REF!</v>
      </c>
      <c r="T335" s="207" t="str">
        <f t="shared" si="172"/>
        <v>#REF!</v>
      </c>
      <c r="U335" s="207" t="str">
        <f t="shared" si="172"/>
        <v>#REF!</v>
      </c>
      <c r="V335" s="207" t="str">
        <f t="shared" si="172"/>
        <v>#REF!</v>
      </c>
      <c r="W335" s="207" t="str">
        <f t="shared" si="172"/>
        <v>#REF!</v>
      </c>
      <c r="X335" s="207" t="str">
        <f t="shared" si="172"/>
        <v>#REF!</v>
      </c>
      <c r="Y335" s="207" t="str">
        <f t="shared" si="172"/>
        <v>#REF!</v>
      </c>
      <c r="Z335" s="207" t="str">
        <f t="shared" si="172"/>
        <v>#REF!</v>
      </c>
      <c r="AA335" s="207" t="str">
        <f t="shared" si="172"/>
        <v>#REF!</v>
      </c>
      <c r="AB335" s="207" t="str">
        <f t="shared" si="172"/>
        <v>#REF!</v>
      </c>
      <c r="AC335" s="207" t="str">
        <f t="shared" si="172"/>
        <v>#REF!</v>
      </c>
      <c r="AD335" s="207" t="str">
        <f t="shared" si="172"/>
        <v>#REF!</v>
      </c>
      <c r="AE335" s="207" t="str">
        <f t="shared" si="172"/>
        <v>#REF!</v>
      </c>
      <c r="AF335" s="207" t="str">
        <f t="shared" si="172"/>
        <v>#REF!</v>
      </c>
      <c r="AG335" s="207" t="str">
        <f t="shared" si="172"/>
        <v>#REF!</v>
      </c>
      <c r="AH335" s="207" t="str">
        <f t="shared" si="172"/>
        <v>#REF!</v>
      </c>
      <c r="AI335" s="207" t="str">
        <f t="shared" si="172"/>
        <v>#REF!</v>
      </c>
      <c r="AJ335" s="207" t="str">
        <f t="shared" si="172"/>
        <v>#REF!</v>
      </c>
      <c r="AK335" s="207" t="str">
        <f t="shared" si="172"/>
        <v>#REF!</v>
      </c>
      <c r="AL335" s="207" t="str">
        <f t="shared" si="172"/>
        <v>#REF!</v>
      </c>
      <c r="AM335" s="207" t="str">
        <f t="shared" si="172"/>
        <v>#REF!</v>
      </c>
      <c r="AN335" s="207" t="str">
        <f t="shared" si="172"/>
        <v>#REF!</v>
      </c>
      <c r="AO335" s="207" t="str">
        <f t="shared" si="172"/>
        <v>#REF!</v>
      </c>
      <c r="AP335" s="207" t="str">
        <f t="shared" si="172"/>
        <v>#REF!</v>
      </c>
      <c r="AQ335" s="207" t="str">
        <f t="shared" si="172"/>
        <v>#REF!</v>
      </c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</row>
    <row r="336" ht="14.25" customHeight="1">
      <c r="A336" s="11"/>
      <c r="B336" s="11"/>
      <c r="C336" s="11"/>
      <c r="D336" s="11"/>
      <c r="E336" s="11"/>
      <c r="F336" s="11"/>
      <c r="G336" s="20"/>
      <c r="H336" s="27"/>
      <c r="I336" s="11"/>
      <c r="J336" s="164"/>
      <c r="K336" s="161" t="s">
        <v>216</v>
      </c>
      <c r="L336" s="161" t="s">
        <v>195</v>
      </c>
      <c r="M336" s="205" t="str">
        <f t="shared" ref="M336:AQ336" si="173"> ((M$74 * M$349 * M$375 * (M207 * 1 + M304) +M239) * 1000 / (M111 * 8760)) + M271 + 0</f>
        <v>#REF!</v>
      </c>
      <c r="N336" s="205" t="str">
        <f t="shared" si="173"/>
        <v>#REF!</v>
      </c>
      <c r="O336" s="205" t="str">
        <f t="shared" si="173"/>
        <v>#REF!</v>
      </c>
      <c r="P336" s="205" t="str">
        <f t="shared" si="173"/>
        <v>#REF!</v>
      </c>
      <c r="Q336" s="205" t="str">
        <f t="shared" si="173"/>
        <v>#REF!</v>
      </c>
      <c r="R336" s="205" t="str">
        <f t="shared" si="173"/>
        <v>#REF!</v>
      </c>
      <c r="S336" s="205" t="str">
        <f t="shared" si="173"/>
        <v>#REF!</v>
      </c>
      <c r="T336" s="205" t="str">
        <f t="shared" si="173"/>
        <v>#REF!</v>
      </c>
      <c r="U336" s="205" t="str">
        <f t="shared" si="173"/>
        <v>#REF!</v>
      </c>
      <c r="V336" s="205" t="str">
        <f t="shared" si="173"/>
        <v>#REF!</v>
      </c>
      <c r="W336" s="205" t="str">
        <f t="shared" si="173"/>
        <v>#REF!</v>
      </c>
      <c r="X336" s="205" t="str">
        <f t="shared" si="173"/>
        <v>#REF!</v>
      </c>
      <c r="Y336" s="205" t="str">
        <f t="shared" si="173"/>
        <v>#REF!</v>
      </c>
      <c r="Z336" s="205" t="str">
        <f t="shared" si="173"/>
        <v>#REF!</v>
      </c>
      <c r="AA336" s="205" t="str">
        <f t="shared" si="173"/>
        <v>#REF!</v>
      </c>
      <c r="AB336" s="205" t="str">
        <f t="shared" si="173"/>
        <v>#REF!</v>
      </c>
      <c r="AC336" s="205" t="str">
        <f t="shared" si="173"/>
        <v>#REF!</v>
      </c>
      <c r="AD336" s="205" t="str">
        <f t="shared" si="173"/>
        <v>#REF!</v>
      </c>
      <c r="AE336" s="205" t="str">
        <f t="shared" si="173"/>
        <v>#REF!</v>
      </c>
      <c r="AF336" s="205" t="str">
        <f t="shared" si="173"/>
        <v>#REF!</v>
      </c>
      <c r="AG336" s="205" t="str">
        <f t="shared" si="173"/>
        <v>#REF!</v>
      </c>
      <c r="AH336" s="205" t="str">
        <f t="shared" si="173"/>
        <v>#REF!</v>
      </c>
      <c r="AI336" s="205" t="str">
        <f t="shared" si="173"/>
        <v>#REF!</v>
      </c>
      <c r="AJ336" s="205" t="str">
        <f t="shared" si="173"/>
        <v>#REF!</v>
      </c>
      <c r="AK336" s="205" t="str">
        <f t="shared" si="173"/>
        <v>#REF!</v>
      </c>
      <c r="AL336" s="205" t="str">
        <f t="shared" si="173"/>
        <v>#REF!</v>
      </c>
      <c r="AM336" s="205" t="str">
        <f t="shared" si="173"/>
        <v>#REF!</v>
      </c>
      <c r="AN336" s="205" t="str">
        <f t="shared" si="173"/>
        <v>#REF!</v>
      </c>
      <c r="AO336" s="205" t="str">
        <f t="shared" si="173"/>
        <v>#REF!</v>
      </c>
      <c r="AP336" s="205" t="str">
        <f t="shared" si="173"/>
        <v>#REF!</v>
      </c>
      <c r="AQ336" s="205" t="str">
        <f t="shared" si="173"/>
        <v>#REF!</v>
      </c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</row>
    <row r="337" ht="14.25" customHeight="1">
      <c r="A337" s="11"/>
      <c r="B337" s="11"/>
      <c r="C337" s="11"/>
      <c r="D337" s="11"/>
      <c r="E337" s="11"/>
      <c r="F337" s="11"/>
      <c r="G337" s="20"/>
      <c r="H337" s="27"/>
      <c r="I337" s="11"/>
      <c r="J337" s="164"/>
      <c r="K337" s="14" t="s">
        <v>216</v>
      </c>
      <c r="L337" s="147" t="s">
        <v>196</v>
      </c>
      <c r="M337" s="206" t="str">
        <f t="shared" ref="M337:AQ337" si="174"> ((M$74 * M$349 * M$375 * (M208 * 1 + M305) +M240) * 1000 / (M112 * 8760)) + M272 + 0</f>
        <v>#REF!</v>
      </c>
      <c r="N337" s="206" t="str">
        <f t="shared" si="174"/>
        <v>#REF!</v>
      </c>
      <c r="O337" s="206" t="str">
        <f t="shared" si="174"/>
        <v>#REF!</v>
      </c>
      <c r="P337" s="206" t="str">
        <f t="shared" si="174"/>
        <v>#REF!</v>
      </c>
      <c r="Q337" s="206" t="str">
        <f t="shared" si="174"/>
        <v>#REF!</v>
      </c>
      <c r="R337" s="206" t="str">
        <f t="shared" si="174"/>
        <v>#REF!</v>
      </c>
      <c r="S337" s="206" t="str">
        <f t="shared" si="174"/>
        <v>#REF!</v>
      </c>
      <c r="T337" s="206" t="str">
        <f t="shared" si="174"/>
        <v>#REF!</v>
      </c>
      <c r="U337" s="206" t="str">
        <f t="shared" si="174"/>
        <v>#REF!</v>
      </c>
      <c r="V337" s="206" t="str">
        <f t="shared" si="174"/>
        <v>#REF!</v>
      </c>
      <c r="W337" s="206" t="str">
        <f t="shared" si="174"/>
        <v>#REF!</v>
      </c>
      <c r="X337" s="206" t="str">
        <f t="shared" si="174"/>
        <v>#REF!</v>
      </c>
      <c r="Y337" s="206" t="str">
        <f t="shared" si="174"/>
        <v>#REF!</v>
      </c>
      <c r="Z337" s="206" t="str">
        <f t="shared" si="174"/>
        <v>#REF!</v>
      </c>
      <c r="AA337" s="206" t="str">
        <f t="shared" si="174"/>
        <v>#REF!</v>
      </c>
      <c r="AB337" s="206" t="str">
        <f t="shared" si="174"/>
        <v>#REF!</v>
      </c>
      <c r="AC337" s="206" t="str">
        <f t="shared" si="174"/>
        <v>#REF!</v>
      </c>
      <c r="AD337" s="206" t="str">
        <f t="shared" si="174"/>
        <v>#REF!</v>
      </c>
      <c r="AE337" s="206" t="str">
        <f t="shared" si="174"/>
        <v>#REF!</v>
      </c>
      <c r="AF337" s="206" t="str">
        <f t="shared" si="174"/>
        <v>#REF!</v>
      </c>
      <c r="AG337" s="206" t="str">
        <f t="shared" si="174"/>
        <v>#REF!</v>
      </c>
      <c r="AH337" s="206" t="str">
        <f t="shared" si="174"/>
        <v>#REF!</v>
      </c>
      <c r="AI337" s="206" t="str">
        <f t="shared" si="174"/>
        <v>#REF!</v>
      </c>
      <c r="AJ337" s="206" t="str">
        <f t="shared" si="174"/>
        <v>#REF!</v>
      </c>
      <c r="AK337" s="206" t="str">
        <f t="shared" si="174"/>
        <v>#REF!</v>
      </c>
      <c r="AL337" s="206" t="str">
        <f t="shared" si="174"/>
        <v>#REF!</v>
      </c>
      <c r="AM337" s="206" t="str">
        <f t="shared" si="174"/>
        <v>#REF!</v>
      </c>
      <c r="AN337" s="206" t="str">
        <f t="shared" si="174"/>
        <v>#REF!</v>
      </c>
      <c r="AO337" s="206" t="str">
        <f t="shared" si="174"/>
        <v>#REF!</v>
      </c>
      <c r="AP337" s="206" t="str">
        <f t="shared" si="174"/>
        <v>#REF!</v>
      </c>
      <c r="AQ337" s="206" t="str">
        <f t="shared" si="174"/>
        <v>#REF!</v>
      </c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</row>
    <row r="338" ht="14.25" customHeight="1">
      <c r="A338" s="11"/>
      <c r="B338" s="11"/>
      <c r="C338" s="11"/>
      <c r="D338" s="11"/>
      <c r="E338" s="11"/>
      <c r="F338" s="11"/>
      <c r="G338" s="20"/>
      <c r="H338" s="70"/>
      <c r="I338" s="11"/>
      <c r="J338" s="169"/>
      <c r="K338" s="166" t="s">
        <v>216</v>
      </c>
      <c r="L338" s="166" t="s">
        <v>197</v>
      </c>
      <c r="M338" s="207" t="str">
        <f t="shared" ref="M338:AQ338" si="175"> ((M$74 * M$349 * M$375 * (M209 * 1 + M306) +M241) * 1000 / (M113 * 8760)) + M273 + 0</f>
        <v>#REF!</v>
      </c>
      <c r="N338" s="207" t="str">
        <f t="shared" si="175"/>
        <v>#REF!</v>
      </c>
      <c r="O338" s="207" t="str">
        <f t="shared" si="175"/>
        <v>#REF!</v>
      </c>
      <c r="P338" s="207" t="str">
        <f t="shared" si="175"/>
        <v>#REF!</v>
      </c>
      <c r="Q338" s="207" t="str">
        <f t="shared" si="175"/>
        <v>#REF!</v>
      </c>
      <c r="R338" s="207" t="str">
        <f t="shared" si="175"/>
        <v>#REF!</v>
      </c>
      <c r="S338" s="207" t="str">
        <f t="shared" si="175"/>
        <v>#REF!</v>
      </c>
      <c r="T338" s="207" t="str">
        <f t="shared" si="175"/>
        <v>#REF!</v>
      </c>
      <c r="U338" s="207" t="str">
        <f t="shared" si="175"/>
        <v>#REF!</v>
      </c>
      <c r="V338" s="207" t="str">
        <f t="shared" si="175"/>
        <v>#REF!</v>
      </c>
      <c r="W338" s="207" t="str">
        <f t="shared" si="175"/>
        <v>#REF!</v>
      </c>
      <c r="X338" s="207" t="str">
        <f t="shared" si="175"/>
        <v>#REF!</v>
      </c>
      <c r="Y338" s="207" t="str">
        <f t="shared" si="175"/>
        <v>#REF!</v>
      </c>
      <c r="Z338" s="207" t="str">
        <f t="shared" si="175"/>
        <v>#REF!</v>
      </c>
      <c r="AA338" s="207" t="str">
        <f t="shared" si="175"/>
        <v>#REF!</v>
      </c>
      <c r="AB338" s="207" t="str">
        <f t="shared" si="175"/>
        <v>#REF!</v>
      </c>
      <c r="AC338" s="207" t="str">
        <f t="shared" si="175"/>
        <v>#REF!</v>
      </c>
      <c r="AD338" s="207" t="str">
        <f t="shared" si="175"/>
        <v>#REF!</v>
      </c>
      <c r="AE338" s="207" t="str">
        <f t="shared" si="175"/>
        <v>#REF!</v>
      </c>
      <c r="AF338" s="207" t="str">
        <f t="shared" si="175"/>
        <v>#REF!</v>
      </c>
      <c r="AG338" s="207" t="str">
        <f t="shared" si="175"/>
        <v>#REF!</v>
      </c>
      <c r="AH338" s="207" t="str">
        <f t="shared" si="175"/>
        <v>#REF!</v>
      </c>
      <c r="AI338" s="207" t="str">
        <f t="shared" si="175"/>
        <v>#REF!</v>
      </c>
      <c r="AJ338" s="207" t="str">
        <f t="shared" si="175"/>
        <v>#REF!</v>
      </c>
      <c r="AK338" s="207" t="str">
        <f t="shared" si="175"/>
        <v>#REF!</v>
      </c>
      <c r="AL338" s="207" t="str">
        <f t="shared" si="175"/>
        <v>#REF!</v>
      </c>
      <c r="AM338" s="207" t="str">
        <f t="shared" si="175"/>
        <v>#REF!</v>
      </c>
      <c r="AN338" s="207" t="str">
        <f t="shared" si="175"/>
        <v>#REF!</v>
      </c>
      <c r="AO338" s="207" t="str">
        <f t="shared" si="175"/>
        <v>#REF!</v>
      </c>
      <c r="AP338" s="207" t="str">
        <f t="shared" si="175"/>
        <v>#REF!</v>
      </c>
      <c r="AQ338" s="207" t="str">
        <f t="shared" si="175"/>
        <v>#REF!</v>
      </c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</row>
    <row r="339" ht="14.25" customHeight="1">
      <c r="A339" s="11"/>
      <c r="B339" s="11"/>
      <c r="C339" s="11"/>
      <c r="D339" s="11"/>
      <c r="E339" s="11"/>
      <c r="F339" s="11"/>
      <c r="G339" s="20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</row>
    <row r="340" ht="14.25" customHeight="1">
      <c r="A340" s="11"/>
      <c r="B340" s="11"/>
      <c r="C340" s="11"/>
      <c r="D340" s="11"/>
      <c r="E340" s="11"/>
      <c r="F340" s="11"/>
      <c r="G340" s="20"/>
      <c r="H340" s="19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  <c r="AF340" s="198"/>
      <c r="AG340" s="198"/>
      <c r="AH340" s="198"/>
      <c r="AI340" s="198"/>
      <c r="AJ340" s="198"/>
      <c r="AK340" s="198"/>
      <c r="AL340" s="198"/>
      <c r="AM340" s="198"/>
      <c r="AN340" s="198"/>
      <c r="AO340" s="198"/>
      <c r="AP340" s="198"/>
      <c r="AQ340" s="198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</row>
    <row r="341" ht="14.25" customHeight="1">
      <c r="A341" s="11"/>
      <c r="B341" s="11"/>
      <c r="C341" s="11"/>
      <c r="D341" s="11"/>
      <c r="E341" s="11"/>
      <c r="F341" s="11"/>
      <c r="G341" s="20"/>
      <c r="H341" s="11"/>
      <c r="I341" s="11"/>
      <c r="J341" s="11"/>
      <c r="K341" s="11"/>
      <c r="L341" s="11"/>
      <c r="M341" s="145">
        <v>2020.0</v>
      </c>
      <c r="N341" s="145">
        <v>2021.0</v>
      </c>
      <c r="O341" s="145">
        <v>2022.0</v>
      </c>
      <c r="P341" s="145">
        <v>2023.0</v>
      </c>
      <c r="Q341" s="145">
        <v>2024.0</v>
      </c>
      <c r="R341" s="145">
        <v>2025.0</v>
      </c>
      <c r="S341" s="145">
        <v>2026.0</v>
      </c>
      <c r="T341" s="145">
        <v>2027.0</v>
      </c>
      <c r="U341" s="145">
        <v>2028.0</v>
      </c>
      <c r="V341" s="145">
        <v>2029.0</v>
      </c>
      <c r="W341" s="145">
        <v>2030.0</v>
      </c>
      <c r="X341" s="145">
        <v>2031.0</v>
      </c>
      <c r="Y341" s="145">
        <v>2032.0</v>
      </c>
      <c r="Z341" s="145">
        <v>2033.0</v>
      </c>
      <c r="AA341" s="145">
        <v>2034.0</v>
      </c>
      <c r="AB341" s="145">
        <v>2035.0</v>
      </c>
      <c r="AC341" s="145">
        <v>2036.0</v>
      </c>
      <c r="AD341" s="145">
        <v>2037.0</v>
      </c>
      <c r="AE341" s="145">
        <v>2038.0</v>
      </c>
      <c r="AF341" s="145">
        <v>2039.0</v>
      </c>
      <c r="AG341" s="145">
        <v>2040.0</v>
      </c>
      <c r="AH341" s="145">
        <v>2041.0</v>
      </c>
      <c r="AI341" s="145">
        <v>2042.0</v>
      </c>
      <c r="AJ341" s="145">
        <v>2043.0</v>
      </c>
      <c r="AK341" s="145">
        <v>2044.0</v>
      </c>
      <c r="AL341" s="145">
        <v>2045.0</v>
      </c>
      <c r="AM341" s="145">
        <v>2046.0</v>
      </c>
      <c r="AN341" s="145">
        <v>2047.0</v>
      </c>
      <c r="AO341" s="145">
        <v>2048.0</v>
      </c>
      <c r="AP341" s="145">
        <v>2049.0</v>
      </c>
      <c r="AQ341" s="145">
        <v>2050.0</v>
      </c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</row>
    <row r="342" ht="14.25" customHeight="1">
      <c r="A342" s="11"/>
      <c r="B342" s="11"/>
      <c r="C342" s="11"/>
      <c r="D342" s="11"/>
      <c r="E342" s="11"/>
      <c r="F342" s="11"/>
      <c r="G342" s="20"/>
      <c r="H342" s="208" t="s">
        <v>147</v>
      </c>
      <c r="I342" s="11"/>
      <c r="J342" s="160" t="s">
        <v>148</v>
      </c>
      <c r="K342" s="14" t="s">
        <v>217</v>
      </c>
      <c r="L342" s="14" t="s">
        <v>195</v>
      </c>
      <c r="M342" s="209">
        <v>0.116085097876559</v>
      </c>
      <c r="N342" s="209">
        <v>0.116085097876559</v>
      </c>
      <c r="O342" s="209">
        <v>0.116085097876559</v>
      </c>
      <c r="P342" s="209">
        <v>0.116085097876559</v>
      </c>
      <c r="Q342" s="209">
        <v>0.116085097876559</v>
      </c>
      <c r="R342" s="209">
        <v>0.116085097876559</v>
      </c>
      <c r="S342" s="209">
        <v>0.116085097876559</v>
      </c>
      <c r="T342" s="209">
        <v>0.116085097876559</v>
      </c>
      <c r="U342" s="209">
        <v>0.116085097876559</v>
      </c>
      <c r="V342" s="209">
        <v>0.116085097876559</v>
      </c>
      <c r="W342" s="209">
        <v>0.116085097876559</v>
      </c>
      <c r="X342" s="209">
        <v>0.116085097876559</v>
      </c>
      <c r="Y342" s="209">
        <v>0.116085097876559</v>
      </c>
      <c r="Z342" s="209">
        <v>0.116085097876559</v>
      </c>
      <c r="AA342" s="209">
        <v>0.116085097876559</v>
      </c>
      <c r="AB342" s="209">
        <v>0.116085097876559</v>
      </c>
      <c r="AC342" s="209">
        <v>0.116085097876559</v>
      </c>
      <c r="AD342" s="209">
        <v>0.116085097876559</v>
      </c>
      <c r="AE342" s="209">
        <v>0.116085097876559</v>
      </c>
      <c r="AF342" s="209">
        <v>0.116085097876559</v>
      </c>
      <c r="AG342" s="209">
        <v>0.116085097876559</v>
      </c>
      <c r="AH342" s="209">
        <v>0.116085097876559</v>
      </c>
      <c r="AI342" s="209">
        <v>0.116085097876559</v>
      </c>
      <c r="AJ342" s="209">
        <v>0.116085097876559</v>
      </c>
      <c r="AK342" s="209">
        <v>0.116085097876559</v>
      </c>
      <c r="AL342" s="209">
        <v>0.116085097876559</v>
      </c>
      <c r="AM342" s="209">
        <v>0.116085097876559</v>
      </c>
      <c r="AN342" s="209">
        <v>0.116085097876559</v>
      </c>
      <c r="AO342" s="209">
        <v>0.116085097876559</v>
      </c>
      <c r="AP342" s="209">
        <v>0.116085097876559</v>
      </c>
      <c r="AQ342" s="209">
        <v>0.116085097876559</v>
      </c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</row>
    <row r="343" ht="14.25" customHeight="1">
      <c r="A343" s="11"/>
      <c r="B343" s="11"/>
      <c r="C343" s="11"/>
      <c r="D343" s="11"/>
      <c r="E343" s="11"/>
      <c r="F343" s="11"/>
      <c r="G343" s="20"/>
      <c r="H343" s="27"/>
      <c r="I343" s="11"/>
      <c r="J343" s="164"/>
      <c r="K343" s="14" t="s">
        <v>217</v>
      </c>
      <c r="L343" s="14" t="s">
        <v>196</v>
      </c>
      <c r="M343" s="209">
        <v>0.116085097876559</v>
      </c>
      <c r="N343" s="209">
        <v>0.116085097876559</v>
      </c>
      <c r="O343" s="209">
        <v>0.116085097876559</v>
      </c>
      <c r="P343" s="209">
        <v>0.116085097876559</v>
      </c>
      <c r="Q343" s="209">
        <v>0.116085097876559</v>
      </c>
      <c r="R343" s="209">
        <v>0.116085097876559</v>
      </c>
      <c r="S343" s="209">
        <v>0.116085097876559</v>
      </c>
      <c r="T343" s="209">
        <v>0.116085097876559</v>
      </c>
      <c r="U343" s="209">
        <v>0.116085097876559</v>
      </c>
      <c r="V343" s="209">
        <v>0.116085097876559</v>
      </c>
      <c r="W343" s="209">
        <v>0.116085097876559</v>
      </c>
      <c r="X343" s="209">
        <v>0.116085097876559</v>
      </c>
      <c r="Y343" s="209">
        <v>0.116085097876559</v>
      </c>
      <c r="Z343" s="209">
        <v>0.116085097876559</v>
      </c>
      <c r="AA343" s="209">
        <v>0.116085097876559</v>
      </c>
      <c r="AB343" s="209">
        <v>0.116085097876559</v>
      </c>
      <c r="AC343" s="209">
        <v>0.116085097876559</v>
      </c>
      <c r="AD343" s="209">
        <v>0.116085097876559</v>
      </c>
      <c r="AE343" s="209">
        <v>0.116085097876559</v>
      </c>
      <c r="AF343" s="209">
        <v>0.116085097876559</v>
      </c>
      <c r="AG343" s="209">
        <v>0.116085097876559</v>
      </c>
      <c r="AH343" s="209">
        <v>0.116085097876559</v>
      </c>
      <c r="AI343" s="209">
        <v>0.116085097876559</v>
      </c>
      <c r="AJ343" s="209">
        <v>0.116085097876559</v>
      </c>
      <c r="AK343" s="209">
        <v>0.116085097876559</v>
      </c>
      <c r="AL343" s="209">
        <v>0.116085097876559</v>
      </c>
      <c r="AM343" s="209">
        <v>0.116085097876559</v>
      </c>
      <c r="AN343" s="209">
        <v>0.116085097876559</v>
      </c>
      <c r="AO343" s="209">
        <v>0.116085097876559</v>
      </c>
      <c r="AP343" s="209">
        <v>0.116085097876559</v>
      </c>
      <c r="AQ343" s="209">
        <v>0.116085097876559</v>
      </c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</row>
    <row r="344" ht="14.25" customHeight="1">
      <c r="A344" s="11"/>
      <c r="B344" s="11"/>
      <c r="C344" s="11"/>
      <c r="D344" s="11"/>
      <c r="E344" s="11"/>
      <c r="F344" s="11"/>
      <c r="G344" s="20"/>
      <c r="H344" s="27"/>
      <c r="I344" s="11"/>
      <c r="J344" s="164"/>
      <c r="K344" s="14" t="s">
        <v>217</v>
      </c>
      <c r="L344" s="14" t="s">
        <v>197</v>
      </c>
      <c r="M344" s="209">
        <v>0.116085097876559</v>
      </c>
      <c r="N344" s="209">
        <v>0.116085097876559</v>
      </c>
      <c r="O344" s="209">
        <v>0.116085097876559</v>
      </c>
      <c r="P344" s="209">
        <v>0.116085097876559</v>
      </c>
      <c r="Q344" s="209">
        <v>0.116085097876559</v>
      </c>
      <c r="R344" s="209">
        <v>0.116085097876559</v>
      </c>
      <c r="S344" s="209">
        <v>0.116085097876559</v>
      </c>
      <c r="T344" s="209">
        <v>0.116085097876559</v>
      </c>
      <c r="U344" s="209">
        <v>0.116085097876559</v>
      </c>
      <c r="V344" s="209">
        <v>0.116085097876559</v>
      </c>
      <c r="W344" s="209">
        <v>0.116085097876559</v>
      </c>
      <c r="X344" s="209">
        <v>0.116085097876559</v>
      </c>
      <c r="Y344" s="209">
        <v>0.116085097876559</v>
      </c>
      <c r="Z344" s="209">
        <v>0.116085097876559</v>
      </c>
      <c r="AA344" s="209">
        <v>0.116085097876559</v>
      </c>
      <c r="AB344" s="209">
        <v>0.116085097876559</v>
      </c>
      <c r="AC344" s="209">
        <v>0.116085097876559</v>
      </c>
      <c r="AD344" s="209">
        <v>0.116085097876559</v>
      </c>
      <c r="AE344" s="209">
        <v>0.116085097876559</v>
      </c>
      <c r="AF344" s="209">
        <v>0.116085097876559</v>
      </c>
      <c r="AG344" s="209">
        <v>0.116085097876559</v>
      </c>
      <c r="AH344" s="209">
        <v>0.116085097876559</v>
      </c>
      <c r="AI344" s="209">
        <v>0.116085097876559</v>
      </c>
      <c r="AJ344" s="209">
        <v>0.116085097876559</v>
      </c>
      <c r="AK344" s="209">
        <v>0.116085097876559</v>
      </c>
      <c r="AL344" s="209">
        <v>0.116085097876559</v>
      </c>
      <c r="AM344" s="209">
        <v>0.116085097876559</v>
      </c>
      <c r="AN344" s="209">
        <v>0.116085097876559</v>
      </c>
      <c r="AO344" s="209">
        <v>0.116085097876559</v>
      </c>
      <c r="AP344" s="209">
        <v>0.116085097876559</v>
      </c>
      <c r="AQ344" s="209">
        <v>0.116085097876559</v>
      </c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</row>
    <row r="345" ht="14.25" customHeight="1">
      <c r="A345" s="11"/>
      <c r="B345" s="11"/>
      <c r="C345" s="11"/>
      <c r="D345" s="11"/>
      <c r="E345" s="11"/>
      <c r="F345" s="11"/>
      <c r="G345" s="20"/>
      <c r="H345" s="27"/>
      <c r="I345" s="11"/>
      <c r="J345" s="164"/>
      <c r="K345" s="14" t="s">
        <v>152</v>
      </c>
      <c r="L345" s="14" t="s">
        <v>193</v>
      </c>
      <c r="M345" s="267" t="str">
        <f t="shared" ref="M345:AQ345" si="176">IF($S$33="Market",'[2]Tax Credits'!C14,'[2]Tax Credits'!C3)</f>
        <v>#REF!</v>
      </c>
      <c r="N345" s="267" t="str">
        <f t="shared" si="176"/>
        <v>#REF!</v>
      </c>
      <c r="O345" s="267" t="str">
        <f t="shared" si="176"/>
        <v>#REF!</v>
      </c>
      <c r="P345" s="267" t="str">
        <f t="shared" si="176"/>
        <v>#REF!</v>
      </c>
      <c r="Q345" s="267" t="str">
        <f t="shared" si="176"/>
        <v>#REF!</v>
      </c>
      <c r="R345" s="267" t="str">
        <f t="shared" si="176"/>
        <v>#REF!</v>
      </c>
      <c r="S345" s="267" t="str">
        <f t="shared" si="176"/>
        <v>#REF!</v>
      </c>
      <c r="T345" s="267" t="str">
        <f t="shared" si="176"/>
        <v>#REF!</v>
      </c>
      <c r="U345" s="267" t="str">
        <f t="shared" si="176"/>
        <v>#REF!</v>
      </c>
      <c r="V345" s="267" t="str">
        <f t="shared" si="176"/>
        <v>#REF!</v>
      </c>
      <c r="W345" s="267" t="str">
        <f t="shared" si="176"/>
        <v>#REF!</v>
      </c>
      <c r="X345" s="267" t="str">
        <f t="shared" si="176"/>
        <v>#REF!</v>
      </c>
      <c r="Y345" s="267" t="str">
        <f t="shared" si="176"/>
        <v>#REF!</v>
      </c>
      <c r="Z345" s="267" t="str">
        <f t="shared" si="176"/>
        <v>#REF!</v>
      </c>
      <c r="AA345" s="267" t="str">
        <f t="shared" si="176"/>
        <v>#REF!</v>
      </c>
      <c r="AB345" s="267" t="str">
        <f t="shared" si="176"/>
        <v>#REF!</v>
      </c>
      <c r="AC345" s="267" t="str">
        <f t="shared" si="176"/>
        <v>#REF!</v>
      </c>
      <c r="AD345" s="267" t="str">
        <f t="shared" si="176"/>
        <v>#REF!</v>
      </c>
      <c r="AE345" s="267" t="str">
        <f t="shared" si="176"/>
        <v>#REF!</v>
      </c>
      <c r="AF345" s="267" t="str">
        <f t="shared" si="176"/>
        <v>#REF!</v>
      </c>
      <c r="AG345" s="267" t="str">
        <f t="shared" si="176"/>
        <v>#REF!</v>
      </c>
      <c r="AH345" s="267" t="str">
        <f t="shared" si="176"/>
        <v>#REF!</v>
      </c>
      <c r="AI345" s="267" t="str">
        <f t="shared" si="176"/>
        <v>#REF!</v>
      </c>
      <c r="AJ345" s="267" t="str">
        <f t="shared" si="176"/>
        <v>#REF!</v>
      </c>
      <c r="AK345" s="267" t="str">
        <f t="shared" si="176"/>
        <v>#REF!</v>
      </c>
      <c r="AL345" s="267" t="str">
        <f t="shared" si="176"/>
        <v>#REF!</v>
      </c>
      <c r="AM345" s="267" t="str">
        <f t="shared" si="176"/>
        <v>#REF!</v>
      </c>
      <c r="AN345" s="267" t="str">
        <f t="shared" si="176"/>
        <v>#REF!</v>
      </c>
      <c r="AO345" s="267" t="str">
        <f t="shared" si="176"/>
        <v>#REF!</v>
      </c>
      <c r="AP345" s="267" t="str">
        <f t="shared" si="176"/>
        <v>#REF!</v>
      </c>
      <c r="AQ345" s="267" t="str">
        <f t="shared" si="176"/>
        <v>#REF!</v>
      </c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</row>
    <row r="346" ht="14.25" customHeight="1">
      <c r="A346" s="11"/>
      <c r="B346" s="11"/>
      <c r="C346" s="11"/>
      <c r="D346" s="11"/>
      <c r="E346" s="11"/>
      <c r="F346" s="11"/>
      <c r="G346" s="20"/>
      <c r="H346" s="27"/>
      <c r="I346" s="11"/>
      <c r="J346" s="164"/>
      <c r="K346" s="14" t="s">
        <v>218</v>
      </c>
      <c r="L346" s="14" t="s">
        <v>195</v>
      </c>
      <c r="M346" s="210" t="str">
        <f t="shared" ref="M346:AQ346" si="177">SUMPRODUCT($I$353:$I$358,M353:M358)</f>
        <v>#REF!</v>
      </c>
      <c r="N346" s="210" t="str">
        <f t="shared" si="177"/>
        <v>#REF!</v>
      </c>
      <c r="O346" s="210" t="str">
        <f t="shared" si="177"/>
        <v>#REF!</v>
      </c>
      <c r="P346" s="210" t="str">
        <f t="shared" si="177"/>
        <v>#REF!</v>
      </c>
      <c r="Q346" s="210" t="str">
        <f t="shared" si="177"/>
        <v>#REF!</v>
      </c>
      <c r="R346" s="210" t="str">
        <f t="shared" si="177"/>
        <v>#REF!</v>
      </c>
      <c r="S346" s="210" t="str">
        <f t="shared" si="177"/>
        <v>#REF!</v>
      </c>
      <c r="T346" s="210" t="str">
        <f t="shared" si="177"/>
        <v>#REF!</v>
      </c>
      <c r="U346" s="210" t="str">
        <f t="shared" si="177"/>
        <v>#REF!</v>
      </c>
      <c r="V346" s="210" t="str">
        <f t="shared" si="177"/>
        <v>#REF!</v>
      </c>
      <c r="W346" s="210" t="str">
        <f t="shared" si="177"/>
        <v>#REF!</v>
      </c>
      <c r="X346" s="210" t="str">
        <f t="shared" si="177"/>
        <v>#REF!</v>
      </c>
      <c r="Y346" s="210" t="str">
        <f t="shared" si="177"/>
        <v>#REF!</v>
      </c>
      <c r="Z346" s="210" t="str">
        <f t="shared" si="177"/>
        <v>#REF!</v>
      </c>
      <c r="AA346" s="210" t="str">
        <f t="shared" si="177"/>
        <v>#REF!</v>
      </c>
      <c r="AB346" s="210" t="str">
        <f t="shared" si="177"/>
        <v>#REF!</v>
      </c>
      <c r="AC346" s="210" t="str">
        <f t="shared" si="177"/>
        <v>#REF!</v>
      </c>
      <c r="AD346" s="210" t="str">
        <f t="shared" si="177"/>
        <v>#REF!</v>
      </c>
      <c r="AE346" s="210" t="str">
        <f t="shared" si="177"/>
        <v>#REF!</v>
      </c>
      <c r="AF346" s="210" t="str">
        <f t="shared" si="177"/>
        <v>#REF!</v>
      </c>
      <c r="AG346" s="210" t="str">
        <f t="shared" si="177"/>
        <v>#REF!</v>
      </c>
      <c r="AH346" s="210" t="str">
        <f t="shared" si="177"/>
        <v>#REF!</v>
      </c>
      <c r="AI346" s="210" t="str">
        <f t="shared" si="177"/>
        <v>#REF!</v>
      </c>
      <c r="AJ346" s="210" t="str">
        <f t="shared" si="177"/>
        <v>#REF!</v>
      </c>
      <c r="AK346" s="210" t="str">
        <f t="shared" si="177"/>
        <v>#REF!</v>
      </c>
      <c r="AL346" s="210" t="str">
        <f t="shared" si="177"/>
        <v>#REF!</v>
      </c>
      <c r="AM346" s="210" t="str">
        <f t="shared" si="177"/>
        <v>#REF!</v>
      </c>
      <c r="AN346" s="210" t="str">
        <f t="shared" si="177"/>
        <v>#REF!</v>
      </c>
      <c r="AO346" s="210" t="str">
        <f t="shared" si="177"/>
        <v>#REF!</v>
      </c>
      <c r="AP346" s="210" t="str">
        <f t="shared" si="177"/>
        <v>#REF!</v>
      </c>
      <c r="AQ346" s="210" t="str">
        <f t="shared" si="177"/>
        <v>#REF!</v>
      </c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</row>
    <row r="347" ht="14.25" customHeight="1">
      <c r="A347" s="11"/>
      <c r="B347" s="11"/>
      <c r="C347" s="11"/>
      <c r="D347" s="11"/>
      <c r="E347" s="11"/>
      <c r="F347" s="11"/>
      <c r="G347" s="20"/>
      <c r="H347" s="27"/>
      <c r="I347" s="11"/>
      <c r="J347" s="164"/>
      <c r="K347" s="14" t="s">
        <v>218</v>
      </c>
      <c r="L347" s="14" t="s">
        <v>196</v>
      </c>
      <c r="M347" s="210" t="str">
        <f t="shared" ref="M347:AQ347" si="178">SUMPRODUCT($I$353:$I$358,M360:M365)</f>
        <v>#REF!</v>
      </c>
      <c r="N347" s="210" t="str">
        <f t="shared" si="178"/>
        <v>#REF!</v>
      </c>
      <c r="O347" s="210" t="str">
        <f t="shared" si="178"/>
        <v>#REF!</v>
      </c>
      <c r="P347" s="210" t="str">
        <f t="shared" si="178"/>
        <v>#REF!</v>
      </c>
      <c r="Q347" s="210" t="str">
        <f t="shared" si="178"/>
        <v>#REF!</v>
      </c>
      <c r="R347" s="210" t="str">
        <f t="shared" si="178"/>
        <v>#REF!</v>
      </c>
      <c r="S347" s="210" t="str">
        <f t="shared" si="178"/>
        <v>#REF!</v>
      </c>
      <c r="T347" s="210" t="str">
        <f t="shared" si="178"/>
        <v>#REF!</v>
      </c>
      <c r="U347" s="210" t="str">
        <f t="shared" si="178"/>
        <v>#REF!</v>
      </c>
      <c r="V347" s="210" t="str">
        <f t="shared" si="178"/>
        <v>#REF!</v>
      </c>
      <c r="W347" s="210" t="str">
        <f t="shared" si="178"/>
        <v>#REF!</v>
      </c>
      <c r="X347" s="210" t="str">
        <f t="shared" si="178"/>
        <v>#REF!</v>
      </c>
      <c r="Y347" s="210" t="str">
        <f t="shared" si="178"/>
        <v>#REF!</v>
      </c>
      <c r="Z347" s="210" t="str">
        <f t="shared" si="178"/>
        <v>#REF!</v>
      </c>
      <c r="AA347" s="210" t="str">
        <f t="shared" si="178"/>
        <v>#REF!</v>
      </c>
      <c r="AB347" s="210" t="str">
        <f t="shared" si="178"/>
        <v>#REF!</v>
      </c>
      <c r="AC347" s="210" t="str">
        <f t="shared" si="178"/>
        <v>#REF!</v>
      </c>
      <c r="AD347" s="210" t="str">
        <f t="shared" si="178"/>
        <v>#REF!</v>
      </c>
      <c r="AE347" s="210" t="str">
        <f t="shared" si="178"/>
        <v>#REF!</v>
      </c>
      <c r="AF347" s="210" t="str">
        <f t="shared" si="178"/>
        <v>#REF!</v>
      </c>
      <c r="AG347" s="210" t="str">
        <f t="shared" si="178"/>
        <v>#REF!</v>
      </c>
      <c r="AH347" s="210" t="str">
        <f t="shared" si="178"/>
        <v>#REF!</v>
      </c>
      <c r="AI347" s="210" t="str">
        <f t="shared" si="178"/>
        <v>#REF!</v>
      </c>
      <c r="AJ347" s="210" t="str">
        <f t="shared" si="178"/>
        <v>#REF!</v>
      </c>
      <c r="AK347" s="210" t="str">
        <f t="shared" si="178"/>
        <v>#REF!</v>
      </c>
      <c r="AL347" s="210" t="str">
        <f t="shared" si="178"/>
        <v>#REF!</v>
      </c>
      <c r="AM347" s="210" t="str">
        <f t="shared" si="178"/>
        <v>#REF!</v>
      </c>
      <c r="AN347" s="210" t="str">
        <f t="shared" si="178"/>
        <v>#REF!</v>
      </c>
      <c r="AO347" s="210" t="str">
        <f t="shared" si="178"/>
        <v>#REF!</v>
      </c>
      <c r="AP347" s="210" t="str">
        <f t="shared" si="178"/>
        <v>#REF!</v>
      </c>
      <c r="AQ347" s="210" t="str">
        <f t="shared" si="178"/>
        <v>#REF!</v>
      </c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</row>
    <row r="348" ht="14.25" customHeight="1">
      <c r="A348" s="11"/>
      <c r="B348" s="11"/>
      <c r="C348" s="11"/>
      <c r="D348" s="11"/>
      <c r="E348" s="11"/>
      <c r="F348" s="11"/>
      <c r="G348" s="20"/>
      <c r="H348" s="27"/>
      <c r="I348" s="11"/>
      <c r="J348" s="164"/>
      <c r="K348" s="14" t="s">
        <v>218</v>
      </c>
      <c r="L348" s="14" t="s">
        <v>197</v>
      </c>
      <c r="M348" s="210" t="str">
        <f t="shared" ref="M348:AQ348" si="179">SUMPRODUCT($I$353:$I$358,M367:M372)</f>
        <v>#REF!</v>
      </c>
      <c r="N348" s="210" t="str">
        <f t="shared" si="179"/>
        <v>#REF!</v>
      </c>
      <c r="O348" s="210" t="str">
        <f t="shared" si="179"/>
        <v>#REF!</v>
      </c>
      <c r="P348" s="210" t="str">
        <f t="shared" si="179"/>
        <v>#REF!</v>
      </c>
      <c r="Q348" s="210" t="str">
        <f t="shared" si="179"/>
        <v>#REF!</v>
      </c>
      <c r="R348" s="210" t="str">
        <f t="shared" si="179"/>
        <v>#REF!</v>
      </c>
      <c r="S348" s="210" t="str">
        <f t="shared" si="179"/>
        <v>#REF!</v>
      </c>
      <c r="T348" s="210" t="str">
        <f t="shared" si="179"/>
        <v>#REF!</v>
      </c>
      <c r="U348" s="210" t="str">
        <f t="shared" si="179"/>
        <v>#REF!</v>
      </c>
      <c r="V348" s="210" t="str">
        <f t="shared" si="179"/>
        <v>#REF!</v>
      </c>
      <c r="W348" s="210" t="str">
        <f t="shared" si="179"/>
        <v>#REF!</v>
      </c>
      <c r="X348" s="210" t="str">
        <f t="shared" si="179"/>
        <v>#REF!</v>
      </c>
      <c r="Y348" s="210" t="str">
        <f t="shared" si="179"/>
        <v>#REF!</v>
      </c>
      <c r="Z348" s="210" t="str">
        <f t="shared" si="179"/>
        <v>#REF!</v>
      </c>
      <c r="AA348" s="210" t="str">
        <f t="shared" si="179"/>
        <v>#REF!</v>
      </c>
      <c r="AB348" s="210" t="str">
        <f t="shared" si="179"/>
        <v>#REF!</v>
      </c>
      <c r="AC348" s="210" t="str">
        <f t="shared" si="179"/>
        <v>#REF!</v>
      </c>
      <c r="AD348" s="210" t="str">
        <f t="shared" si="179"/>
        <v>#REF!</v>
      </c>
      <c r="AE348" s="210" t="str">
        <f t="shared" si="179"/>
        <v>#REF!</v>
      </c>
      <c r="AF348" s="210" t="str">
        <f t="shared" si="179"/>
        <v>#REF!</v>
      </c>
      <c r="AG348" s="210" t="str">
        <f t="shared" si="179"/>
        <v>#REF!</v>
      </c>
      <c r="AH348" s="210" t="str">
        <f t="shared" si="179"/>
        <v>#REF!</v>
      </c>
      <c r="AI348" s="210" t="str">
        <f t="shared" si="179"/>
        <v>#REF!</v>
      </c>
      <c r="AJ348" s="210" t="str">
        <f t="shared" si="179"/>
        <v>#REF!</v>
      </c>
      <c r="AK348" s="210" t="str">
        <f t="shared" si="179"/>
        <v>#REF!</v>
      </c>
      <c r="AL348" s="210" t="str">
        <f t="shared" si="179"/>
        <v>#REF!</v>
      </c>
      <c r="AM348" s="210" t="str">
        <f t="shared" si="179"/>
        <v>#REF!</v>
      </c>
      <c r="AN348" s="210" t="str">
        <f t="shared" si="179"/>
        <v>#REF!</v>
      </c>
      <c r="AO348" s="210" t="str">
        <f t="shared" si="179"/>
        <v>#REF!</v>
      </c>
      <c r="AP348" s="210" t="str">
        <f t="shared" si="179"/>
        <v>#REF!</v>
      </c>
      <c r="AQ348" s="210" t="str">
        <f t="shared" si="179"/>
        <v>#REF!</v>
      </c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</row>
    <row r="349" ht="14.25" customHeight="1">
      <c r="A349" s="11"/>
      <c r="B349" s="11"/>
      <c r="C349" s="11"/>
      <c r="D349" s="11"/>
      <c r="E349" s="11"/>
      <c r="F349" s="11"/>
      <c r="G349" s="20"/>
      <c r="H349" s="27"/>
      <c r="I349" s="11"/>
      <c r="J349" s="164"/>
      <c r="K349" s="14" t="s">
        <v>219</v>
      </c>
      <c r="L349" s="14" t="s">
        <v>195</v>
      </c>
      <c r="M349" s="210" t="str">
        <f t="shared" ref="M349:AQ349" si="180">(1-M$64*M346*(1-M$345/2)-M$345)/(1-M$64)</f>
        <v>#REF!</v>
      </c>
      <c r="N349" s="210" t="str">
        <f t="shared" si="180"/>
        <v>#REF!</v>
      </c>
      <c r="O349" s="210" t="str">
        <f t="shared" si="180"/>
        <v>#REF!</v>
      </c>
      <c r="P349" s="210" t="str">
        <f t="shared" si="180"/>
        <v>#REF!</v>
      </c>
      <c r="Q349" s="210" t="str">
        <f t="shared" si="180"/>
        <v>#REF!</v>
      </c>
      <c r="R349" s="210" t="str">
        <f t="shared" si="180"/>
        <v>#REF!</v>
      </c>
      <c r="S349" s="210" t="str">
        <f t="shared" si="180"/>
        <v>#REF!</v>
      </c>
      <c r="T349" s="210" t="str">
        <f t="shared" si="180"/>
        <v>#REF!</v>
      </c>
      <c r="U349" s="210" t="str">
        <f t="shared" si="180"/>
        <v>#REF!</v>
      </c>
      <c r="V349" s="210" t="str">
        <f t="shared" si="180"/>
        <v>#REF!</v>
      </c>
      <c r="W349" s="210" t="str">
        <f t="shared" si="180"/>
        <v>#REF!</v>
      </c>
      <c r="X349" s="210" t="str">
        <f t="shared" si="180"/>
        <v>#REF!</v>
      </c>
      <c r="Y349" s="210" t="str">
        <f t="shared" si="180"/>
        <v>#REF!</v>
      </c>
      <c r="Z349" s="210" t="str">
        <f t="shared" si="180"/>
        <v>#REF!</v>
      </c>
      <c r="AA349" s="210" t="str">
        <f t="shared" si="180"/>
        <v>#REF!</v>
      </c>
      <c r="AB349" s="210" t="str">
        <f t="shared" si="180"/>
        <v>#REF!</v>
      </c>
      <c r="AC349" s="210" t="str">
        <f t="shared" si="180"/>
        <v>#REF!</v>
      </c>
      <c r="AD349" s="210" t="str">
        <f t="shared" si="180"/>
        <v>#REF!</v>
      </c>
      <c r="AE349" s="210" t="str">
        <f t="shared" si="180"/>
        <v>#REF!</v>
      </c>
      <c r="AF349" s="210" t="str">
        <f t="shared" si="180"/>
        <v>#REF!</v>
      </c>
      <c r="AG349" s="210" t="str">
        <f t="shared" si="180"/>
        <v>#REF!</v>
      </c>
      <c r="AH349" s="210" t="str">
        <f t="shared" si="180"/>
        <v>#REF!</v>
      </c>
      <c r="AI349" s="210" t="str">
        <f t="shared" si="180"/>
        <v>#REF!</v>
      </c>
      <c r="AJ349" s="210" t="str">
        <f t="shared" si="180"/>
        <v>#REF!</v>
      </c>
      <c r="AK349" s="210" t="str">
        <f t="shared" si="180"/>
        <v>#REF!</v>
      </c>
      <c r="AL349" s="210" t="str">
        <f t="shared" si="180"/>
        <v>#REF!</v>
      </c>
      <c r="AM349" s="210" t="str">
        <f t="shared" si="180"/>
        <v>#REF!</v>
      </c>
      <c r="AN349" s="210" t="str">
        <f t="shared" si="180"/>
        <v>#REF!</v>
      </c>
      <c r="AO349" s="210" t="str">
        <f t="shared" si="180"/>
        <v>#REF!</v>
      </c>
      <c r="AP349" s="210" t="str">
        <f t="shared" si="180"/>
        <v>#REF!</v>
      </c>
      <c r="AQ349" s="210" t="str">
        <f t="shared" si="180"/>
        <v>#REF!</v>
      </c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</row>
    <row r="350" ht="14.25" customHeight="1">
      <c r="A350" s="11"/>
      <c r="B350" s="11"/>
      <c r="C350" s="11"/>
      <c r="D350" s="11"/>
      <c r="E350" s="11"/>
      <c r="F350" s="11"/>
      <c r="G350" s="20"/>
      <c r="H350" s="27"/>
      <c r="I350" s="11"/>
      <c r="J350" s="164"/>
      <c r="K350" s="14" t="s">
        <v>219</v>
      </c>
      <c r="L350" s="14" t="s">
        <v>196</v>
      </c>
      <c r="M350" s="210" t="str">
        <f t="shared" ref="M350:AQ350" si="181">(1-M$64*M347*(1-M$345/2)-M$345)/(1-M$64)</f>
        <v>#REF!</v>
      </c>
      <c r="N350" s="210" t="str">
        <f t="shared" si="181"/>
        <v>#REF!</v>
      </c>
      <c r="O350" s="210" t="str">
        <f t="shared" si="181"/>
        <v>#REF!</v>
      </c>
      <c r="P350" s="210" t="str">
        <f t="shared" si="181"/>
        <v>#REF!</v>
      </c>
      <c r="Q350" s="210" t="str">
        <f t="shared" si="181"/>
        <v>#REF!</v>
      </c>
      <c r="R350" s="210" t="str">
        <f t="shared" si="181"/>
        <v>#REF!</v>
      </c>
      <c r="S350" s="210" t="str">
        <f t="shared" si="181"/>
        <v>#REF!</v>
      </c>
      <c r="T350" s="210" t="str">
        <f t="shared" si="181"/>
        <v>#REF!</v>
      </c>
      <c r="U350" s="210" t="str">
        <f t="shared" si="181"/>
        <v>#REF!</v>
      </c>
      <c r="V350" s="210" t="str">
        <f t="shared" si="181"/>
        <v>#REF!</v>
      </c>
      <c r="W350" s="210" t="str">
        <f t="shared" si="181"/>
        <v>#REF!</v>
      </c>
      <c r="X350" s="210" t="str">
        <f t="shared" si="181"/>
        <v>#REF!</v>
      </c>
      <c r="Y350" s="210" t="str">
        <f t="shared" si="181"/>
        <v>#REF!</v>
      </c>
      <c r="Z350" s="210" t="str">
        <f t="shared" si="181"/>
        <v>#REF!</v>
      </c>
      <c r="AA350" s="210" t="str">
        <f t="shared" si="181"/>
        <v>#REF!</v>
      </c>
      <c r="AB350" s="210" t="str">
        <f t="shared" si="181"/>
        <v>#REF!</v>
      </c>
      <c r="AC350" s="210" t="str">
        <f t="shared" si="181"/>
        <v>#REF!</v>
      </c>
      <c r="AD350" s="210" t="str">
        <f t="shared" si="181"/>
        <v>#REF!</v>
      </c>
      <c r="AE350" s="210" t="str">
        <f t="shared" si="181"/>
        <v>#REF!</v>
      </c>
      <c r="AF350" s="210" t="str">
        <f t="shared" si="181"/>
        <v>#REF!</v>
      </c>
      <c r="AG350" s="210" t="str">
        <f t="shared" si="181"/>
        <v>#REF!</v>
      </c>
      <c r="AH350" s="210" t="str">
        <f t="shared" si="181"/>
        <v>#REF!</v>
      </c>
      <c r="AI350" s="210" t="str">
        <f t="shared" si="181"/>
        <v>#REF!</v>
      </c>
      <c r="AJ350" s="210" t="str">
        <f t="shared" si="181"/>
        <v>#REF!</v>
      </c>
      <c r="AK350" s="210" t="str">
        <f t="shared" si="181"/>
        <v>#REF!</v>
      </c>
      <c r="AL350" s="210" t="str">
        <f t="shared" si="181"/>
        <v>#REF!</v>
      </c>
      <c r="AM350" s="210" t="str">
        <f t="shared" si="181"/>
        <v>#REF!</v>
      </c>
      <c r="AN350" s="210" t="str">
        <f t="shared" si="181"/>
        <v>#REF!</v>
      </c>
      <c r="AO350" s="210" t="str">
        <f t="shared" si="181"/>
        <v>#REF!</v>
      </c>
      <c r="AP350" s="210" t="str">
        <f t="shared" si="181"/>
        <v>#REF!</v>
      </c>
      <c r="AQ350" s="210" t="str">
        <f t="shared" si="181"/>
        <v>#REF!</v>
      </c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</row>
    <row r="351" ht="14.25" customHeight="1">
      <c r="A351" s="11"/>
      <c r="B351" s="11"/>
      <c r="C351" s="11"/>
      <c r="D351" s="11"/>
      <c r="E351" s="11"/>
      <c r="F351" s="11"/>
      <c r="G351" s="20"/>
      <c r="H351" s="70"/>
      <c r="I351" s="11"/>
      <c r="J351" s="211"/>
      <c r="K351" s="14" t="s">
        <v>219</v>
      </c>
      <c r="L351" s="14" t="s">
        <v>197</v>
      </c>
      <c r="M351" s="210" t="str">
        <f t="shared" ref="M351:AQ351" si="182">(1-M$64*M348*(1-M$345/2)-M$345)/(1-M$64)</f>
        <v>#REF!</v>
      </c>
      <c r="N351" s="210" t="str">
        <f t="shared" si="182"/>
        <v>#REF!</v>
      </c>
      <c r="O351" s="210" t="str">
        <f t="shared" si="182"/>
        <v>#REF!</v>
      </c>
      <c r="P351" s="210" t="str">
        <f t="shared" si="182"/>
        <v>#REF!</v>
      </c>
      <c r="Q351" s="210" t="str">
        <f t="shared" si="182"/>
        <v>#REF!</v>
      </c>
      <c r="R351" s="210" t="str">
        <f t="shared" si="182"/>
        <v>#REF!</v>
      </c>
      <c r="S351" s="210" t="str">
        <f t="shared" si="182"/>
        <v>#REF!</v>
      </c>
      <c r="T351" s="210" t="str">
        <f t="shared" si="182"/>
        <v>#REF!</v>
      </c>
      <c r="U351" s="210" t="str">
        <f t="shared" si="182"/>
        <v>#REF!</v>
      </c>
      <c r="V351" s="210" t="str">
        <f t="shared" si="182"/>
        <v>#REF!</v>
      </c>
      <c r="W351" s="210" t="str">
        <f t="shared" si="182"/>
        <v>#REF!</v>
      </c>
      <c r="X351" s="210" t="str">
        <f t="shared" si="182"/>
        <v>#REF!</v>
      </c>
      <c r="Y351" s="210" t="str">
        <f t="shared" si="182"/>
        <v>#REF!</v>
      </c>
      <c r="Z351" s="210" t="str">
        <f t="shared" si="182"/>
        <v>#REF!</v>
      </c>
      <c r="AA351" s="210" t="str">
        <f t="shared" si="182"/>
        <v>#REF!</v>
      </c>
      <c r="AB351" s="210" t="str">
        <f t="shared" si="182"/>
        <v>#REF!</v>
      </c>
      <c r="AC351" s="210" t="str">
        <f t="shared" si="182"/>
        <v>#REF!</v>
      </c>
      <c r="AD351" s="210" t="str">
        <f t="shared" si="182"/>
        <v>#REF!</v>
      </c>
      <c r="AE351" s="210" t="str">
        <f t="shared" si="182"/>
        <v>#REF!</v>
      </c>
      <c r="AF351" s="210" t="str">
        <f t="shared" si="182"/>
        <v>#REF!</v>
      </c>
      <c r="AG351" s="210" t="str">
        <f t="shared" si="182"/>
        <v>#REF!</v>
      </c>
      <c r="AH351" s="210" t="str">
        <f t="shared" si="182"/>
        <v>#REF!</v>
      </c>
      <c r="AI351" s="210" t="str">
        <f t="shared" si="182"/>
        <v>#REF!</v>
      </c>
      <c r="AJ351" s="210" t="str">
        <f t="shared" si="182"/>
        <v>#REF!</v>
      </c>
      <c r="AK351" s="210" t="str">
        <f t="shared" si="182"/>
        <v>#REF!</v>
      </c>
      <c r="AL351" s="210" t="str">
        <f t="shared" si="182"/>
        <v>#REF!</v>
      </c>
      <c r="AM351" s="210" t="str">
        <f t="shared" si="182"/>
        <v>#REF!</v>
      </c>
      <c r="AN351" s="210" t="str">
        <f t="shared" si="182"/>
        <v>#REF!</v>
      </c>
      <c r="AO351" s="210" t="str">
        <f t="shared" si="182"/>
        <v>#REF!</v>
      </c>
      <c r="AP351" s="210" t="str">
        <f t="shared" si="182"/>
        <v>#REF!</v>
      </c>
      <c r="AQ351" s="210" t="str">
        <f t="shared" si="182"/>
        <v>#REF!</v>
      </c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</row>
    <row r="352" ht="14.25" customHeight="1">
      <c r="A352" s="11"/>
      <c r="B352" s="11"/>
      <c r="C352" s="11"/>
      <c r="D352" s="11"/>
      <c r="E352" s="11"/>
      <c r="F352" s="11"/>
      <c r="G352" s="20"/>
      <c r="H352" s="212"/>
      <c r="I352" s="213" t="s">
        <v>159</v>
      </c>
      <c r="J352" s="214"/>
      <c r="K352" s="215" t="s">
        <v>160</v>
      </c>
      <c r="L352" s="215"/>
      <c r="M352" s="145">
        <v>2020.0</v>
      </c>
      <c r="N352" s="145">
        <v>2021.0</v>
      </c>
      <c r="O352" s="145">
        <v>2022.0</v>
      </c>
      <c r="P352" s="145">
        <v>2023.0</v>
      </c>
      <c r="Q352" s="145">
        <v>2024.0</v>
      </c>
      <c r="R352" s="145">
        <v>2025.0</v>
      </c>
      <c r="S352" s="145">
        <v>2026.0</v>
      </c>
      <c r="T352" s="145">
        <v>2027.0</v>
      </c>
      <c r="U352" s="145">
        <v>2028.0</v>
      </c>
      <c r="V352" s="145">
        <v>2029.0</v>
      </c>
      <c r="W352" s="145">
        <v>2030.0</v>
      </c>
      <c r="X352" s="145">
        <v>2031.0</v>
      </c>
      <c r="Y352" s="145">
        <v>2032.0</v>
      </c>
      <c r="Z352" s="145">
        <v>2033.0</v>
      </c>
      <c r="AA352" s="145">
        <v>2034.0</v>
      </c>
      <c r="AB352" s="145">
        <v>2035.0</v>
      </c>
      <c r="AC352" s="145">
        <v>2036.0</v>
      </c>
      <c r="AD352" s="145">
        <v>2037.0</v>
      </c>
      <c r="AE352" s="145">
        <v>2038.0</v>
      </c>
      <c r="AF352" s="145">
        <v>2039.0</v>
      </c>
      <c r="AG352" s="145">
        <v>2040.0</v>
      </c>
      <c r="AH352" s="145">
        <v>2041.0</v>
      </c>
      <c r="AI352" s="145">
        <v>2042.0</v>
      </c>
      <c r="AJ352" s="145">
        <v>2043.0</v>
      </c>
      <c r="AK352" s="145">
        <v>2044.0</v>
      </c>
      <c r="AL352" s="145">
        <v>2045.0</v>
      </c>
      <c r="AM352" s="145">
        <v>2046.0</v>
      </c>
      <c r="AN352" s="145">
        <v>2047.0</v>
      </c>
      <c r="AO352" s="145">
        <v>2048.0</v>
      </c>
      <c r="AP352" s="145">
        <v>2049.0</v>
      </c>
      <c r="AQ352" s="145">
        <v>2050.0</v>
      </c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</row>
    <row r="353" ht="14.25" customHeight="1">
      <c r="A353" s="11"/>
      <c r="B353" s="11"/>
      <c r="C353" s="11"/>
      <c r="D353" s="11"/>
      <c r="E353" s="11"/>
      <c r="F353" s="11"/>
      <c r="G353" s="20"/>
      <c r="H353" s="212"/>
      <c r="I353" s="213">
        <v>0.2</v>
      </c>
      <c r="J353" s="216" t="s">
        <v>161</v>
      </c>
      <c r="K353" s="217">
        <v>1.0</v>
      </c>
      <c r="L353" s="217"/>
      <c r="M353" s="218" t="str">
        <f t="shared" ref="M353:AQ353" si="183">1/((1+M$68)*(1+M$47))^$K353</f>
        <v>#REF!</v>
      </c>
      <c r="N353" s="218" t="str">
        <f t="shared" si="183"/>
        <v>#REF!</v>
      </c>
      <c r="O353" s="218" t="str">
        <f t="shared" si="183"/>
        <v>#REF!</v>
      </c>
      <c r="P353" s="218" t="str">
        <f t="shared" si="183"/>
        <v>#REF!</v>
      </c>
      <c r="Q353" s="218" t="str">
        <f t="shared" si="183"/>
        <v>#REF!</v>
      </c>
      <c r="R353" s="218" t="str">
        <f t="shared" si="183"/>
        <v>#REF!</v>
      </c>
      <c r="S353" s="218" t="str">
        <f t="shared" si="183"/>
        <v>#REF!</v>
      </c>
      <c r="T353" s="218" t="str">
        <f t="shared" si="183"/>
        <v>#REF!</v>
      </c>
      <c r="U353" s="218" t="str">
        <f t="shared" si="183"/>
        <v>#REF!</v>
      </c>
      <c r="V353" s="218" t="str">
        <f t="shared" si="183"/>
        <v>#REF!</v>
      </c>
      <c r="W353" s="218" t="str">
        <f t="shared" si="183"/>
        <v>#REF!</v>
      </c>
      <c r="X353" s="218" t="str">
        <f t="shared" si="183"/>
        <v>#REF!</v>
      </c>
      <c r="Y353" s="218" t="str">
        <f t="shared" si="183"/>
        <v>#REF!</v>
      </c>
      <c r="Z353" s="218" t="str">
        <f t="shared" si="183"/>
        <v>#REF!</v>
      </c>
      <c r="AA353" s="218" t="str">
        <f t="shared" si="183"/>
        <v>#REF!</v>
      </c>
      <c r="AB353" s="218" t="str">
        <f t="shared" si="183"/>
        <v>#REF!</v>
      </c>
      <c r="AC353" s="218" t="str">
        <f t="shared" si="183"/>
        <v>#REF!</v>
      </c>
      <c r="AD353" s="218" t="str">
        <f t="shared" si="183"/>
        <v>#REF!</v>
      </c>
      <c r="AE353" s="218" t="str">
        <f t="shared" si="183"/>
        <v>#REF!</v>
      </c>
      <c r="AF353" s="218" t="str">
        <f t="shared" si="183"/>
        <v>#REF!</v>
      </c>
      <c r="AG353" s="218" t="str">
        <f t="shared" si="183"/>
        <v>#REF!</v>
      </c>
      <c r="AH353" s="218" t="str">
        <f t="shared" si="183"/>
        <v>#REF!</v>
      </c>
      <c r="AI353" s="218" t="str">
        <f t="shared" si="183"/>
        <v>#REF!</v>
      </c>
      <c r="AJ353" s="218" t="str">
        <f t="shared" si="183"/>
        <v>#REF!</v>
      </c>
      <c r="AK353" s="218" t="str">
        <f t="shared" si="183"/>
        <v>#REF!</v>
      </c>
      <c r="AL353" s="218" t="str">
        <f t="shared" si="183"/>
        <v>#REF!</v>
      </c>
      <c r="AM353" s="218" t="str">
        <f t="shared" si="183"/>
        <v>#REF!</v>
      </c>
      <c r="AN353" s="218" t="str">
        <f t="shared" si="183"/>
        <v>#REF!</v>
      </c>
      <c r="AO353" s="218" t="str">
        <f t="shared" si="183"/>
        <v>#REF!</v>
      </c>
      <c r="AP353" s="218" t="str">
        <f t="shared" si="183"/>
        <v>#REF!</v>
      </c>
      <c r="AQ353" s="218" t="str">
        <f t="shared" si="183"/>
        <v>#REF!</v>
      </c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</row>
    <row r="354" ht="14.25" customHeight="1">
      <c r="A354" s="11"/>
      <c r="B354" s="11"/>
      <c r="C354" s="11"/>
      <c r="D354" s="11"/>
      <c r="E354" s="11"/>
      <c r="F354" s="11"/>
      <c r="G354" s="20"/>
      <c r="H354" s="212"/>
      <c r="I354" s="213">
        <v>0.32</v>
      </c>
      <c r="J354" s="27"/>
      <c r="K354" s="217">
        <v>2.0</v>
      </c>
      <c r="L354" s="217"/>
      <c r="M354" s="218" t="str">
        <f t="shared" ref="M354:AQ354" si="184">1/((1+M$68)*(1+M$47))^$K354</f>
        <v>#REF!</v>
      </c>
      <c r="N354" s="218" t="str">
        <f t="shared" si="184"/>
        <v>#REF!</v>
      </c>
      <c r="O354" s="218" t="str">
        <f t="shared" si="184"/>
        <v>#REF!</v>
      </c>
      <c r="P354" s="218" t="str">
        <f t="shared" si="184"/>
        <v>#REF!</v>
      </c>
      <c r="Q354" s="218" t="str">
        <f t="shared" si="184"/>
        <v>#REF!</v>
      </c>
      <c r="R354" s="218" t="str">
        <f t="shared" si="184"/>
        <v>#REF!</v>
      </c>
      <c r="S354" s="218" t="str">
        <f t="shared" si="184"/>
        <v>#REF!</v>
      </c>
      <c r="T354" s="218" t="str">
        <f t="shared" si="184"/>
        <v>#REF!</v>
      </c>
      <c r="U354" s="218" t="str">
        <f t="shared" si="184"/>
        <v>#REF!</v>
      </c>
      <c r="V354" s="218" t="str">
        <f t="shared" si="184"/>
        <v>#REF!</v>
      </c>
      <c r="W354" s="218" t="str">
        <f t="shared" si="184"/>
        <v>#REF!</v>
      </c>
      <c r="X354" s="218" t="str">
        <f t="shared" si="184"/>
        <v>#REF!</v>
      </c>
      <c r="Y354" s="218" t="str">
        <f t="shared" si="184"/>
        <v>#REF!</v>
      </c>
      <c r="Z354" s="218" t="str">
        <f t="shared" si="184"/>
        <v>#REF!</v>
      </c>
      <c r="AA354" s="218" t="str">
        <f t="shared" si="184"/>
        <v>#REF!</v>
      </c>
      <c r="AB354" s="218" t="str">
        <f t="shared" si="184"/>
        <v>#REF!</v>
      </c>
      <c r="AC354" s="218" t="str">
        <f t="shared" si="184"/>
        <v>#REF!</v>
      </c>
      <c r="AD354" s="218" t="str">
        <f t="shared" si="184"/>
        <v>#REF!</v>
      </c>
      <c r="AE354" s="218" t="str">
        <f t="shared" si="184"/>
        <v>#REF!</v>
      </c>
      <c r="AF354" s="218" t="str">
        <f t="shared" si="184"/>
        <v>#REF!</v>
      </c>
      <c r="AG354" s="218" t="str">
        <f t="shared" si="184"/>
        <v>#REF!</v>
      </c>
      <c r="AH354" s="218" t="str">
        <f t="shared" si="184"/>
        <v>#REF!</v>
      </c>
      <c r="AI354" s="218" t="str">
        <f t="shared" si="184"/>
        <v>#REF!</v>
      </c>
      <c r="AJ354" s="218" t="str">
        <f t="shared" si="184"/>
        <v>#REF!</v>
      </c>
      <c r="AK354" s="218" t="str">
        <f t="shared" si="184"/>
        <v>#REF!</v>
      </c>
      <c r="AL354" s="218" t="str">
        <f t="shared" si="184"/>
        <v>#REF!</v>
      </c>
      <c r="AM354" s="218" t="str">
        <f t="shared" si="184"/>
        <v>#REF!</v>
      </c>
      <c r="AN354" s="218" t="str">
        <f t="shared" si="184"/>
        <v>#REF!</v>
      </c>
      <c r="AO354" s="218" t="str">
        <f t="shared" si="184"/>
        <v>#REF!</v>
      </c>
      <c r="AP354" s="218" t="str">
        <f t="shared" si="184"/>
        <v>#REF!</v>
      </c>
      <c r="AQ354" s="218" t="str">
        <f t="shared" si="184"/>
        <v>#REF!</v>
      </c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</row>
    <row r="355" ht="14.25" customHeight="1">
      <c r="A355" s="11"/>
      <c r="B355" s="11"/>
      <c r="C355" s="11"/>
      <c r="D355" s="11"/>
      <c r="E355" s="11"/>
      <c r="F355" s="11"/>
      <c r="G355" s="20"/>
      <c r="H355" s="212"/>
      <c r="I355" s="213">
        <v>0.192</v>
      </c>
      <c r="J355" s="27"/>
      <c r="K355" s="217">
        <v>3.0</v>
      </c>
      <c r="L355" s="217"/>
      <c r="M355" s="218" t="str">
        <f t="shared" ref="M355:AQ355" si="185">1/((1+M$68)*(1+M$47))^$K355</f>
        <v>#REF!</v>
      </c>
      <c r="N355" s="218" t="str">
        <f t="shared" si="185"/>
        <v>#REF!</v>
      </c>
      <c r="O355" s="218" t="str">
        <f t="shared" si="185"/>
        <v>#REF!</v>
      </c>
      <c r="P355" s="218" t="str">
        <f t="shared" si="185"/>
        <v>#REF!</v>
      </c>
      <c r="Q355" s="218" t="str">
        <f t="shared" si="185"/>
        <v>#REF!</v>
      </c>
      <c r="R355" s="218" t="str">
        <f t="shared" si="185"/>
        <v>#REF!</v>
      </c>
      <c r="S355" s="218" t="str">
        <f t="shared" si="185"/>
        <v>#REF!</v>
      </c>
      <c r="T355" s="218" t="str">
        <f t="shared" si="185"/>
        <v>#REF!</v>
      </c>
      <c r="U355" s="218" t="str">
        <f t="shared" si="185"/>
        <v>#REF!</v>
      </c>
      <c r="V355" s="218" t="str">
        <f t="shared" si="185"/>
        <v>#REF!</v>
      </c>
      <c r="W355" s="218" t="str">
        <f t="shared" si="185"/>
        <v>#REF!</v>
      </c>
      <c r="X355" s="218" t="str">
        <f t="shared" si="185"/>
        <v>#REF!</v>
      </c>
      <c r="Y355" s="218" t="str">
        <f t="shared" si="185"/>
        <v>#REF!</v>
      </c>
      <c r="Z355" s="218" t="str">
        <f t="shared" si="185"/>
        <v>#REF!</v>
      </c>
      <c r="AA355" s="218" t="str">
        <f t="shared" si="185"/>
        <v>#REF!</v>
      </c>
      <c r="AB355" s="218" t="str">
        <f t="shared" si="185"/>
        <v>#REF!</v>
      </c>
      <c r="AC355" s="218" t="str">
        <f t="shared" si="185"/>
        <v>#REF!</v>
      </c>
      <c r="AD355" s="218" t="str">
        <f t="shared" si="185"/>
        <v>#REF!</v>
      </c>
      <c r="AE355" s="218" t="str">
        <f t="shared" si="185"/>
        <v>#REF!</v>
      </c>
      <c r="AF355" s="218" t="str">
        <f t="shared" si="185"/>
        <v>#REF!</v>
      </c>
      <c r="AG355" s="218" t="str">
        <f t="shared" si="185"/>
        <v>#REF!</v>
      </c>
      <c r="AH355" s="218" t="str">
        <f t="shared" si="185"/>
        <v>#REF!</v>
      </c>
      <c r="AI355" s="218" t="str">
        <f t="shared" si="185"/>
        <v>#REF!</v>
      </c>
      <c r="AJ355" s="218" t="str">
        <f t="shared" si="185"/>
        <v>#REF!</v>
      </c>
      <c r="AK355" s="218" t="str">
        <f t="shared" si="185"/>
        <v>#REF!</v>
      </c>
      <c r="AL355" s="218" t="str">
        <f t="shared" si="185"/>
        <v>#REF!</v>
      </c>
      <c r="AM355" s="218" t="str">
        <f t="shared" si="185"/>
        <v>#REF!</v>
      </c>
      <c r="AN355" s="218" t="str">
        <f t="shared" si="185"/>
        <v>#REF!</v>
      </c>
      <c r="AO355" s="218" t="str">
        <f t="shared" si="185"/>
        <v>#REF!</v>
      </c>
      <c r="AP355" s="218" t="str">
        <f t="shared" si="185"/>
        <v>#REF!</v>
      </c>
      <c r="AQ355" s="218" t="str">
        <f t="shared" si="185"/>
        <v>#REF!</v>
      </c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</row>
    <row r="356" ht="14.25" customHeight="1">
      <c r="A356" s="11"/>
      <c r="B356" s="11"/>
      <c r="C356" s="11"/>
      <c r="D356" s="11"/>
      <c r="E356" s="11"/>
      <c r="F356" s="11"/>
      <c r="G356" s="20"/>
      <c r="H356" s="212"/>
      <c r="I356" s="213">
        <v>0.1152</v>
      </c>
      <c r="J356" s="27"/>
      <c r="K356" s="217">
        <v>4.0</v>
      </c>
      <c r="L356" s="217"/>
      <c r="M356" s="218" t="str">
        <f t="shared" ref="M356:AQ356" si="186">1/((1+M$68)*(1+M$47))^$K356</f>
        <v>#REF!</v>
      </c>
      <c r="N356" s="218" t="str">
        <f t="shared" si="186"/>
        <v>#REF!</v>
      </c>
      <c r="O356" s="218" t="str">
        <f t="shared" si="186"/>
        <v>#REF!</v>
      </c>
      <c r="P356" s="218" t="str">
        <f t="shared" si="186"/>
        <v>#REF!</v>
      </c>
      <c r="Q356" s="218" t="str">
        <f t="shared" si="186"/>
        <v>#REF!</v>
      </c>
      <c r="R356" s="218" t="str">
        <f t="shared" si="186"/>
        <v>#REF!</v>
      </c>
      <c r="S356" s="218" t="str">
        <f t="shared" si="186"/>
        <v>#REF!</v>
      </c>
      <c r="T356" s="218" t="str">
        <f t="shared" si="186"/>
        <v>#REF!</v>
      </c>
      <c r="U356" s="218" t="str">
        <f t="shared" si="186"/>
        <v>#REF!</v>
      </c>
      <c r="V356" s="218" t="str">
        <f t="shared" si="186"/>
        <v>#REF!</v>
      </c>
      <c r="W356" s="218" t="str">
        <f t="shared" si="186"/>
        <v>#REF!</v>
      </c>
      <c r="X356" s="218" t="str">
        <f t="shared" si="186"/>
        <v>#REF!</v>
      </c>
      <c r="Y356" s="218" t="str">
        <f t="shared" si="186"/>
        <v>#REF!</v>
      </c>
      <c r="Z356" s="218" t="str">
        <f t="shared" si="186"/>
        <v>#REF!</v>
      </c>
      <c r="AA356" s="218" t="str">
        <f t="shared" si="186"/>
        <v>#REF!</v>
      </c>
      <c r="AB356" s="218" t="str">
        <f t="shared" si="186"/>
        <v>#REF!</v>
      </c>
      <c r="AC356" s="218" t="str">
        <f t="shared" si="186"/>
        <v>#REF!</v>
      </c>
      <c r="AD356" s="218" t="str">
        <f t="shared" si="186"/>
        <v>#REF!</v>
      </c>
      <c r="AE356" s="218" t="str">
        <f t="shared" si="186"/>
        <v>#REF!</v>
      </c>
      <c r="AF356" s="218" t="str">
        <f t="shared" si="186"/>
        <v>#REF!</v>
      </c>
      <c r="AG356" s="218" t="str">
        <f t="shared" si="186"/>
        <v>#REF!</v>
      </c>
      <c r="AH356" s="218" t="str">
        <f t="shared" si="186"/>
        <v>#REF!</v>
      </c>
      <c r="AI356" s="218" t="str">
        <f t="shared" si="186"/>
        <v>#REF!</v>
      </c>
      <c r="AJ356" s="218" t="str">
        <f t="shared" si="186"/>
        <v>#REF!</v>
      </c>
      <c r="AK356" s="218" t="str">
        <f t="shared" si="186"/>
        <v>#REF!</v>
      </c>
      <c r="AL356" s="218" t="str">
        <f t="shared" si="186"/>
        <v>#REF!</v>
      </c>
      <c r="AM356" s="218" t="str">
        <f t="shared" si="186"/>
        <v>#REF!</v>
      </c>
      <c r="AN356" s="218" t="str">
        <f t="shared" si="186"/>
        <v>#REF!</v>
      </c>
      <c r="AO356" s="218" t="str">
        <f t="shared" si="186"/>
        <v>#REF!</v>
      </c>
      <c r="AP356" s="218" t="str">
        <f t="shared" si="186"/>
        <v>#REF!</v>
      </c>
      <c r="AQ356" s="218" t="str">
        <f t="shared" si="186"/>
        <v>#REF!</v>
      </c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</row>
    <row r="357" ht="14.25" customHeight="1">
      <c r="A357" s="11"/>
      <c r="B357" s="11"/>
      <c r="C357" s="11"/>
      <c r="D357" s="11"/>
      <c r="E357" s="11"/>
      <c r="F357" s="11"/>
      <c r="G357" s="20"/>
      <c r="H357" s="212"/>
      <c r="I357" s="213">
        <v>0.1152</v>
      </c>
      <c r="J357" s="27"/>
      <c r="K357" s="217">
        <v>5.0</v>
      </c>
      <c r="L357" s="217"/>
      <c r="M357" s="218" t="str">
        <f t="shared" ref="M357:AQ357" si="187">1/((1+M$68)*(1+M$47))^$K357</f>
        <v>#REF!</v>
      </c>
      <c r="N357" s="218" t="str">
        <f t="shared" si="187"/>
        <v>#REF!</v>
      </c>
      <c r="O357" s="218" t="str">
        <f t="shared" si="187"/>
        <v>#REF!</v>
      </c>
      <c r="P357" s="218" t="str">
        <f t="shared" si="187"/>
        <v>#REF!</v>
      </c>
      <c r="Q357" s="218" t="str">
        <f t="shared" si="187"/>
        <v>#REF!</v>
      </c>
      <c r="R357" s="218" t="str">
        <f t="shared" si="187"/>
        <v>#REF!</v>
      </c>
      <c r="S357" s="218" t="str">
        <f t="shared" si="187"/>
        <v>#REF!</v>
      </c>
      <c r="T357" s="218" t="str">
        <f t="shared" si="187"/>
        <v>#REF!</v>
      </c>
      <c r="U357" s="218" t="str">
        <f t="shared" si="187"/>
        <v>#REF!</v>
      </c>
      <c r="V357" s="218" t="str">
        <f t="shared" si="187"/>
        <v>#REF!</v>
      </c>
      <c r="W357" s="218" t="str">
        <f t="shared" si="187"/>
        <v>#REF!</v>
      </c>
      <c r="X357" s="218" t="str">
        <f t="shared" si="187"/>
        <v>#REF!</v>
      </c>
      <c r="Y357" s="218" t="str">
        <f t="shared" si="187"/>
        <v>#REF!</v>
      </c>
      <c r="Z357" s="218" t="str">
        <f t="shared" si="187"/>
        <v>#REF!</v>
      </c>
      <c r="AA357" s="218" t="str">
        <f t="shared" si="187"/>
        <v>#REF!</v>
      </c>
      <c r="AB357" s="218" t="str">
        <f t="shared" si="187"/>
        <v>#REF!</v>
      </c>
      <c r="AC357" s="218" t="str">
        <f t="shared" si="187"/>
        <v>#REF!</v>
      </c>
      <c r="AD357" s="218" t="str">
        <f t="shared" si="187"/>
        <v>#REF!</v>
      </c>
      <c r="AE357" s="218" t="str">
        <f t="shared" si="187"/>
        <v>#REF!</v>
      </c>
      <c r="AF357" s="218" t="str">
        <f t="shared" si="187"/>
        <v>#REF!</v>
      </c>
      <c r="AG357" s="218" t="str">
        <f t="shared" si="187"/>
        <v>#REF!</v>
      </c>
      <c r="AH357" s="218" t="str">
        <f t="shared" si="187"/>
        <v>#REF!</v>
      </c>
      <c r="AI357" s="218" t="str">
        <f t="shared" si="187"/>
        <v>#REF!</v>
      </c>
      <c r="AJ357" s="218" t="str">
        <f t="shared" si="187"/>
        <v>#REF!</v>
      </c>
      <c r="AK357" s="218" t="str">
        <f t="shared" si="187"/>
        <v>#REF!</v>
      </c>
      <c r="AL357" s="218" t="str">
        <f t="shared" si="187"/>
        <v>#REF!</v>
      </c>
      <c r="AM357" s="218" t="str">
        <f t="shared" si="187"/>
        <v>#REF!</v>
      </c>
      <c r="AN357" s="218" t="str">
        <f t="shared" si="187"/>
        <v>#REF!</v>
      </c>
      <c r="AO357" s="218" t="str">
        <f t="shared" si="187"/>
        <v>#REF!</v>
      </c>
      <c r="AP357" s="218" t="str">
        <f t="shared" si="187"/>
        <v>#REF!</v>
      </c>
      <c r="AQ357" s="218" t="str">
        <f t="shared" si="187"/>
        <v>#REF!</v>
      </c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</row>
    <row r="358" ht="14.25" customHeight="1">
      <c r="A358" s="11"/>
      <c r="B358" s="11"/>
      <c r="C358" s="11"/>
      <c r="D358" s="11"/>
      <c r="E358" s="11"/>
      <c r="F358" s="11"/>
      <c r="G358" s="20"/>
      <c r="H358" s="212"/>
      <c r="I358" s="213">
        <v>0.0576</v>
      </c>
      <c r="J358" s="27"/>
      <c r="K358" s="217">
        <v>6.0</v>
      </c>
      <c r="L358" s="217"/>
      <c r="M358" s="218" t="str">
        <f t="shared" ref="M358:AQ358" si="188">1/((1+M$68)*(1+M$47))^$K358</f>
        <v>#REF!</v>
      </c>
      <c r="N358" s="218" t="str">
        <f t="shared" si="188"/>
        <v>#REF!</v>
      </c>
      <c r="O358" s="218" t="str">
        <f t="shared" si="188"/>
        <v>#REF!</v>
      </c>
      <c r="P358" s="218" t="str">
        <f t="shared" si="188"/>
        <v>#REF!</v>
      </c>
      <c r="Q358" s="218" t="str">
        <f t="shared" si="188"/>
        <v>#REF!</v>
      </c>
      <c r="R358" s="218" t="str">
        <f t="shared" si="188"/>
        <v>#REF!</v>
      </c>
      <c r="S358" s="218" t="str">
        <f t="shared" si="188"/>
        <v>#REF!</v>
      </c>
      <c r="T358" s="218" t="str">
        <f t="shared" si="188"/>
        <v>#REF!</v>
      </c>
      <c r="U358" s="218" t="str">
        <f t="shared" si="188"/>
        <v>#REF!</v>
      </c>
      <c r="V358" s="218" t="str">
        <f t="shared" si="188"/>
        <v>#REF!</v>
      </c>
      <c r="W358" s="218" t="str">
        <f t="shared" si="188"/>
        <v>#REF!</v>
      </c>
      <c r="X358" s="218" t="str">
        <f t="shared" si="188"/>
        <v>#REF!</v>
      </c>
      <c r="Y358" s="218" t="str">
        <f t="shared" si="188"/>
        <v>#REF!</v>
      </c>
      <c r="Z358" s="218" t="str">
        <f t="shared" si="188"/>
        <v>#REF!</v>
      </c>
      <c r="AA358" s="218" t="str">
        <f t="shared" si="188"/>
        <v>#REF!</v>
      </c>
      <c r="AB358" s="218" t="str">
        <f t="shared" si="188"/>
        <v>#REF!</v>
      </c>
      <c r="AC358" s="218" t="str">
        <f t="shared" si="188"/>
        <v>#REF!</v>
      </c>
      <c r="AD358" s="218" t="str">
        <f t="shared" si="188"/>
        <v>#REF!</v>
      </c>
      <c r="AE358" s="218" t="str">
        <f t="shared" si="188"/>
        <v>#REF!</v>
      </c>
      <c r="AF358" s="218" t="str">
        <f t="shared" si="188"/>
        <v>#REF!</v>
      </c>
      <c r="AG358" s="218" t="str">
        <f t="shared" si="188"/>
        <v>#REF!</v>
      </c>
      <c r="AH358" s="218" t="str">
        <f t="shared" si="188"/>
        <v>#REF!</v>
      </c>
      <c r="AI358" s="218" t="str">
        <f t="shared" si="188"/>
        <v>#REF!</v>
      </c>
      <c r="AJ358" s="218" t="str">
        <f t="shared" si="188"/>
        <v>#REF!</v>
      </c>
      <c r="AK358" s="218" t="str">
        <f t="shared" si="188"/>
        <v>#REF!</v>
      </c>
      <c r="AL358" s="218" t="str">
        <f t="shared" si="188"/>
        <v>#REF!</v>
      </c>
      <c r="AM358" s="218" t="str">
        <f t="shared" si="188"/>
        <v>#REF!</v>
      </c>
      <c r="AN358" s="218" t="str">
        <f t="shared" si="188"/>
        <v>#REF!</v>
      </c>
      <c r="AO358" s="218" t="str">
        <f t="shared" si="188"/>
        <v>#REF!</v>
      </c>
      <c r="AP358" s="218" t="str">
        <f t="shared" si="188"/>
        <v>#REF!</v>
      </c>
      <c r="AQ358" s="218" t="str">
        <f t="shared" si="188"/>
        <v>#REF!</v>
      </c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</row>
    <row r="359" ht="14.25" customHeight="1">
      <c r="A359" s="11"/>
      <c r="B359" s="11"/>
      <c r="C359" s="11"/>
      <c r="D359" s="11"/>
      <c r="E359" s="11"/>
      <c r="F359" s="11"/>
      <c r="G359" s="20"/>
      <c r="H359" s="212"/>
      <c r="I359" s="213"/>
      <c r="J359" s="27"/>
      <c r="K359" s="215" t="s">
        <v>162</v>
      </c>
      <c r="L359" s="215"/>
      <c r="M359" s="145">
        <v>2020.0</v>
      </c>
      <c r="N359" s="145">
        <v>2021.0</v>
      </c>
      <c r="O359" s="145">
        <v>2022.0</v>
      </c>
      <c r="P359" s="145">
        <v>2023.0</v>
      </c>
      <c r="Q359" s="145">
        <v>2024.0</v>
      </c>
      <c r="R359" s="145">
        <v>2025.0</v>
      </c>
      <c r="S359" s="145">
        <v>2026.0</v>
      </c>
      <c r="T359" s="145">
        <v>2027.0</v>
      </c>
      <c r="U359" s="145">
        <v>2028.0</v>
      </c>
      <c r="V359" s="145">
        <v>2029.0</v>
      </c>
      <c r="W359" s="145">
        <v>2030.0</v>
      </c>
      <c r="X359" s="145">
        <v>2031.0</v>
      </c>
      <c r="Y359" s="145">
        <v>2032.0</v>
      </c>
      <c r="Z359" s="145">
        <v>2033.0</v>
      </c>
      <c r="AA359" s="145">
        <v>2034.0</v>
      </c>
      <c r="AB359" s="145">
        <v>2035.0</v>
      </c>
      <c r="AC359" s="145">
        <v>2036.0</v>
      </c>
      <c r="AD359" s="145">
        <v>2037.0</v>
      </c>
      <c r="AE359" s="145">
        <v>2038.0</v>
      </c>
      <c r="AF359" s="145">
        <v>2039.0</v>
      </c>
      <c r="AG359" s="145">
        <v>2040.0</v>
      </c>
      <c r="AH359" s="145">
        <v>2041.0</v>
      </c>
      <c r="AI359" s="145">
        <v>2042.0</v>
      </c>
      <c r="AJ359" s="145">
        <v>2043.0</v>
      </c>
      <c r="AK359" s="145">
        <v>2044.0</v>
      </c>
      <c r="AL359" s="145">
        <v>2045.0</v>
      </c>
      <c r="AM359" s="145">
        <v>2046.0</v>
      </c>
      <c r="AN359" s="145">
        <v>2047.0</v>
      </c>
      <c r="AO359" s="145">
        <v>2048.0</v>
      </c>
      <c r="AP359" s="145">
        <v>2049.0</v>
      </c>
      <c r="AQ359" s="145">
        <v>2050.0</v>
      </c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</row>
    <row r="360" ht="14.25" customHeight="1">
      <c r="A360" s="11"/>
      <c r="B360" s="11"/>
      <c r="C360" s="11"/>
      <c r="D360" s="11"/>
      <c r="E360" s="11"/>
      <c r="F360" s="11"/>
      <c r="G360" s="20"/>
      <c r="H360" s="212"/>
      <c r="I360" s="11"/>
      <c r="J360" s="27"/>
      <c r="K360" s="217">
        <v>1.0</v>
      </c>
      <c r="L360" s="217"/>
      <c r="M360" s="218" t="str">
        <f t="shared" ref="M360:AQ360" si="189">1/((1+M$69)*(1+M$47))^$K360</f>
        <v>#REF!</v>
      </c>
      <c r="N360" s="218" t="str">
        <f t="shared" si="189"/>
        <v>#REF!</v>
      </c>
      <c r="O360" s="218" t="str">
        <f t="shared" si="189"/>
        <v>#REF!</v>
      </c>
      <c r="P360" s="218" t="str">
        <f t="shared" si="189"/>
        <v>#REF!</v>
      </c>
      <c r="Q360" s="218" t="str">
        <f t="shared" si="189"/>
        <v>#REF!</v>
      </c>
      <c r="R360" s="218" t="str">
        <f t="shared" si="189"/>
        <v>#REF!</v>
      </c>
      <c r="S360" s="218" t="str">
        <f t="shared" si="189"/>
        <v>#REF!</v>
      </c>
      <c r="T360" s="218" t="str">
        <f t="shared" si="189"/>
        <v>#REF!</v>
      </c>
      <c r="U360" s="218" t="str">
        <f t="shared" si="189"/>
        <v>#REF!</v>
      </c>
      <c r="V360" s="218" t="str">
        <f t="shared" si="189"/>
        <v>#REF!</v>
      </c>
      <c r="W360" s="218" t="str">
        <f t="shared" si="189"/>
        <v>#REF!</v>
      </c>
      <c r="X360" s="218" t="str">
        <f t="shared" si="189"/>
        <v>#REF!</v>
      </c>
      <c r="Y360" s="218" t="str">
        <f t="shared" si="189"/>
        <v>#REF!</v>
      </c>
      <c r="Z360" s="218" t="str">
        <f t="shared" si="189"/>
        <v>#REF!</v>
      </c>
      <c r="AA360" s="218" t="str">
        <f t="shared" si="189"/>
        <v>#REF!</v>
      </c>
      <c r="AB360" s="218" t="str">
        <f t="shared" si="189"/>
        <v>#REF!</v>
      </c>
      <c r="AC360" s="218" t="str">
        <f t="shared" si="189"/>
        <v>#REF!</v>
      </c>
      <c r="AD360" s="218" t="str">
        <f t="shared" si="189"/>
        <v>#REF!</v>
      </c>
      <c r="AE360" s="218" t="str">
        <f t="shared" si="189"/>
        <v>#REF!</v>
      </c>
      <c r="AF360" s="218" t="str">
        <f t="shared" si="189"/>
        <v>#REF!</v>
      </c>
      <c r="AG360" s="218" t="str">
        <f t="shared" si="189"/>
        <v>#REF!</v>
      </c>
      <c r="AH360" s="218" t="str">
        <f t="shared" si="189"/>
        <v>#REF!</v>
      </c>
      <c r="AI360" s="218" t="str">
        <f t="shared" si="189"/>
        <v>#REF!</v>
      </c>
      <c r="AJ360" s="218" t="str">
        <f t="shared" si="189"/>
        <v>#REF!</v>
      </c>
      <c r="AK360" s="218" t="str">
        <f t="shared" si="189"/>
        <v>#REF!</v>
      </c>
      <c r="AL360" s="218" t="str">
        <f t="shared" si="189"/>
        <v>#REF!</v>
      </c>
      <c r="AM360" s="218" t="str">
        <f t="shared" si="189"/>
        <v>#REF!</v>
      </c>
      <c r="AN360" s="218" t="str">
        <f t="shared" si="189"/>
        <v>#REF!</v>
      </c>
      <c r="AO360" s="218" t="str">
        <f t="shared" si="189"/>
        <v>#REF!</v>
      </c>
      <c r="AP360" s="218" t="str">
        <f t="shared" si="189"/>
        <v>#REF!</v>
      </c>
      <c r="AQ360" s="218" t="str">
        <f t="shared" si="189"/>
        <v>#REF!</v>
      </c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</row>
    <row r="361" ht="14.25" customHeight="1">
      <c r="A361" s="11"/>
      <c r="B361" s="11"/>
      <c r="C361" s="11"/>
      <c r="D361" s="11"/>
      <c r="E361" s="11"/>
      <c r="F361" s="11"/>
      <c r="G361" s="20"/>
      <c r="H361" s="212"/>
      <c r="I361" s="11"/>
      <c r="J361" s="27"/>
      <c r="K361" s="217">
        <v>2.0</v>
      </c>
      <c r="L361" s="217"/>
      <c r="M361" s="218" t="str">
        <f t="shared" ref="M361:AQ361" si="190">1/((1+M$69)*(1+M$47))^$K361</f>
        <v>#REF!</v>
      </c>
      <c r="N361" s="218" t="str">
        <f t="shared" si="190"/>
        <v>#REF!</v>
      </c>
      <c r="O361" s="218" t="str">
        <f t="shared" si="190"/>
        <v>#REF!</v>
      </c>
      <c r="P361" s="218" t="str">
        <f t="shared" si="190"/>
        <v>#REF!</v>
      </c>
      <c r="Q361" s="218" t="str">
        <f t="shared" si="190"/>
        <v>#REF!</v>
      </c>
      <c r="R361" s="218" t="str">
        <f t="shared" si="190"/>
        <v>#REF!</v>
      </c>
      <c r="S361" s="218" t="str">
        <f t="shared" si="190"/>
        <v>#REF!</v>
      </c>
      <c r="T361" s="218" t="str">
        <f t="shared" si="190"/>
        <v>#REF!</v>
      </c>
      <c r="U361" s="218" t="str">
        <f t="shared" si="190"/>
        <v>#REF!</v>
      </c>
      <c r="V361" s="218" t="str">
        <f t="shared" si="190"/>
        <v>#REF!</v>
      </c>
      <c r="W361" s="218" t="str">
        <f t="shared" si="190"/>
        <v>#REF!</v>
      </c>
      <c r="X361" s="218" t="str">
        <f t="shared" si="190"/>
        <v>#REF!</v>
      </c>
      <c r="Y361" s="218" t="str">
        <f t="shared" si="190"/>
        <v>#REF!</v>
      </c>
      <c r="Z361" s="218" t="str">
        <f t="shared" si="190"/>
        <v>#REF!</v>
      </c>
      <c r="AA361" s="218" t="str">
        <f t="shared" si="190"/>
        <v>#REF!</v>
      </c>
      <c r="AB361" s="218" t="str">
        <f t="shared" si="190"/>
        <v>#REF!</v>
      </c>
      <c r="AC361" s="218" t="str">
        <f t="shared" si="190"/>
        <v>#REF!</v>
      </c>
      <c r="AD361" s="218" t="str">
        <f t="shared" si="190"/>
        <v>#REF!</v>
      </c>
      <c r="AE361" s="218" t="str">
        <f t="shared" si="190"/>
        <v>#REF!</v>
      </c>
      <c r="AF361" s="218" t="str">
        <f t="shared" si="190"/>
        <v>#REF!</v>
      </c>
      <c r="AG361" s="218" t="str">
        <f t="shared" si="190"/>
        <v>#REF!</v>
      </c>
      <c r="AH361" s="218" t="str">
        <f t="shared" si="190"/>
        <v>#REF!</v>
      </c>
      <c r="AI361" s="218" t="str">
        <f t="shared" si="190"/>
        <v>#REF!</v>
      </c>
      <c r="AJ361" s="218" t="str">
        <f t="shared" si="190"/>
        <v>#REF!</v>
      </c>
      <c r="AK361" s="218" t="str">
        <f t="shared" si="190"/>
        <v>#REF!</v>
      </c>
      <c r="AL361" s="218" t="str">
        <f t="shared" si="190"/>
        <v>#REF!</v>
      </c>
      <c r="AM361" s="218" t="str">
        <f t="shared" si="190"/>
        <v>#REF!</v>
      </c>
      <c r="AN361" s="218" t="str">
        <f t="shared" si="190"/>
        <v>#REF!</v>
      </c>
      <c r="AO361" s="218" t="str">
        <f t="shared" si="190"/>
        <v>#REF!</v>
      </c>
      <c r="AP361" s="218" t="str">
        <f t="shared" si="190"/>
        <v>#REF!</v>
      </c>
      <c r="AQ361" s="218" t="str">
        <f t="shared" si="190"/>
        <v>#REF!</v>
      </c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</row>
    <row r="362" ht="14.25" customHeight="1">
      <c r="A362" s="11"/>
      <c r="B362" s="11"/>
      <c r="C362" s="11"/>
      <c r="D362" s="11"/>
      <c r="E362" s="11"/>
      <c r="F362" s="11"/>
      <c r="G362" s="20"/>
      <c r="H362" s="212"/>
      <c r="I362" s="11"/>
      <c r="J362" s="27"/>
      <c r="K362" s="217">
        <v>3.0</v>
      </c>
      <c r="L362" s="217"/>
      <c r="M362" s="218" t="str">
        <f t="shared" ref="M362:AQ362" si="191">1/((1+M$69)*(1+M$47))^$K362</f>
        <v>#REF!</v>
      </c>
      <c r="N362" s="218" t="str">
        <f t="shared" si="191"/>
        <v>#REF!</v>
      </c>
      <c r="O362" s="218" t="str">
        <f t="shared" si="191"/>
        <v>#REF!</v>
      </c>
      <c r="P362" s="218" t="str">
        <f t="shared" si="191"/>
        <v>#REF!</v>
      </c>
      <c r="Q362" s="218" t="str">
        <f t="shared" si="191"/>
        <v>#REF!</v>
      </c>
      <c r="R362" s="218" t="str">
        <f t="shared" si="191"/>
        <v>#REF!</v>
      </c>
      <c r="S362" s="218" t="str">
        <f t="shared" si="191"/>
        <v>#REF!</v>
      </c>
      <c r="T362" s="218" t="str">
        <f t="shared" si="191"/>
        <v>#REF!</v>
      </c>
      <c r="U362" s="218" t="str">
        <f t="shared" si="191"/>
        <v>#REF!</v>
      </c>
      <c r="V362" s="218" t="str">
        <f t="shared" si="191"/>
        <v>#REF!</v>
      </c>
      <c r="W362" s="218" t="str">
        <f t="shared" si="191"/>
        <v>#REF!</v>
      </c>
      <c r="X362" s="218" t="str">
        <f t="shared" si="191"/>
        <v>#REF!</v>
      </c>
      <c r="Y362" s="218" t="str">
        <f t="shared" si="191"/>
        <v>#REF!</v>
      </c>
      <c r="Z362" s="218" t="str">
        <f t="shared" si="191"/>
        <v>#REF!</v>
      </c>
      <c r="AA362" s="218" t="str">
        <f t="shared" si="191"/>
        <v>#REF!</v>
      </c>
      <c r="AB362" s="218" t="str">
        <f t="shared" si="191"/>
        <v>#REF!</v>
      </c>
      <c r="AC362" s="218" t="str">
        <f t="shared" si="191"/>
        <v>#REF!</v>
      </c>
      <c r="AD362" s="218" t="str">
        <f t="shared" si="191"/>
        <v>#REF!</v>
      </c>
      <c r="AE362" s="218" t="str">
        <f t="shared" si="191"/>
        <v>#REF!</v>
      </c>
      <c r="AF362" s="218" t="str">
        <f t="shared" si="191"/>
        <v>#REF!</v>
      </c>
      <c r="AG362" s="218" t="str">
        <f t="shared" si="191"/>
        <v>#REF!</v>
      </c>
      <c r="AH362" s="218" t="str">
        <f t="shared" si="191"/>
        <v>#REF!</v>
      </c>
      <c r="AI362" s="218" t="str">
        <f t="shared" si="191"/>
        <v>#REF!</v>
      </c>
      <c r="AJ362" s="218" t="str">
        <f t="shared" si="191"/>
        <v>#REF!</v>
      </c>
      <c r="AK362" s="218" t="str">
        <f t="shared" si="191"/>
        <v>#REF!</v>
      </c>
      <c r="AL362" s="218" t="str">
        <f t="shared" si="191"/>
        <v>#REF!</v>
      </c>
      <c r="AM362" s="218" t="str">
        <f t="shared" si="191"/>
        <v>#REF!</v>
      </c>
      <c r="AN362" s="218" t="str">
        <f t="shared" si="191"/>
        <v>#REF!</v>
      </c>
      <c r="AO362" s="218" t="str">
        <f t="shared" si="191"/>
        <v>#REF!</v>
      </c>
      <c r="AP362" s="218" t="str">
        <f t="shared" si="191"/>
        <v>#REF!</v>
      </c>
      <c r="AQ362" s="218" t="str">
        <f t="shared" si="191"/>
        <v>#REF!</v>
      </c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</row>
    <row r="363" ht="14.25" customHeight="1">
      <c r="A363" s="11"/>
      <c r="B363" s="11"/>
      <c r="C363" s="11"/>
      <c r="D363" s="11"/>
      <c r="E363" s="11"/>
      <c r="F363" s="11"/>
      <c r="G363" s="20"/>
      <c r="H363" s="212"/>
      <c r="I363" s="11"/>
      <c r="J363" s="27"/>
      <c r="K363" s="217">
        <v>4.0</v>
      </c>
      <c r="L363" s="217"/>
      <c r="M363" s="218" t="str">
        <f t="shared" ref="M363:AQ363" si="192">1/((1+M$69)*(1+M$47))^$K363</f>
        <v>#REF!</v>
      </c>
      <c r="N363" s="218" t="str">
        <f t="shared" si="192"/>
        <v>#REF!</v>
      </c>
      <c r="O363" s="218" t="str">
        <f t="shared" si="192"/>
        <v>#REF!</v>
      </c>
      <c r="P363" s="218" t="str">
        <f t="shared" si="192"/>
        <v>#REF!</v>
      </c>
      <c r="Q363" s="218" t="str">
        <f t="shared" si="192"/>
        <v>#REF!</v>
      </c>
      <c r="R363" s="218" t="str">
        <f t="shared" si="192"/>
        <v>#REF!</v>
      </c>
      <c r="S363" s="218" t="str">
        <f t="shared" si="192"/>
        <v>#REF!</v>
      </c>
      <c r="T363" s="218" t="str">
        <f t="shared" si="192"/>
        <v>#REF!</v>
      </c>
      <c r="U363" s="218" t="str">
        <f t="shared" si="192"/>
        <v>#REF!</v>
      </c>
      <c r="V363" s="218" t="str">
        <f t="shared" si="192"/>
        <v>#REF!</v>
      </c>
      <c r="W363" s="218" t="str">
        <f t="shared" si="192"/>
        <v>#REF!</v>
      </c>
      <c r="X363" s="218" t="str">
        <f t="shared" si="192"/>
        <v>#REF!</v>
      </c>
      <c r="Y363" s="218" t="str">
        <f t="shared" si="192"/>
        <v>#REF!</v>
      </c>
      <c r="Z363" s="218" t="str">
        <f t="shared" si="192"/>
        <v>#REF!</v>
      </c>
      <c r="AA363" s="218" t="str">
        <f t="shared" si="192"/>
        <v>#REF!</v>
      </c>
      <c r="AB363" s="218" t="str">
        <f t="shared" si="192"/>
        <v>#REF!</v>
      </c>
      <c r="AC363" s="218" t="str">
        <f t="shared" si="192"/>
        <v>#REF!</v>
      </c>
      <c r="AD363" s="218" t="str">
        <f t="shared" si="192"/>
        <v>#REF!</v>
      </c>
      <c r="AE363" s="218" t="str">
        <f t="shared" si="192"/>
        <v>#REF!</v>
      </c>
      <c r="AF363" s="218" t="str">
        <f t="shared" si="192"/>
        <v>#REF!</v>
      </c>
      <c r="AG363" s="218" t="str">
        <f t="shared" si="192"/>
        <v>#REF!</v>
      </c>
      <c r="AH363" s="218" t="str">
        <f t="shared" si="192"/>
        <v>#REF!</v>
      </c>
      <c r="AI363" s="218" t="str">
        <f t="shared" si="192"/>
        <v>#REF!</v>
      </c>
      <c r="AJ363" s="218" t="str">
        <f t="shared" si="192"/>
        <v>#REF!</v>
      </c>
      <c r="AK363" s="218" t="str">
        <f t="shared" si="192"/>
        <v>#REF!</v>
      </c>
      <c r="AL363" s="218" t="str">
        <f t="shared" si="192"/>
        <v>#REF!</v>
      </c>
      <c r="AM363" s="218" t="str">
        <f t="shared" si="192"/>
        <v>#REF!</v>
      </c>
      <c r="AN363" s="218" t="str">
        <f t="shared" si="192"/>
        <v>#REF!</v>
      </c>
      <c r="AO363" s="218" t="str">
        <f t="shared" si="192"/>
        <v>#REF!</v>
      </c>
      <c r="AP363" s="218" t="str">
        <f t="shared" si="192"/>
        <v>#REF!</v>
      </c>
      <c r="AQ363" s="218" t="str">
        <f t="shared" si="192"/>
        <v>#REF!</v>
      </c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</row>
    <row r="364" ht="14.25" customHeight="1">
      <c r="A364" s="11"/>
      <c r="B364" s="11"/>
      <c r="C364" s="11"/>
      <c r="D364" s="11"/>
      <c r="E364" s="11"/>
      <c r="F364" s="11"/>
      <c r="G364" s="20"/>
      <c r="H364" s="212"/>
      <c r="I364" s="11"/>
      <c r="J364" s="27"/>
      <c r="K364" s="217">
        <v>5.0</v>
      </c>
      <c r="L364" s="217"/>
      <c r="M364" s="218" t="str">
        <f t="shared" ref="M364:AQ364" si="193">1/((1+M$69)*(1+M$47))^$K364</f>
        <v>#REF!</v>
      </c>
      <c r="N364" s="218" t="str">
        <f t="shared" si="193"/>
        <v>#REF!</v>
      </c>
      <c r="O364" s="218" t="str">
        <f t="shared" si="193"/>
        <v>#REF!</v>
      </c>
      <c r="P364" s="218" t="str">
        <f t="shared" si="193"/>
        <v>#REF!</v>
      </c>
      <c r="Q364" s="218" t="str">
        <f t="shared" si="193"/>
        <v>#REF!</v>
      </c>
      <c r="R364" s="218" t="str">
        <f t="shared" si="193"/>
        <v>#REF!</v>
      </c>
      <c r="S364" s="218" t="str">
        <f t="shared" si="193"/>
        <v>#REF!</v>
      </c>
      <c r="T364" s="218" t="str">
        <f t="shared" si="193"/>
        <v>#REF!</v>
      </c>
      <c r="U364" s="218" t="str">
        <f t="shared" si="193"/>
        <v>#REF!</v>
      </c>
      <c r="V364" s="218" t="str">
        <f t="shared" si="193"/>
        <v>#REF!</v>
      </c>
      <c r="W364" s="218" t="str">
        <f t="shared" si="193"/>
        <v>#REF!</v>
      </c>
      <c r="X364" s="218" t="str">
        <f t="shared" si="193"/>
        <v>#REF!</v>
      </c>
      <c r="Y364" s="218" t="str">
        <f t="shared" si="193"/>
        <v>#REF!</v>
      </c>
      <c r="Z364" s="218" t="str">
        <f t="shared" si="193"/>
        <v>#REF!</v>
      </c>
      <c r="AA364" s="218" t="str">
        <f t="shared" si="193"/>
        <v>#REF!</v>
      </c>
      <c r="AB364" s="218" t="str">
        <f t="shared" si="193"/>
        <v>#REF!</v>
      </c>
      <c r="AC364" s="218" t="str">
        <f t="shared" si="193"/>
        <v>#REF!</v>
      </c>
      <c r="AD364" s="218" t="str">
        <f t="shared" si="193"/>
        <v>#REF!</v>
      </c>
      <c r="AE364" s="218" t="str">
        <f t="shared" si="193"/>
        <v>#REF!</v>
      </c>
      <c r="AF364" s="218" t="str">
        <f t="shared" si="193"/>
        <v>#REF!</v>
      </c>
      <c r="AG364" s="218" t="str">
        <f t="shared" si="193"/>
        <v>#REF!</v>
      </c>
      <c r="AH364" s="218" t="str">
        <f t="shared" si="193"/>
        <v>#REF!</v>
      </c>
      <c r="AI364" s="218" t="str">
        <f t="shared" si="193"/>
        <v>#REF!</v>
      </c>
      <c r="AJ364" s="218" t="str">
        <f t="shared" si="193"/>
        <v>#REF!</v>
      </c>
      <c r="AK364" s="218" t="str">
        <f t="shared" si="193"/>
        <v>#REF!</v>
      </c>
      <c r="AL364" s="218" t="str">
        <f t="shared" si="193"/>
        <v>#REF!</v>
      </c>
      <c r="AM364" s="218" t="str">
        <f t="shared" si="193"/>
        <v>#REF!</v>
      </c>
      <c r="AN364" s="218" t="str">
        <f t="shared" si="193"/>
        <v>#REF!</v>
      </c>
      <c r="AO364" s="218" t="str">
        <f t="shared" si="193"/>
        <v>#REF!</v>
      </c>
      <c r="AP364" s="218" t="str">
        <f t="shared" si="193"/>
        <v>#REF!</v>
      </c>
      <c r="AQ364" s="218" t="str">
        <f t="shared" si="193"/>
        <v>#REF!</v>
      </c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</row>
    <row r="365" ht="14.25" customHeight="1">
      <c r="A365" s="11"/>
      <c r="B365" s="11"/>
      <c r="C365" s="11"/>
      <c r="D365" s="11"/>
      <c r="E365" s="11"/>
      <c r="F365" s="11"/>
      <c r="G365" s="20"/>
      <c r="H365" s="212"/>
      <c r="I365" s="11"/>
      <c r="J365" s="27"/>
      <c r="K365" s="217">
        <v>6.0</v>
      </c>
      <c r="L365" s="217"/>
      <c r="M365" s="218" t="str">
        <f t="shared" ref="M365:AQ365" si="194">1/((1+M$69)*(1+M$47))^$K365</f>
        <v>#REF!</v>
      </c>
      <c r="N365" s="218" t="str">
        <f t="shared" si="194"/>
        <v>#REF!</v>
      </c>
      <c r="O365" s="218" t="str">
        <f t="shared" si="194"/>
        <v>#REF!</v>
      </c>
      <c r="P365" s="218" t="str">
        <f t="shared" si="194"/>
        <v>#REF!</v>
      </c>
      <c r="Q365" s="218" t="str">
        <f t="shared" si="194"/>
        <v>#REF!</v>
      </c>
      <c r="R365" s="218" t="str">
        <f t="shared" si="194"/>
        <v>#REF!</v>
      </c>
      <c r="S365" s="218" t="str">
        <f t="shared" si="194"/>
        <v>#REF!</v>
      </c>
      <c r="T365" s="218" t="str">
        <f t="shared" si="194"/>
        <v>#REF!</v>
      </c>
      <c r="U365" s="218" t="str">
        <f t="shared" si="194"/>
        <v>#REF!</v>
      </c>
      <c r="V365" s="218" t="str">
        <f t="shared" si="194"/>
        <v>#REF!</v>
      </c>
      <c r="W365" s="218" t="str">
        <f t="shared" si="194"/>
        <v>#REF!</v>
      </c>
      <c r="X365" s="218" t="str">
        <f t="shared" si="194"/>
        <v>#REF!</v>
      </c>
      <c r="Y365" s="218" t="str">
        <f t="shared" si="194"/>
        <v>#REF!</v>
      </c>
      <c r="Z365" s="218" t="str">
        <f t="shared" si="194"/>
        <v>#REF!</v>
      </c>
      <c r="AA365" s="218" t="str">
        <f t="shared" si="194"/>
        <v>#REF!</v>
      </c>
      <c r="AB365" s="218" t="str">
        <f t="shared" si="194"/>
        <v>#REF!</v>
      </c>
      <c r="AC365" s="218" t="str">
        <f t="shared" si="194"/>
        <v>#REF!</v>
      </c>
      <c r="AD365" s="218" t="str">
        <f t="shared" si="194"/>
        <v>#REF!</v>
      </c>
      <c r="AE365" s="218" t="str">
        <f t="shared" si="194"/>
        <v>#REF!</v>
      </c>
      <c r="AF365" s="218" t="str">
        <f t="shared" si="194"/>
        <v>#REF!</v>
      </c>
      <c r="AG365" s="218" t="str">
        <f t="shared" si="194"/>
        <v>#REF!</v>
      </c>
      <c r="AH365" s="218" t="str">
        <f t="shared" si="194"/>
        <v>#REF!</v>
      </c>
      <c r="AI365" s="218" t="str">
        <f t="shared" si="194"/>
        <v>#REF!</v>
      </c>
      <c r="AJ365" s="218" t="str">
        <f t="shared" si="194"/>
        <v>#REF!</v>
      </c>
      <c r="AK365" s="218" t="str">
        <f t="shared" si="194"/>
        <v>#REF!</v>
      </c>
      <c r="AL365" s="218" t="str">
        <f t="shared" si="194"/>
        <v>#REF!</v>
      </c>
      <c r="AM365" s="218" t="str">
        <f t="shared" si="194"/>
        <v>#REF!</v>
      </c>
      <c r="AN365" s="218" t="str">
        <f t="shared" si="194"/>
        <v>#REF!</v>
      </c>
      <c r="AO365" s="218" t="str">
        <f t="shared" si="194"/>
        <v>#REF!</v>
      </c>
      <c r="AP365" s="218" t="str">
        <f t="shared" si="194"/>
        <v>#REF!</v>
      </c>
      <c r="AQ365" s="218" t="str">
        <f t="shared" si="194"/>
        <v>#REF!</v>
      </c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</row>
    <row r="366" ht="14.25" customHeight="1">
      <c r="A366" s="11"/>
      <c r="B366" s="11"/>
      <c r="C366" s="11"/>
      <c r="D366" s="11"/>
      <c r="E366" s="11"/>
      <c r="F366" s="11"/>
      <c r="G366" s="20"/>
      <c r="H366" s="212"/>
      <c r="I366" s="11"/>
      <c r="J366" s="27"/>
      <c r="K366" s="217" t="s">
        <v>163</v>
      </c>
      <c r="L366" s="217"/>
      <c r="M366" s="145">
        <v>2020.0</v>
      </c>
      <c r="N366" s="145">
        <v>2021.0</v>
      </c>
      <c r="O366" s="145">
        <v>2022.0</v>
      </c>
      <c r="P366" s="145">
        <v>2023.0</v>
      </c>
      <c r="Q366" s="145">
        <v>2024.0</v>
      </c>
      <c r="R366" s="145">
        <v>2025.0</v>
      </c>
      <c r="S366" s="145">
        <v>2026.0</v>
      </c>
      <c r="T366" s="145">
        <v>2027.0</v>
      </c>
      <c r="U366" s="145">
        <v>2028.0</v>
      </c>
      <c r="V366" s="145">
        <v>2029.0</v>
      </c>
      <c r="W366" s="145">
        <v>2030.0</v>
      </c>
      <c r="X366" s="145">
        <v>2031.0</v>
      </c>
      <c r="Y366" s="145">
        <v>2032.0</v>
      </c>
      <c r="Z366" s="145">
        <v>2033.0</v>
      </c>
      <c r="AA366" s="145">
        <v>2034.0</v>
      </c>
      <c r="AB366" s="145">
        <v>2035.0</v>
      </c>
      <c r="AC366" s="145">
        <v>2036.0</v>
      </c>
      <c r="AD366" s="145">
        <v>2037.0</v>
      </c>
      <c r="AE366" s="145">
        <v>2038.0</v>
      </c>
      <c r="AF366" s="145">
        <v>2039.0</v>
      </c>
      <c r="AG366" s="145">
        <v>2040.0</v>
      </c>
      <c r="AH366" s="145">
        <v>2041.0</v>
      </c>
      <c r="AI366" s="145">
        <v>2042.0</v>
      </c>
      <c r="AJ366" s="145">
        <v>2043.0</v>
      </c>
      <c r="AK366" s="145">
        <v>2044.0</v>
      </c>
      <c r="AL366" s="145">
        <v>2045.0</v>
      </c>
      <c r="AM366" s="145">
        <v>2046.0</v>
      </c>
      <c r="AN366" s="145">
        <v>2047.0</v>
      </c>
      <c r="AO366" s="145">
        <v>2048.0</v>
      </c>
      <c r="AP366" s="145">
        <v>2049.0</v>
      </c>
      <c r="AQ366" s="145">
        <v>2050.0</v>
      </c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</row>
    <row r="367" ht="14.25" customHeight="1">
      <c r="A367" s="11"/>
      <c r="B367" s="11"/>
      <c r="C367" s="11"/>
      <c r="D367" s="11"/>
      <c r="E367" s="11"/>
      <c r="F367" s="11"/>
      <c r="G367" s="20"/>
      <c r="H367" s="212"/>
      <c r="I367" s="11"/>
      <c r="J367" s="27"/>
      <c r="K367" s="217">
        <v>1.0</v>
      </c>
      <c r="L367" s="217"/>
      <c r="M367" s="218" t="str">
        <f t="shared" ref="M367:AQ367" si="195">1/((1+M$70)*(1+M$47))^$K367</f>
        <v>#REF!</v>
      </c>
      <c r="N367" s="218" t="str">
        <f t="shared" si="195"/>
        <v>#REF!</v>
      </c>
      <c r="O367" s="218" t="str">
        <f t="shared" si="195"/>
        <v>#REF!</v>
      </c>
      <c r="P367" s="218" t="str">
        <f t="shared" si="195"/>
        <v>#REF!</v>
      </c>
      <c r="Q367" s="218" t="str">
        <f t="shared" si="195"/>
        <v>#REF!</v>
      </c>
      <c r="R367" s="218" t="str">
        <f t="shared" si="195"/>
        <v>#REF!</v>
      </c>
      <c r="S367" s="218" t="str">
        <f t="shared" si="195"/>
        <v>#REF!</v>
      </c>
      <c r="T367" s="218" t="str">
        <f t="shared" si="195"/>
        <v>#REF!</v>
      </c>
      <c r="U367" s="218" t="str">
        <f t="shared" si="195"/>
        <v>#REF!</v>
      </c>
      <c r="V367" s="218" t="str">
        <f t="shared" si="195"/>
        <v>#REF!</v>
      </c>
      <c r="W367" s="218" t="str">
        <f t="shared" si="195"/>
        <v>#REF!</v>
      </c>
      <c r="X367" s="218" t="str">
        <f t="shared" si="195"/>
        <v>#REF!</v>
      </c>
      <c r="Y367" s="218" t="str">
        <f t="shared" si="195"/>
        <v>#REF!</v>
      </c>
      <c r="Z367" s="218" t="str">
        <f t="shared" si="195"/>
        <v>#REF!</v>
      </c>
      <c r="AA367" s="218" t="str">
        <f t="shared" si="195"/>
        <v>#REF!</v>
      </c>
      <c r="AB367" s="218" t="str">
        <f t="shared" si="195"/>
        <v>#REF!</v>
      </c>
      <c r="AC367" s="218" t="str">
        <f t="shared" si="195"/>
        <v>#REF!</v>
      </c>
      <c r="AD367" s="218" t="str">
        <f t="shared" si="195"/>
        <v>#REF!</v>
      </c>
      <c r="AE367" s="218" t="str">
        <f t="shared" si="195"/>
        <v>#REF!</v>
      </c>
      <c r="AF367" s="218" t="str">
        <f t="shared" si="195"/>
        <v>#REF!</v>
      </c>
      <c r="AG367" s="218" t="str">
        <f t="shared" si="195"/>
        <v>#REF!</v>
      </c>
      <c r="AH367" s="218" t="str">
        <f t="shared" si="195"/>
        <v>#REF!</v>
      </c>
      <c r="AI367" s="218" t="str">
        <f t="shared" si="195"/>
        <v>#REF!</v>
      </c>
      <c r="AJ367" s="218" t="str">
        <f t="shared" si="195"/>
        <v>#REF!</v>
      </c>
      <c r="AK367" s="218" t="str">
        <f t="shared" si="195"/>
        <v>#REF!</v>
      </c>
      <c r="AL367" s="218" t="str">
        <f t="shared" si="195"/>
        <v>#REF!</v>
      </c>
      <c r="AM367" s="218" t="str">
        <f t="shared" si="195"/>
        <v>#REF!</v>
      </c>
      <c r="AN367" s="218" t="str">
        <f t="shared" si="195"/>
        <v>#REF!</v>
      </c>
      <c r="AO367" s="218" t="str">
        <f t="shared" si="195"/>
        <v>#REF!</v>
      </c>
      <c r="AP367" s="218" t="str">
        <f t="shared" si="195"/>
        <v>#REF!</v>
      </c>
      <c r="AQ367" s="218" t="str">
        <f t="shared" si="195"/>
        <v>#REF!</v>
      </c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</row>
    <row r="368" ht="14.25" customHeight="1">
      <c r="A368" s="11"/>
      <c r="B368" s="11"/>
      <c r="C368" s="11"/>
      <c r="D368" s="11"/>
      <c r="E368" s="11"/>
      <c r="F368" s="11"/>
      <c r="G368" s="20"/>
      <c r="H368" s="212"/>
      <c r="I368" s="11"/>
      <c r="J368" s="27"/>
      <c r="K368" s="217">
        <v>2.0</v>
      </c>
      <c r="L368" s="217"/>
      <c r="M368" s="218" t="str">
        <f t="shared" ref="M368:AQ368" si="196">1/((1+M$70)*(1+M$47))^$K368</f>
        <v>#REF!</v>
      </c>
      <c r="N368" s="218" t="str">
        <f t="shared" si="196"/>
        <v>#REF!</v>
      </c>
      <c r="O368" s="218" t="str">
        <f t="shared" si="196"/>
        <v>#REF!</v>
      </c>
      <c r="P368" s="218" t="str">
        <f t="shared" si="196"/>
        <v>#REF!</v>
      </c>
      <c r="Q368" s="218" t="str">
        <f t="shared" si="196"/>
        <v>#REF!</v>
      </c>
      <c r="R368" s="218" t="str">
        <f t="shared" si="196"/>
        <v>#REF!</v>
      </c>
      <c r="S368" s="218" t="str">
        <f t="shared" si="196"/>
        <v>#REF!</v>
      </c>
      <c r="T368" s="218" t="str">
        <f t="shared" si="196"/>
        <v>#REF!</v>
      </c>
      <c r="U368" s="218" t="str">
        <f t="shared" si="196"/>
        <v>#REF!</v>
      </c>
      <c r="V368" s="218" t="str">
        <f t="shared" si="196"/>
        <v>#REF!</v>
      </c>
      <c r="W368" s="218" t="str">
        <f t="shared" si="196"/>
        <v>#REF!</v>
      </c>
      <c r="X368" s="218" t="str">
        <f t="shared" si="196"/>
        <v>#REF!</v>
      </c>
      <c r="Y368" s="218" t="str">
        <f t="shared" si="196"/>
        <v>#REF!</v>
      </c>
      <c r="Z368" s="218" t="str">
        <f t="shared" si="196"/>
        <v>#REF!</v>
      </c>
      <c r="AA368" s="218" t="str">
        <f t="shared" si="196"/>
        <v>#REF!</v>
      </c>
      <c r="AB368" s="218" t="str">
        <f t="shared" si="196"/>
        <v>#REF!</v>
      </c>
      <c r="AC368" s="218" t="str">
        <f t="shared" si="196"/>
        <v>#REF!</v>
      </c>
      <c r="AD368" s="218" t="str">
        <f t="shared" si="196"/>
        <v>#REF!</v>
      </c>
      <c r="AE368" s="218" t="str">
        <f t="shared" si="196"/>
        <v>#REF!</v>
      </c>
      <c r="AF368" s="218" t="str">
        <f t="shared" si="196"/>
        <v>#REF!</v>
      </c>
      <c r="AG368" s="218" t="str">
        <f t="shared" si="196"/>
        <v>#REF!</v>
      </c>
      <c r="AH368" s="218" t="str">
        <f t="shared" si="196"/>
        <v>#REF!</v>
      </c>
      <c r="AI368" s="218" t="str">
        <f t="shared" si="196"/>
        <v>#REF!</v>
      </c>
      <c r="AJ368" s="218" t="str">
        <f t="shared" si="196"/>
        <v>#REF!</v>
      </c>
      <c r="AK368" s="218" t="str">
        <f t="shared" si="196"/>
        <v>#REF!</v>
      </c>
      <c r="AL368" s="218" t="str">
        <f t="shared" si="196"/>
        <v>#REF!</v>
      </c>
      <c r="AM368" s="218" t="str">
        <f t="shared" si="196"/>
        <v>#REF!</v>
      </c>
      <c r="AN368" s="218" t="str">
        <f t="shared" si="196"/>
        <v>#REF!</v>
      </c>
      <c r="AO368" s="218" t="str">
        <f t="shared" si="196"/>
        <v>#REF!</v>
      </c>
      <c r="AP368" s="218" t="str">
        <f t="shared" si="196"/>
        <v>#REF!</v>
      </c>
      <c r="AQ368" s="218" t="str">
        <f t="shared" si="196"/>
        <v>#REF!</v>
      </c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</row>
    <row r="369" ht="14.25" customHeight="1">
      <c r="A369" s="11"/>
      <c r="B369" s="11"/>
      <c r="C369" s="11"/>
      <c r="D369" s="11"/>
      <c r="E369" s="11"/>
      <c r="F369" s="11"/>
      <c r="G369" s="20"/>
      <c r="H369" s="212"/>
      <c r="I369" s="11"/>
      <c r="J369" s="27"/>
      <c r="K369" s="217">
        <v>3.0</v>
      </c>
      <c r="L369" s="217"/>
      <c r="M369" s="218" t="str">
        <f t="shared" ref="M369:AQ369" si="197">1/((1+M$70)*(1+M$47))^$K369</f>
        <v>#REF!</v>
      </c>
      <c r="N369" s="218" t="str">
        <f t="shared" si="197"/>
        <v>#REF!</v>
      </c>
      <c r="O369" s="218" t="str">
        <f t="shared" si="197"/>
        <v>#REF!</v>
      </c>
      <c r="P369" s="218" t="str">
        <f t="shared" si="197"/>
        <v>#REF!</v>
      </c>
      <c r="Q369" s="218" t="str">
        <f t="shared" si="197"/>
        <v>#REF!</v>
      </c>
      <c r="R369" s="218" t="str">
        <f t="shared" si="197"/>
        <v>#REF!</v>
      </c>
      <c r="S369" s="218" t="str">
        <f t="shared" si="197"/>
        <v>#REF!</v>
      </c>
      <c r="T369" s="218" t="str">
        <f t="shared" si="197"/>
        <v>#REF!</v>
      </c>
      <c r="U369" s="218" t="str">
        <f t="shared" si="197"/>
        <v>#REF!</v>
      </c>
      <c r="V369" s="218" t="str">
        <f t="shared" si="197"/>
        <v>#REF!</v>
      </c>
      <c r="W369" s="218" t="str">
        <f t="shared" si="197"/>
        <v>#REF!</v>
      </c>
      <c r="X369" s="218" t="str">
        <f t="shared" si="197"/>
        <v>#REF!</v>
      </c>
      <c r="Y369" s="218" t="str">
        <f t="shared" si="197"/>
        <v>#REF!</v>
      </c>
      <c r="Z369" s="218" t="str">
        <f t="shared" si="197"/>
        <v>#REF!</v>
      </c>
      <c r="AA369" s="218" t="str">
        <f t="shared" si="197"/>
        <v>#REF!</v>
      </c>
      <c r="AB369" s="218" t="str">
        <f t="shared" si="197"/>
        <v>#REF!</v>
      </c>
      <c r="AC369" s="218" t="str">
        <f t="shared" si="197"/>
        <v>#REF!</v>
      </c>
      <c r="AD369" s="218" t="str">
        <f t="shared" si="197"/>
        <v>#REF!</v>
      </c>
      <c r="AE369" s="218" t="str">
        <f t="shared" si="197"/>
        <v>#REF!</v>
      </c>
      <c r="AF369" s="218" t="str">
        <f t="shared" si="197"/>
        <v>#REF!</v>
      </c>
      <c r="AG369" s="218" t="str">
        <f t="shared" si="197"/>
        <v>#REF!</v>
      </c>
      <c r="AH369" s="218" t="str">
        <f t="shared" si="197"/>
        <v>#REF!</v>
      </c>
      <c r="AI369" s="218" t="str">
        <f t="shared" si="197"/>
        <v>#REF!</v>
      </c>
      <c r="AJ369" s="218" t="str">
        <f t="shared" si="197"/>
        <v>#REF!</v>
      </c>
      <c r="AK369" s="218" t="str">
        <f t="shared" si="197"/>
        <v>#REF!</v>
      </c>
      <c r="AL369" s="218" t="str">
        <f t="shared" si="197"/>
        <v>#REF!</v>
      </c>
      <c r="AM369" s="218" t="str">
        <f t="shared" si="197"/>
        <v>#REF!</v>
      </c>
      <c r="AN369" s="218" t="str">
        <f t="shared" si="197"/>
        <v>#REF!</v>
      </c>
      <c r="AO369" s="218" t="str">
        <f t="shared" si="197"/>
        <v>#REF!</v>
      </c>
      <c r="AP369" s="218" t="str">
        <f t="shared" si="197"/>
        <v>#REF!</v>
      </c>
      <c r="AQ369" s="218" t="str">
        <f t="shared" si="197"/>
        <v>#REF!</v>
      </c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</row>
    <row r="370" ht="14.25" customHeight="1">
      <c r="A370" s="11"/>
      <c r="B370" s="11"/>
      <c r="C370" s="11"/>
      <c r="D370" s="11"/>
      <c r="E370" s="11"/>
      <c r="F370" s="11"/>
      <c r="G370" s="20"/>
      <c r="H370" s="212"/>
      <c r="I370" s="11"/>
      <c r="J370" s="27"/>
      <c r="K370" s="217">
        <v>4.0</v>
      </c>
      <c r="L370" s="217"/>
      <c r="M370" s="218" t="str">
        <f t="shared" ref="M370:AQ370" si="198">1/((1+M$70)*(1+M$47))^$K370</f>
        <v>#REF!</v>
      </c>
      <c r="N370" s="218" t="str">
        <f t="shared" si="198"/>
        <v>#REF!</v>
      </c>
      <c r="O370" s="218" t="str">
        <f t="shared" si="198"/>
        <v>#REF!</v>
      </c>
      <c r="P370" s="218" t="str">
        <f t="shared" si="198"/>
        <v>#REF!</v>
      </c>
      <c r="Q370" s="218" t="str">
        <f t="shared" si="198"/>
        <v>#REF!</v>
      </c>
      <c r="R370" s="218" t="str">
        <f t="shared" si="198"/>
        <v>#REF!</v>
      </c>
      <c r="S370" s="218" t="str">
        <f t="shared" si="198"/>
        <v>#REF!</v>
      </c>
      <c r="T370" s="218" t="str">
        <f t="shared" si="198"/>
        <v>#REF!</v>
      </c>
      <c r="U370" s="218" t="str">
        <f t="shared" si="198"/>
        <v>#REF!</v>
      </c>
      <c r="V370" s="218" t="str">
        <f t="shared" si="198"/>
        <v>#REF!</v>
      </c>
      <c r="W370" s="218" t="str">
        <f t="shared" si="198"/>
        <v>#REF!</v>
      </c>
      <c r="X370" s="218" t="str">
        <f t="shared" si="198"/>
        <v>#REF!</v>
      </c>
      <c r="Y370" s="218" t="str">
        <f t="shared" si="198"/>
        <v>#REF!</v>
      </c>
      <c r="Z370" s="218" t="str">
        <f t="shared" si="198"/>
        <v>#REF!</v>
      </c>
      <c r="AA370" s="218" t="str">
        <f t="shared" si="198"/>
        <v>#REF!</v>
      </c>
      <c r="AB370" s="218" t="str">
        <f t="shared" si="198"/>
        <v>#REF!</v>
      </c>
      <c r="AC370" s="218" t="str">
        <f t="shared" si="198"/>
        <v>#REF!</v>
      </c>
      <c r="AD370" s="218" t="str">
        <f t="shared" si="198"/>
        <v>#REF!</v>
      </c>
      <c r="AE370" s="218" t="str">
        <f t="shared" si="198"/>
        <v>#REF!</v>
      </c>
      <c r="AF370" s="218" t="str">
        <f t="shared" si="198"/>
        <v>#REF!</v>
      </c>
      <c r="AG370" s="218" t="str">
        <f t="shared" si="198"/>
        <v>#REF!</v>
      </c>
      <c r="AH370" s="218" t="str">
        <f t="shared" si="198"/>
        <v>#REF!</v>
      </c>
      <c r="AI370" s="218" t="str">
        <f t="shared" si="198"/>
        <v>#REF!</v>
      </c>
      <c r="AJ370" s="218" t="str">
        <f t="shared" si="198"/>
        <v>#REF!</v>
      </c>
      <c r="AK370" s="218" t="str">
        <f t="shared" si="198"/>
        <v>#REF!</v>
      </c>
      <c r="AL370" s="218" t="str">
        <f t="shared" si="198"/>
        <v>#REF!</v>
      </c>
      <c r="AM370" s="218" t="str">
        <f t="shared" si="198"/>
        <v>#REF!</v>
      </c>
      <c r="AN370" s="218" t="str">
        <f t="shared" si="198"/>
        <v>#REF!</v>
      </c>
      <c r="AO370" s="218" t="str">
        <f t="shared" si="198"/>
        <v>#REF!</v>
      </c>
      <c r="AP370" s="218" t="str">
        <f t="shared" si="198"/>
        <v>#REF!</v>
      </c>
      <c r="AQ370" s="218" t="str">
        <f t="shared" si="198"/>
        <v>#REF!</v>
      </c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</row>
    <row r="371" ht="14.25" customHeight="1">
      <c r="A371" s="11"/>
      <c r="B371" s="11"/>
      <c r="C371" s="11"/>
      <c r="D371" s="11"/>
      <c r="E371" s="11"/>
      <c r="F371" s="11"/>
      <c r="G371" s="20"/>
      <c r="H371" s="212"/>
      <c r="I371" s="11"/>
      <c r="J371" s="27"/>
      <c r="K371" s="217">
        <v>5.0</v>
      </c>
      <c r="L371" s="217"/>
      <c r="M371" s="218" t="str">
        <f t="shared" ref="M371:AQ371" si="199">1/((1+M$70)*(1+M$47))^$K371</f>
        <v>#REF!</v>
      </c>
      <c r="N371" s="218" t="str">
        <f t="shared" si="199"/>
        <v>#REF!</v>
      </c>
      <c r="O371" s="218" t="str">
        <f t="shared" si="199"/>
        <v>#REF!</v>
      </c>
      <c r="P371" s="218" t="str">
        <f t="shared" si="199"/>
        <v>#REF!</v>
      </c>
      <c r="Q371" s="218" t="str">
        <f t="shared" si="199"/>
        <v>#REF!</v>
      </c>
      <c r="R371" s="218" t="str">
        <f t="shared" si="199"/>
        <v>#REF!</v>
      </c>
      <c r="S371" s="218" t="str">
        <f t="shared" si="199"/>
        <v>#REF!</v>
      </c>
      <c r="T371" s="218" t="str">
        <f t="shared" si="199"/>
        <v>#REF!</v>
      </c>
      <c r="U371" s="218" t="str">
        <f t="shared" si="199"/>
        <v>#REF!</v>
      </c>
      <c r="V371" s="218" t="str">
        <f t="shared" si="199"/>
        <v>#REF!</v>
      </c>
      <c r="W371" s="218" t="str">
        <f t="shared" si="199"/>
        <v>#REF!</v>
      </c>
      <c r="X371" s="218" t="str">
        <f t="shared" si="199"/>
        <v>#REF!</v>
      </c>
      <c r="Y371" s="218" t="str">
        <f t="shared" si="199"/>
        <v>#REF!</v>
      </c>
      <c r="Z371" s="218" t="str">
        <f t="shared" si="199"/>
        <v>#REF!</v>
      </c>
      <c r="AA371" s="218" t="str">
        <f t="shared" si="199"/>
        <v>#REF!</v>
      </c>
      <c r="AB371" s="218" t="str">
        <f t="shared" si="199"/>
        <v>#REF!</v>
      </c>
      <c r="AC371" s="218" t="str">
        <f t="shared" si="199"/>
        <v>#REF!</v>
      </c>
      <c r="AD371" s="218" t="str">
        <f t="shared" si="199"/>
        <v>#REF!</v>
      </c>
      <c r="AE371" s="218" t="str">
        <f t="shared" si="199"/>
        <v>#REF!</v>
      </c>
      <c r="AF371" s="218" t="str">
        <f t="shared" si="199"/>
        <v>#REF!</v>
      </c>
      <c r="AG371" s="218" t="str">
        <f t="shared" si="199"/>
        <v>#REF!</v>
      </c>
      <c r="AH371" s="218" t="str">
        <f t="shared" si="199"/>
        <v>#REF!</v>
      </c>
      <c r="AI371" s="218" t="str">
        <f t="shared" si="199"/>
        <v>#REF!</v>
      </c>
      <c r="AJ371" s="218" t="str">
        <f t="shared" si="199"/>
        <v>#REF!</v>
      </c>
      <c r="AK371" s="218" t="str">
        <f t="shared" si="199"/>
        <v>#REF!</v>
      </c>
      <c r="AL371" s="218" t="str">
        <f t="shared" si="199"/>
        <v>#REF!</v>
      </c>
      <c r="AM371" s="218" t="str">
        <f t="shared" si="199"/>
        <v>#REF!</v>
      </c>
      <c r="AN371" s="218" t="str">
        <f t="shared" si="199"/>
        <v>#REF!</v>
      </c>
      <c r="AO371" s="218" t="str">
        <f t="shared" si="199"/>
        <v>#REF!</v>
      </c>
      <c r="AP371" s="218" t="str">
        <f t="shared" si="199"/>
        <v>#REF!</v>
      </c>
      <c r="AQ371" s="218" t="str">
        <f t="shared" si="199"/>
        <v>#REF!</v>
      </c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</row>
    <row r="372" ht="14.25" customHeight="1">
      <c r="A372" s="11"/>
      <c r="B372" s="11"/>
      <c r="C372" s="11"/>
      <c r="D372" s="11"/>
      <c r="E372" s="11"/>
      <c r="F372" s="11"/>
      <c r="G372" s="151"/>
      <c r="H372" s="212"/>
      <c r="I372" s="152"/>
      <c r="J372" s="219"/>
      <c r="K372" s="217">
        <v>6.0</v>
      </c>
      <c r="L372" s="217"/>
      <c r="M372" s="218" t="str">
        <f t="shared" ref="M372:AQ372" si="200">1/((1+M$70)*(1+M$47))^$K372</f>
        <v>#REF!</v>
      </c>
      <c r="N372" s="218" t="str">
        <f t="shared" si="200"/>
        <v>#REF!</v>
      </c>
      <c r="O372" s="218" t="str">
        <f t="shared" si="200"/>
        <v>#REF!</v>
      </c>
      <c r="P372" s="218" t="str">
        <f t="shared" si="200"/>
        <v>#REF!</v>
      </c>
      <c r="Q372" s="218" t="str">
        <f t="shared" si="200"/>
        <v>#REF!</v>
      </c>
      <c r="R372" s="218" t="str">
        <f t="shared" si="200"/>
        <v>#REF!</v>
      </c>
      <c r="S372" s="218" t="str">
        <f t="shared" si="200"/>
        <v>#REF!</v>
      </c>
      <c r="T372" s="218" t="str">
        <f t="shared" si="200"/>
        <v>#REF!</v>
      </c>
      <c r="U372" s="218" t="str">
        <f t="shared" si="200"/>
        <v>#REF!</v>
      </c>
      <c r="V372" s="218" t="str">
        <f t="shared" si="200"/>
        <v>#REF!</v>
      </c>
      <c r="W372" s="218" t="str">
        <f t="shared" si="200"/>
        <v>#REF!</v>
      </c>
      <c r="X372" s="218" t="str">
        <f t="shared" si="200"/>
        <v>#REF!</v>
      </c>
      <c r="Y372" s="218" t="str">
        <f t="shared" si="200"/>
        <v>#REF!</v>
      </c>
      <c r="Z372" s="218" t="str">
        <f t="shared" si="200"/>
        <v>#REF!</v>
      </c>
      <c r="AA372" s="218" t="str">
        <f t="shared" si="200"/>
        <v>#REF!</v>
      </c>
      <c r="AB372" s="218" t="str">
        <f t="shared" si="200"/>
        <v>#REF!</v>
      </c>
      <c r="AC372" s="218" t="str">
        <f t="shared" si="200"/>
        <v>#REF!</v>
      </c>
      <c r="AD372" s="218" t="str">
        <f t="shared" si="200"/>
        <v>#REF!</v>
      </c>
      <c r="AE372" s="218" t="str">
        <f t="shared" si="200"/>
        <v>#REF!</v>
      </c>
      <c r="AF372" s="218" t="str">
        <f t="shared" si="200"/>
        <v>#REF!</v>
      </c>
      <c r="AG372" s="218" t="str">
        <f t="shared" si="200"/>
        <v>#REF!</v>
      </c>
      <c r="AH372" s="218" t="str">
        <f t="shared" si="200"/>
        <v>#REF!</v>
      </c>
      <c r="AI372" s="218" t="str">
        <f t="shared" si="200"/>
        <v>#REF!</v>
      </c>
      <c r="AJ372" s="218" t="str">
        <f t="shared" si="200"/>
        <v>#REF!</v>
      </c>
      <c r="AK372" s="218" t="str">
        <f t="shared" si="200"/>
        <v>#REF!</v>
      </c>
      <c r="AL372" s="218" t="str">
        <f t="shared" si="200"/>
        <v>#REF!</v>
      </c>
      <c r="AM372" s="218" t="str">
        <f t="shared" si="200"/>
        <v>#REF!</v>
      </c>
      <c r="AN372" s="218" t="str">
        <f t="shared" si="200"/>
        <v>#REF!</v>
      </c>
      <c r="AO372" s="218" t="str">
        <f t="shared" si="200"/>
        <v>#REF!</v>
      </c>
      <c r="AP372" s="218" t="str">
        <f t="shared" si="200"/>
        <v>#REF!</v>
      </c>
      <c r="AQ372" s="218" t="str">
        <f t="shared" si="200"/>
        <v>#REF!</v>
      </c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</row>
    <row r="373" ht="14.25" customHeight="1">
      <c r="A373" s="11"/>
      <c r="B373" s="11"/>
      <c r="C373" s="11"/>
      <c r="D373" s="11"/>
      <c r="E373" s="11"/>
      <c r="F373" s="11"/>
      <c r="G373" s="20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</row>
    <row r="374" ht="15.75" customHeight="1">
      <c r="A374" s="11"/>
      <c r="B374" s="11"/>
      <c r="C374" s="11"/>
      <c r="D374" s="11"/>
      <c r="E374" s="11"/>
      <c r="F374" s="11"/>
      <c r="G374" s="20"/>
      <c r="H374" s="11"/>
      <c r="I374" s="11"/>
      <c r="J374" s="11"/>
      <c r="K374" s="11"/>
      <c r="L374" s="11"/>
      <c r="M374" s="145">
        <v>2020.0</v>
      </c>
      <c r="N374" s="145">
        <v>2021.0</v>
      </c>
      <c r="O374" s="145">
        <v>2022.0</v>
      </c>
      <c r="P374" s="145">
        <v>2023.0</v>
      </c>
      <c r="Q374" s="145">
        <v>2024.0</v>
      </c>
      <c r="R374" s="145">
        <v>2025.0</v>
      </c>
      <c r="S374" s="145">
        <v>2026.0</v>
      </c>
      <c r="T374" s="145">
        <v>2027.0</v>
      </c>
      <c r="U374" s="145">
        <v>2028.0</v>
      </c>
      <c r="V374" s="145">
        <v>2029.0</v>
      </c>
      <c r="W374" s="145">
        <v>2030.0</v>
      </c>
      <c r="X374" s="145">
        <v>2031.0</v>
      </c>
      <c r="Y374" s="145">
        <v>2032.0</v>
      </c>
      <c r="Z374" s="145">
        <v>2033.0</v>
      </c>
      <c r="AA374" s="145">
        <v>2034.0</v>
      </c>
      <c r="AB374" s="145">
        <v>2035.0</v>
      </c>
      <c r="AC374" s="145">
        <v>2036.0</v>
      </c>
      <c r="AD374" s="145">
        <v>2037.0</v>
      </c>
      <c r="AE374" s="145">
        <v>2038.0</v>
      </c>
      <c r="AF374" s="145">
        <v>2039.0</v>
      </c>
      <c r="AG374" s="145">
        <v>2040.0</v>
      </c>
      <c r="AH374" s="145">
        <v>2041.0</v>
      </c>
      <c r="AI374" s="145">
        <v>2042.0</v>
      </c>
      <c r="AJ374" s="145">
        <v>2043.0</v>
      </c>
      <c r="AK374" s="145">
        <v>2044.0</v>
      </c>
      <c r="AL374" s="145">
        <v>2045.0</v>
      </c>
      <c r="AM374" s="145">
        <v>2046.0</v>
      </c>
      <c r="AN374" s="145">
        <v>2047.0</v>
      </c>
      <c r="AO374" s="145">
        <v>2048.0</v>
      </c>
      <c r="AP374" s="145">
        <v>2049.0</v>
      </c>
      <c r="AQ374" s="145">
        <v>2050.0</v>
      </c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</row>
    <row r="375" ht="14.25" customHeight="1">
      <c r="A375" s="11"/>
      <c r="B375" s="11"/>
      <c r="C375" s="11"/>
      <c r="D375" s="11"/>
      <c r="E375" s="11"/>
      <c r="F375" s="268"/>
      <c r="G375" s="11"/>
      <c r="H375" s="212"/>
      <c r="I375" s="11"/>
      <c r="J375" s="160" t="s">
        <v>64</v>
      </c>
      <c r="K375" s="14" t="s">
        <v>220</v>
      </c>
      <c r="L375" s="14" t="s">
        <v>195</v>
      </c>
      <c r="M375" s="269" t="str">
        <f t="shared" ref="M375:AQ375" si="201">SUMPRODUCT($K$41:$K$43,M$379:M$381,$L$41:$L$43)+SUMPRODUCT($K$41:$K$43,M382:M384,$M$41:$M$43)</f>
        <v>#REF!</v>
      </c>
      <c r="N375" s="269" t="str">
        <f t="shared" si="201"/>
        <v>#REF!</v>
      </c>
      <c r="O375" s="269" t="str">
        <f t="shared" si="201"/>
        <v>#REF!</v>
      </c>
      <c r="P375" s="269" t="str">
        <f t="shared" si="201"/>
        <v>#REF!</v>
      </c>
      <c r="Q375" s="269" t="str">
        <f t="shared" si="201"/>
        <v>#REF!</v>
      </c>
      <c r="R375" s="269" t="str">
        <f t="shared" si="201"/>
        <v>#REF!</v>
      </c>
      <c r="S375" s="269" t="str">
        <f t="shared" si="201"/>
        <v>#REF!</v>
      </c>
      <c r="T375" s="269" t="str">
        <f t="shared" si="201"/>
        <v>#REF!</v>
      </c>
      <c r="U375" s="269" t="str">
        <f t="shared" si="201"/>
        <v>#REF!</v>
      </c>
      <c r="V375" s="269" t="str">
        <f t="shared" si="201"/>
        <v>#REF!</v>
      </c>
      <c r="W375" s="269" t="str">
        <f t="shared" si="201"/>
        <v>#REF!</v>
      </c>
      <c r="X375" s="269" t="str">
        <f t="shared" si="201"/>
        <v>#REF!</v>
      </c>
      <c r="Y375" s="269" t="str">
        <f t="shared" si="201"/>
        <v>#REF!</v>
      </c>
      <c r="Z375" s="269" t="str">
        <f t="shared" si="201"/>
        <v>#REF!</v>
      </c>
      <c r="AA375" s="269" t="str">
        <f t="shared" si="201"/>
        <v>#REF!</v>
      </c>
      <c r="AB375" s="269" t="str">
        <f t="shared" si="201"/>
        <v>#REF!</v>
      </c>
      <c r="AC375" s="269" t="str">
        <f t="shared" si="201"/>
        <v>#REF!</v>
      </c>
      <c r="AD375" s="269" t="str">
        <f t="shared" si="201"/>
        <v>#REF!</v>
      </c>
      <c r="AE375" s="269" t="str">
        <f t="shared" si="201"/>
        <v>#REF!</v>
      </c>
      <c r="AF375" s="269" t="str">
        <f t="shared" si="201"/>
        <v>#REF!</v>
      </c>
      <c r="AG375" s="269" t="str">
        <f t="shared" si="201"/>
        <v>#REF!</v>
      </c>
      <c r="AH375" s="269" t="str">
        <f t="shared" si="201"/>
        <v>#REF!</v>
      </c>
      <c r="AI375" s="269" t="str">
        <f t="shared" si="201"/>
        <v>#REF!</v>
      </c>
      <c r="AJ375" s="269" t="str">
        <f t="shared" si="201"/>
        <v>#REF!</v>
      </c>
      <c r="AK375" s="269" t="str">
        <f t="shared" si="201"/>
        <v>#REF!</v>
      </c>
      <c r="AL375" s="269" t="str">
        <f t="shared" si="201"/>
        <v>#REF!</v>
      </c>
      <c r="AM375" s="269" t="str">
        <f t="shared" si="201"/>
        <v>#REF!</v>
      </c>
      <c r="AN375" s="269" t="str">
        <f t="shared" si="201"/>
        <v>#REF!</v>
      </c>
      <c r="AO375" s="269" t="str">
        <f t="shared" si="201"/>
        <v>#REF!</v>
      </c>
      <c r="AP375" s="269" t="str">
        <f t="shared" si="201"/>
        <v>#REF!</v>
      </c>
      <c r="AQ375" s="269" t="str">
        <f t="shared" si="201"/>
        <v>#REF!</v>
      </c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</row>
    <row r="376" ht="14.25" customHeight="1">
      <c r="A376" s="11"/>
      <c r="B376" s="11"/>
      <c r="C376" s="11"/>
      <c r="D376" s="11"/>
      <c r="E376" s="11"/>
      <c r="F376" s="268"/>
      <c r="G376" s="11"/>
      <c r="H376" s="212"/>
      <c r="I376" s="11"/>
      <c r="J376" s="164"/>
      <c r="K376" s="14" t="s">
        <v>220</v>
      </c>
      <c r="L376" s="14" t="s">
        <v>196</v>
      </c>
      <c r="M376" s="269" t="str">
        <f t="shared" ref="M376:AQ376" si="202">SUMPRODUCT($K$41:$K$43,M$379:M$381,$L$41:$L$43)+SUMPRODUCT($K$41:$K$43,M385:M387,$M$41:$M$43)</f>
        <v>#REF!</v>
      </c>
      <c r="N376" s="269" t="str">
        <f t="shared" si="202"/>
        <v>#REF!</v>
      </c>
      <c r="O376" s="269" t="str">
        <f t="shared" si="202"/>
        <v>#REF!</v>
      </c>
      <c r="P376" s="269" t="str">
        <f t="shared" si="202"/>
        <v>#REF!</v>
      </c>
      <c r="Q376" s="269" t="str">
        <f t="shared" si="202"/>
        <v>#REF!</v>
      </c>
      <c r="R376" s="269" t="str">
        <f t="shared" si="202"/>
        <v>#REF!</v>
      </c>
      <c r="S376" s="269" t="str">
        <f t="shared" si="202"/>
        <v>#REF!</v>
      </c>
      <c r="T376" s="269" t="str">
        <f t="shared" si="202"/>
        <v>#REF!</v>
      </c>
      <c r="U376" s="269" t="str">
        <f t="shared" si="202"/>
        <v>#REF!</v>
      </c>
      <c r="V376" s="269" t="str">
        <f t="shared" si="202"/>
        <v>#REF!</v>
      </c>
      <c r="W376" s="269" t="str">
        <f t="shared" si="202"/>
        <v>#REF!</v>
      </c>
      <c r="X376" s="269" t="str">
        <f t="shared" si="202"/>
        <v>#REF!</v>
      </c>
      <c r="Y376" s="269" t="str">
        <f t="shared" si="202"/>
        <v>#REF!</v>
      </c>
      <c r="Z376" s="269" t="str">
        <f t="shared" si="202"/>
        <v>#REF!</v>
      </c>
      <c r="AA376" s="269" t="str">
        <f t="shared" si="202"/>
        <v>#REF!</v>
      </c>
      <c r="AB376" s="269" t="str">
        <f t="shared" si="202"/>
        <v>#REF!</v>
      </c>
      <c r="AC376" s="269" t="str">
        <f t="shared" si="202"/>
        <v>#REF!</v>
      </c>
      <c r="AD376" s="269" t="str">
        <f t="shared" si="202"/>
        <v>#REF!</v>
      </c>
      <c r="AE376" s="269" t="str">
        <f t="shared" si="202"/>
        <v>#REF!</v>
      </c>
      <c r="AF376" s="269" t="str">
        <f t="shared" si="202"/>
        <v>#REF!</v>
      </c>
      <c r="AG376" s="269" t="str">
        <f t="shared" si="202"/>
        <v>#REF!</v>
      </c>
      <c r="AH376" s="269" t="str">
        <f t="shared" si="202"/>
        <v>#REF!</v>
      </c>
      <c r="AI376" s="269" t="str">
        <f t="shared" si="202"/>
        <v>#REF!</v>
      </c>
      <c r="AJ376" s="269" t="str">
        <f t="shared" si="202"/>
        <v>#REF!</v>
      </c>
      <c r="AK376" s="269" t="str">
        <f t="shared" si="202"/>
        <v>#REF!</v>
      </c>
      <c r="AL376" s="269" t="str">
        <f t="shared" si="202"/>
        <v>#REF!</v>
      </c>
      <c r="AM376" s="269" t="str">
        <f t="shared" si="202"/>
        <v>#REF!</v>
      </c>
      <c r="AN376" s="269" t="str">
        <f t="shared" si="202"/>
        <v>#REF!</v>
      </c>
      <c r="AO376" s="269" t="str">
        <f t="shared" si="202"/>
        <v>#REF!</v>
      </c>
      <c r="AP376" s="269" t="str">
        <f t="shared" si="202"/>
        <v>#REF!</v>
      </c>
      <c r="AQ376" s="269" t="str">
        <f t="shared" si="202"/>
        <v>#REF!</v>
      </c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</row>
    <row r="377" ht="14.25" customHeight="1">
      <c r="A377" s="11"/>
      <c r="B377" s="11"/>
      <c r="C377" s="11"/>
      <c r="D377" s="11"/>
      <c r="E377" s="11"/>
      <c r="F377" s="268"/>
      <c r="G377" s="11"/>
      <c r="H377" s="212"/>
      <c r="I377" s="11"/>
      <c r="J377" s="211"/>
      <c r="K377" s="14" t="s">
        <v>220</v>
      </c>
      <c r="L377" s="14" t="s">
        <v>197</v>
      </c>
      <c r="M377" s="269" t="str">
        <f t="shared" ref="M377:AQ377" si="203">SUMPRODUCT($K$41:$K$43,M$379:M$381,$L$41:$L$43)+SUMPRODUCT($K$41:$K$43,M388:M390,$M$41:$M$43)</f>
        <v>#REF!</v>
      </c>
      <c r="N377" s="269" t="str">
        <f t="shared" si="203"/>
        <v>#REF!</v>
      </c>
      <c r="O377" s="269" t="str">
        <f t="shared" si="203"/>
        <v>#REF!</v>
      </c>
      <c r="P377" s="269" t="str">
        <f t="shared" si="203"/>
        <v>#REF!</v>
      </c>
      <c r="Q377" s="269" t="str">
        <f t="shared" si="203"/>
        <v>#REF!</v>
      </c>
      <c r="R377" s="269" t="str">
        <f t="shared" si="203"/>
        <v>#REF!</v>
      </c>
      <c r="S377" s="269" t="str">
        <f t="shared" si="203"/>
        <v>#REF!</v>
      </c>
      <c r="T377" s="269" t="str">
        <f t="shared" si="203"/>
        <v>#REF!</v>
      </c>
      <c r="U377" s="269" t="str">
        <f t="shared" si="203"/>
        <v>#REF!</v>
      </c>
      <c r="V377" s="269" t="str">
        <f t="shared" si="203"/>
        <v>#REF!</v>
      </c>
      <c r="W377" s="269" t="str">
        <f t="shared" si="203"/>
        <v>#REF!</v>
      </c>
      <c r="X377" s="269" t="str">
        <f t="shared" si="203"/>
        <v>#REF!</v>
      </c>
      <c r="Y377" s="269" t="str">
        <f t="shared" si="203"/>
        <v>#REF!</v>
      </c>
      <c r="Z377" s="269" t="str">
        <f t="shared" si="203"/>
        <v>#REF!</v>
      </c>
      <c r="AA377" s="269" t="str">
        <f t="shared" si="203"/>
        <v>#REF!</v>
      </c>
      <c r="AB377" s="269" t="str">
        <f t="shared" si="203"/>
        <v>#REF!</v>
      </c>
      <c r="AC377" s="269" t="str">
        <f t="shared" si="203"/>
        <v>#REF!</v>
      </c>
      <c r="AD377" s="269" t="str">
        <f t="shared" si="203"/>
        <v>#REF!</v>
      </c>
      <c r="AE377" s="269" t="str">
        <f t="shared" si="203"/>
        <v>#REF!</v>
      </c>
      <c r="AF377" s="269" t="str">
        <f t="shared" si="203"/>
        <v>#REF!</v>
      </c>
      <c r="AG377" s="269" t="str">
        <f t="shared" si="203"/>
        <v>#REF!</v>
      </c>
      <c r="AH377" s="269" t="str">
        <f t="shared" si="203"/>
        <v>#REF!</v>
      </c>
      <c r="AI377" s="269" t="str">
        <f t="shared" si="203"/>
        <v>#REF!</v>
      </c>
      <c r="AJ377" s="269" t="str">
        <f t="shared" si="203"/>
        <v>#REF!</v>
      </c>
      <c r="AK377" s="269" t="str">
        <f t="shared" si="203"/>
        <v>#REF!</v>
      </c>
      <c r="AL377" s="269" t="str">
        <f t="shared" si="203"/>
        <v>#REF!</v>
      </c>
      <c r="AM377" s="269" t="str">
        <f t="shared" si="203"/>
        <v>#REF!</v>
      </c>
      <c r="AN377" s="269" t="str">
        <f t="shared" si="203"/>
        <v>#REF!</v>
      </c>
      <c r="AO377" s="269" t="str">
        <f t="shared" si="203"/>
        <v>#REF!</v>
      </c>
      <c r="AP377" s="269" t="str">
        <f t="shared" si="203"/>
        <v>#REF!</v>
      </c>
      <c r="AQ377" s="269" t="str">
        <f t="shared" si="203"/>
        <v>#REF!</v>
      </c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</row>
    <row r="378" ht="14.25" customHeight="1">
      <c r="A378" s="11"/>
      <c r="B378" s="11"/>
      <c r="C378" s="11"/>
      <c r="D378" s="11"/>
      <c r="E378" s="11"/>
      <c r="F378" s="268"/>
      <c r="G378" s="11"/>
      <c r="H378" s="212"/>
      <c r="I378" s="11"/>
      <c r="J378" s="27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</row>
    <row r="379" ht="14.25" customHeight="1">
      <c r="A379" s="11"/>
      <c r="B379" s="11"/>
      <c r="C379" s="11"/>
      <c r="D379" s="11"/>
      <c r="E379" s="11"/>
      <c r="F379" s="268"/>
      <c r="G379" s="11"/>
      <c r="H379" s="212"/>
      <c r="I379" s="11"/>
      <c r="J379" s="271"/>
      <c r="K379" s="14" t="s">
        <v>221</v>
      </c>
      <c r="L379" s="14" t="s">
        <v>193</v>
      </c>
      <c r="M379" s="269" t="str">
        <f t="shared" ref="M379:AQ379" si="204">1+((1+M$54)^($J41+0.5)-1)</f>
        <v>#REF!</v>
      </c>
      <c r="N379" s="269" t="str">
        <f t="shared" si="204"/>
        <v>#REF!</v>
      </c>
      <c r="O379" s="269" t="str">
        <f t="shared" si="204"/>
        <v>#REF!</v>
      </c>
      <c r="P379" s="269" t="str">
        <f t="shared" si="204"/>
        <v>#REF!</v>
      </c>
      <c r="Q379" s="269" t="str">
        <f t="shared" si="204"/>
        <v>#REF!</v>
      </c>
      <c r="R379" s="269" t="str">
        <f t="shared" si="204"/>
        <v>#REF!</v>
      </c>
      <c r="S379" s="269" t="str">
        <f t="shared" si="204"/>
        <v>#REF!</v>
      </c>
      <c r="T379" s="269" t="str">
        <f t="shared" si="204"/>
        <v>#REF!</v>
      </c>
      <c r="U379" s="269" t="str">
        <f t="shared" si="204"/>
        <v>#REF!</v>
      </c>
      <c r="V379" s="269" t="str">
        <f t="shared" si="204"/>
        <v>#REF!</v>
      </c>
      <c r="W379" s="269" t="str">
        <f t="shared" si="204"/>
        <v>#REF!</v>
      </c>
      <c r="X379" s="269" t="str">
        <f t="shared" si="204"/>
        <v>#REF!</v>
      </c>
      <c r="Y379" s="269" t="str">
        <f t="shared" si="204"/>
        <v>#REF!</v>
      </c>
      <c r="Z379" s="269" t="str">
        <f t="shared" si="204"/>
        <v>#REF!</v>
      </c>
      <c r="AA379" s="269" t="str">
        <f t="shared" si="204"/>
        <v>#REF!</v>
      </c>
      <c r="AB379" s="269" t="str">
        <f t="shared" si="204"/>
        <v>#REF!</v>
      </c>
      <c r="AC379" s="269" t="str">
        <f t="shared" si="204"/>
        <v>#REF!</v>
      </c>
      <c r="AD379" s="269" t="str">
        <f t="shared" si="204"/>
        <v>#REF!</v>
      </c>
      <c r="AE379" s="269" t="str">
        <f t="shared" si="204"/>
        <v>#REF!</v>
      </c>
      <c r="AF379" s="269" t="str">
        <f t="shared" si="204"/>
        <v>#REF!</v>
      </c>
      <c r="AG379" s="269" t="str">
        <f t="shared" si="204"/>
        <v>#REF!</v>
      </c>
      <c r="AH379" s="269" t="str">
        <f t="shared" si="204"/>
        <v>#REF!</v>
      </c>
      <c r="AI379" s="269" t="str">
        <f t="shared" si="204"/>
        <v>#REF!</v>
      </c>
      <c r="AJ379" s="269" t="str">
        <f t="shared" si="204"/>
        <v>#REF!</v>
      </c>
      <c r="AK379" s="269" t="str">
        <f t="shared" si="204"/>
        <v>#REF!</v>
      </c>
      <c r="AL379" s="269" t="str">
        <f t="shared" si="204"/>
        <v>#REF!</v>
      </c>
      <c r="AM379" s="269" t="str">
        <f t="shared" si="204"/>
        <v>#REF!</v>
      </c>
      <c r="AN379" s="269" t="str">
        <f t="shared" si="204"/>
        <v>#REF!</v>
      </c>
      <c r="AO379" s="269" t="str">
        <f t="shared" si="204"/>
        <v>#REF!</v>
      </c>
      <c r="AP379" s="269" t="str">
        <f t="shared" si="204"/>
        <v>#REF!</v>
      </c>
      <c r="AQ379" s="269" t="str">
        <f t="shared" si="204"/>
        <v>#REF!</v>
      </c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</row>
    <row r="380" ht="14.25" customHeight="1">
      <c r="A380" s="11"/>
      <c r="B380" s="11"/>
      <c r="C380" s="11"/>
      <c r="D380" s="11"/>
      <c r="E380" s="11"/>
      <c r="F380" s="268"/>
      <c r="G380" s="11"/>
      <c r="H380" s="212"/>
      <c r="I380" s="11"/>
      <c r="J380" s="271"/>
      <c r="K380" s="14" t="s">
        <v>222</v>
      </c>
      <c r="L380" s="14" t="s">
        <v>193</v>
      </c>
      <c r="M380" s="269" t="str">
        <f t="shared" ref="M380:AQ380" si="205">1+((1+M$54)^($J42+0.5)-1)</f>
        <v>#REF!</v>
      </c>
      <c r="N380" s="269" t="str">
        <f t="shared" si="205"/>
        <v>#REF!</v>
      </c>
      <c r="O380" s="269" t="str">
        <f t="shared" si="205"/>
        <v>#REF!</v>
      </c>
      <c r="P380" s="269" t="str">
        <f t="shared" si="205"/>
        <v>#REF!</v>
      </c>
      <c r="Q380" s="269" t="str">
        <f t="shared" si="205"/>
        <v>#REF!</v>
      </c>
      <c r="R380" s="269" t="str">
        <f t="shared" si="205"/>
        <v>#REF!</v>
      </c>
      <c r="S380" s="269" t="str">
        <f t="shared" si="205"/>
        <v>#REF!</v>
      </c>
      <c r="T380" s="269" t="str">
        <f t="shared" si="205"/>
        <v>#REF!</v>
      </c>
      <c r="U380" s="269" t="str">
        <f t="shared" si="205"/>
        <v>#REF!</v>
      </c>
      <c r="V380" s="269" t="str">
        <f t="shared" si="205"/>
        <v>#REF!</v>
      </c>
      <c r="W380" s="269" t="str">
        <f t="shared" si="205"/>
        <v>#REF!</v>
      </c>
      <c r="X380" s="269" t="str">
        <f t="shared" si="205"/>
        <v>#REF!</v>
      </c>
      <c r="Y380" s="269" t="str">
        <f t="shared" si="205"/>
        <v>#REF!</v>
      </c>
      <c r="Z380" s="269" t="str">
        <f t="shared" si="205"/>
        <v>#REF!</v>
      </c>
      <c r="AA380" s="269" t="str">
        <f t="shared" si="205"/>
        <v>#REF!</v>
      </c>
      <c r="AB380" s="269" t="str">
        <f t="shared" si="205"/>
        <v>#REF!</v>
      </c>
      <c r="AC380" s="269" t="str">
        <f t="shared" si="205"/>
        <v>#REF!</v>
      </c>
      <c r="AD380" s="269" t="str">
        <f t="shared" si="205"/>
        <v>#REF!</v>
      </c>
      <c r="AE380" s="269" t="str">
        <f t="shared" si="205"/>
        <v>#REF!</v>
      </c>
      <c r="AF380" s="269" t="str">
        <f t="shared" si="205"/>
        <v>#REF!</v>
      </c>
      <c r="AG380" s="269" t="str">
        <f t="shared" si="205"/>
        <v>#REF!</v>
      </c>
      <c r="AH380" s="269" t="str">
        <f t="shared" si="205"/>
        <v>#REF!</v>
      </c>
      <c r="AI380" s="269" t="str">
        <f t="shared" si="205"/>
        <v>#REF!</v>
      </c>
      <c r="AJ380" s="269" t="str">
        <f t="shared" si="205"/>
        <v>#REF!</v>
      </c>
      <c r="AK380" s="269" t="str">
        <f t="shared" si="205"/>
        <v>#REF!</v>
      </c>
      <c r="AL380" s="269" t="str">
        <f t="shared" si="205"/>
        <v>#REF!</v>
      </c>
      <c r="AM380" s="269" t="str">
        <f t="shared" si="205"/>
        <v>#REF!</v>
      </c>
      <c r="AN380" s="269" t="str">
        <f t="shared" si="205"/>
        <v>#REF!</v>
      </c>
      <c r="AO380" s="269" t="str">
        <f t="shared" si="205"/>
        <v>#REF!</v>
      </c>
      <c r="AP380" s="269" t="str">
        <f t="shared" si="205"/>
        <v>#REF!</v>
      </c>
      <c r="AQ380" s="269" t="str">
        <f t="shared" si="205"/>
        <v>#REF!</v>
      </c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</row>
    <row r="381" ht="13.5" customHeight="1">
      <c r="A381" s="11"/>
      <c r="B381" s="11"/>
      <c r="C381" s="11"/>
      <c r="D381" s="11"/>
      <c r="E381" s="11"/>
      <c r="F381" s="268"/>
      <c r="G381" s="11"/>
      <c r="H381" s="212"/>
      <c r="I381" s="11"/>
      <c r="J381" s="271"/>
      <c r="K381" s="14" t="s">
        <v>223</v>
      </c>
      <c r="L381" s="14" t="s">
        <v>193</v>
      </c>
      <c r="M381" s="269" t="str">
        <f t="shared" ref="M381:AQ381" si="206">1+((1+M$54)^($J43+0.5)-1)</f>
        <v>#REF!</v>
      </c>
      <c r="N381" s="269" t="str">
        <f t="shared" si="206"/>
        <v>#REF!</v>
      </c>
      <c r="O381" s="269" t="str">
        <f t="shared" si="206"/>
        <v>#REF!</v>
      </c>
      <c r="P381" s="269" t="str">
        <f t="shared" si="206"/>
        <v>#REF!</v>
      </c>
      <c r="Q381" s="269" t="str">
        <f t="shared" si="206"/>
        <v>#REF!</v>
      </c>
      <c r="R381" s="269" t="str">
        <f t="shared" si="206"/>
        <v>#REF!</v>
      </c>
      <c r="S381" s="269" t="str">
        <f t="shared" si="206"/>
        <v>#REF!</v>
      </c>
      <c r="T381" s="269" t="str">
        <f t="shared" si="206"/>
        <v>#REF!</v>
      </c>
      <c r="U381" s="269" t="str">
        <f t="shared" si="206"/>
        <v>#REF!</v>
      </c>
      <c r="V381" s="269" t="str">
        <f t="shared" si="206"/>
        <v>#REF!</v>
      </c>
      <c r="W381" s="269" t="str">
        <f t="shared" si="206"/>
        <v>#REF!</v>
      </c>
      <c r="X381" s="269" t="str">
        <f t="shared" si="206"/>
        <v>#REF!</v>
      </c>
      <c r="Y381" s="269" t="str">
        <f t="shared" si="206"/>
        <v>#REF!</v>
      </c>
      <c r="Z381" s="269" t="str">
        <f t="shared" si="206"/>
        <v>#REF!</v>
      </c>
      <c r="AA381" s="269" t="str">
        <f t="shared" si="206"/>
        <v>#REF!</v>
      </c>
      <c r="AB381" s="269" t="str">
        <f t="shared" si="206"/>
        <v>#REF!</v>
      </c>
      <c r="AC381" s="269" t="str">
        <f t="shared" si="206"/>
        <v>#REF!</v>
      </c>
      <c r="AD381" s="269" t="str">
        <f t="shared" si="206"/>
        <v>#REF!</v>
      </c>
      <c r="AE381" s="269" t="str">
        <f t="shared" si="206"/>
        <v>#REF!</v>
      </c>
      <c r="AF381" s="269" t="str">
        <f t="shared" si="206"/>
        <v>#REF!</v>
      </c>
      <c r="AG381" s="269" t="str">
        <f t="shared" si="206"/>
        <v>#REF!</v>
      </c>
      <c r="AH381" s="269" t="str">
        <f t="shared" si="206"/>
        <v>#REF!</v>
      </c>
      <c r="AI381" s="269" t="str">
        <f t="shared" si="206"/>
        <v>#REF!</v>
      </c>
      <c r="AJ381" s="269" t="str">
        <f t="shared" si="206"/>
        <v>#REF!</v>
      </c>
      <c r="AK381" s="269" t="str">
        <f t="shared" si="206"/>
        <v>#REF!</v>
      </c>
      <c r="AL381" s="269" t="str">
        <f t="shared" si="206"/>
        <v>#REF!</v>
      </c>
      <c r="AM381" s="269" t="str">
        <f t="shared" si="206"/>
        <v>#REF!</v>
      </c>
      <c r="AN381" s="269" t="str">
        <f t="shared" si="206"/>
        <v>#REF!</v>
      </c>
      <c r="AO381" s="269" t="str">
        <f t="shared" si="206"/>
        <v>#REF!</v>
      </c>
      <c r="AP381" s="269" t="str">
        <f t="shared" si="206"/>
        <v>#REF!</v>
      </c>
      <c r="AQ381" s="269" t="str">
        <f t="shared" si="206"/>
        <v>#REF!</v>
      </c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</row>
    <row r="382" ht="14.25" customHeight="1">
      <c r="A382" s="11"/>
      <c r="B382" s="11"/>
      <c r="C382" s="11"/>
      <c r="D382" s="11"/>
      <c r="E382" s="11"/>
      <c r="F382" s="268"/>
      <c r="G382" s="11"/>
      <c r="H382" s="212"/>
      <c r="I382" s="11"/>
      <c r="J382" s="271"/>
      <c r="K382" s="14" t="s">
        <v>224</v>
      </c>
      <c r="L382" s="14" t="s">
        <v>195</v>
      </c>
      <c r="M382" s="269" t="str">
        <f t="shared" ref="M382:AQ382" si="207">1+((1+(M$55+$O$35))^($J41+0.5)-1)</f>
        <v>#REF!</v>
      </c>
      <c r="N382" s="269" t="str">
        <f t="shared" si="207"/>
        <v>#REF!</v>
      </c>
      <c r="O382" s="269" t="str">
        <f t="shared" si="207"/>
        <v>#REF!</v>
      </c>
      <c r="P382" s="269" t="str">
        <f t="shared" si="207"/>
        <v>#REF!</v>
      </c>
      <c r="Q382" s="269" t="str">
        <f t="shared" si="207"/>
        <v>#REF!</v>
      </c>
      <c r="R382" s="269" t="str">
        <f t="shared" si="207"/>
        <v>#REF!</v>
      </c>
      <c r="S382" s="269" t="str">
        <f t="shared" si="207"/>
        <v>#REF!</v>
      </c>
      <c r="T382" s="269" t="str">
        <f t="shared" si="207"/>
        <v>#REF!</v>
      </c>
      <c r="U382" s="269" t="str">
        <f t="shared" si="207"/>
        <v>#REF!</v>
      </c>
      <c r="V382" s="269" t="str">
        <f t="shared" si="207"/>
        <v>#REF!</v>
      </c>
      <c r="W382" s="269" t="str">
        <f t="shared" si="207"/>
        <v>#REF!</v>
      </c>
      <c r="X382" s="269" t="str">
        <f t="shared" si="207"/>
        <v>#REF!</v>
      </c>
      <c r="Y382" s="269" t="str">
        <f t="shared" si="207"/>
        <v>#REF!</v>
      </c>
      <c r="Z382" s="269" t="str">
        <f t="shared" si="207"/>
        <v>#REF!</v>
      </c>
      <c r="AA382" s="269" t="str">
        <f t="shared" si="207"/>
        <v>#REF!</v>
      </c>
      <c r="AB382" s="269" t="str">
        <f t="shared" si="207"/>
        <v>#REF!</v>
      </c>
      <c r="AC382" s="269" t="str">
        <f t="shared" si="207"/>
        <v>#REF!</v>
      </c>
      <c r="AD382" s="269" t="str">
        <f t="shared" si="207"/>
        <v>#REF!</v>
      </c>
      <c r="AE382" s="269" t="str">
        <f t="shared" si="207"/>
        <v>#REF!</v>
      </c>
      <c r="AF382" s="269" t="str">
        <f t="shared" si="207"/>
        <v>#REF!</v>
      </c>
      <c r="AG382" s="269" t="str">
        <f t="shared" si="207"/>
        <v>#REF!</v>
      </c>
      <c r="AH382" s="269" t="str">
        <f t="shared" si="207"/>
        <v>#REF!</v>
      </c>
      <c r="AI382" s="269" t="str">
        <f t="shared" si="207"/>
        <v>#REF!</v>
      </c>
      <c r="AJ382" s="269" t="str">
        <f t="shared" si="207"/>
        <v>#REF!</v>
      </c>
      <c r="AK382" s="269" t="str">
        <f t="shared" si="207"/>
        <v>#REF!</v>
      </c>
      <c r="AL382" s="269" t="str">
        <f t="shared" si="207"/>
        <v>#REF!</v>
      </c>
      <c r="AM382" s="269" t="str">
        <f t="shared" si="207"/>
        <v>#REF!</v>
      </c>
      <c r="AN382" s="269" t="str">
        <f t="shared" si="207"/>
        <v>#REF!</v>
      </c>
      <c r="AO382" s="269" t="str">
        <f t="shared" si="207"/>
        <v>#REF!</v>
      </c>
      <c r="AP382" s="269" t="str">
        <f t="shared" si="207"/>
        <v>#REF!</v>
      </c>
      <c r="AQ382" s="269" t="str">
        <f t="shared" si="207"/>
        <v>#REF!</v>
      </c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</row>
    <row r="383" ht="14.25" customHeight="1">
      <c r="A383" s="11"/>
      <c r="B383" s="11"/>
      <c r="C383" s="11"/>
      <c r="D383" s="11"/>
      <c r="E383" s="11"/>
      <c r="F383" s="268"/>
      <c r="G383" s="11"/>
      <c r="H383" s="212"/>
      <c r="I383" s="11"/>
      <c r="J383" s="271"/>
      <c r="K383" s="14" t="s">
        <v>225</v>
      </c>
      <c r="L383" s="14" t="s">
        <v>195</v>
      </c>
      <c r="M383" s="269" t="str">
        <f t="shared" ref="M383:AQ383" si="208">1+((1+(M$55+$O$35))^($J42+0.5)-1)</f>
        <v>#REF!</v>
      </c>
      <c r="N383" s="269" t="str">
        <f t="shared" si="208"/>
        <v>#REF!</v>
      </c>
      <c r="O383" s="269" t="str">
        <f t="shared" si="208"/>
        <v>#REF!</v>
      </c>
      <c r="P383" s="269" t="str">
        <f t="shared" si="208"/>
        <v>#REF!</v>
      </c>
      <c r="Q383" s="269" t="str">
        <f t="shared" si="208"/>
        <v>#REF!</v>
      </c>
      <c r="R383" s="269" t="str">
        <f t="shared" si="208"/>
        <v>#REF!</v>
      </c>
      <c r="S383" s="269" t="str">
        <f t="shared" si="208"/>
        <v>#REF!</v>
      </c>
      <c r="T383" s="269" t="str">
        <f t="shared" si="208"/>
        <v>#REF!</v>
      </c>
      <c r="U383" s="269" t="str">
        <f t="shared" si="208"/>
        <v>#REF!</v>
      </c>
      <c r="V383" s="269" t="str">
        <f t="shared" si="208"/>
        <v>#REF!</v>
      </c>
      <c r="W383" s="269" t="str">
        <f t="shared" si="208"/>
        <v>#REF!</v>
      </c>
      <c r="X383" s="269" t="str">
        <f t="shared" si="208"/>
        <v>#REF!</v>
      </c>
      <c r="Y383" s="269" t="str">
        <f t="shared" si="208"/>
        <v>#REF!</v>
      </c>
      <c r="Z383" s="269" t="str">
        <f t="shared" si="208"/>
        <v>#REF!</v>
      </c>
      <c r="AA383" s="269" t="str">
        <f t="shared" si="208"/>
        <v>#REF!</v>
      </c>
      <c r="AB383" s="269" t="str">
        <f t="shared" si="208"/>
        <v>#REF!</v>
      </c>
      <c r="AC383" s="269" t="str">
        <f t="shared" si="208"/>
        <v>#REF!</v>
      </c>
      <c r="AD383" s="269" t="str">
        <f t="shared" si="208"/>
        <v>#REF!</v>
      </c>
      <c r="AE383" s="269" t="str">
        <f t="shared" si="208"/>
        <v>#REF!</v>
      </c>
      <c r="AF383" s="269" t="str">
        <f t="shared" si="208"/>
        <v>#REF!</v>
      </c>
      <c r="AG383" s="269" t="str">
        <f t="shared" si="208"/>
        <v>#REF!</v>
      </c>
      <c r="AH383" s="269" t="str">
        <f t="shared" si="208"/>
        <v>#REF!</v>
      </c>
      <c r="AI383" s="269" t="str">
        <f t="shared" si="208"/>
        <v>#REF!</v>
      </c>
      <c r="AJ383" s="269" t="str">
        <f t="shared" si="208"/>
        <v>#REF!</v>
      </c>
      <c r="AK383" s="269" t="str">
        <f t="shared" si="208"/>
        <v>#REF!</v>
      </c>
      <c r="AL383" s="269" t="str">
        <f t="shared" si="208"/>
        <v>#REF!</v>
      </c>
      <c r="AM383" s="269" t="str">
        <f t="shared" si="208"/>
        <v>#REF!</v>
      </c>
      <c r="AN383" s="269" t="str">
        <f t="shared" si="208"/>
        <v>#REF!</v>
      </c>
      <c r="AO383" s="269" t="str">
        <f t="shared" si="208"/>
        <v>#REF!</v>
      </c>
      <c r="AP383" s="269" t="str">
        <f t="shared" si="208"/>
        <v>#REF!</v>
      </c>
      <c r="AQ383" s="269" t="str">
        <f t="shared" si="208"/>
        <v>#REF!</v>
      </c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</row>
    <row r="384" ht="14.25" customHeight="1">
      <c r="A384" s="11"/>
      <c r="B384" s="11"/>
      <c r="C384" s="11"/>
      <c r="D384" s="11"/>
      <c r="E384" s="11"/>
      <c r="F384" s="268"/>
      <c r="G384" s="11"/>
      <c r="H384" s="212"/>
      <c r="I384" s="11"/>
      <c r="J384" s="271"/>
      <c r="K384" s="14" t="s">
        <v>226</v>
      </c>
      <c r="L384" s="14" t="s">
        <v>195</v>
      </c>
      <c r="M384" s="269" t="str">
        <f t="shared" ref="M384:AQ384" si="209">1+((1+(M$55+$O$35))^($J43+0.5)-1)</f>
        <v>#REF!</v>
      </c>
      <c r="N384" s="269" t="str">
        <f t="shared" si="209"/>
        <v>#REF!</v>
      </c>
      <c r="O384" s="269" t="str">
        <f t="shared" si="209"/>
        <v>#REF!</v>
      </c>
      <c r="P384" s="269" t="str">
        <f t="shared" si="209"/>
        <v>#REF!</v>
      </c>
      <c r="Q384" s="269" t="str">
        <f t="shared" si="209"/>
        <v>#REF!</v>
      </c>
      <c r="R384" s="269" t="str">
        <f t="shared" si="209"/>
        <v>#REF!</v>
      </c>
      <c r="S384" s="269" t="str">
        <f t="shared" si="209"/>
        <v>#REF!</v>
      </c>
      <c r="T384" s="269" t="str">
        <f t="shared" si="209"/>
        <v>#REF!</v>
      </c>
      <c r="U384" s="269" t="str">
        <f t="shared" si="209"/>
        <v>#REF!</v>
      </c>
      <c r="V384" s="269" t="str">
        <f t="shared" si="209"/>
        <v>#REF!</v>
      </c>
      <c r="W384" s="269" t="str">
        <f t="shared" si="209"/>
        <v>#REF!</v>
      </c>
      <c r="X384" s="269" t="str">
        <f t="shared" si="209"/>
        <v>#REF!</v>
      </c>
      <c r="Y384" s="269" t="str">
        <f t="shared" si="209"/>
        <v>#REF!</v>
      </c>
      <c r="Z384" s="269" t="str">
        <f t="shared" si="209"/>
        <v>#REF!</v>
      </c>
      <c r="AA384" s="269" t="str">
        <f t="shared" si="209"/>
        <v>#REF!</v>
      </c>
      <c r="AB384" s="269" t="str">
        <f t="shared" si="209"/>
        <v>#REF!</v>
      </c>
      <c r="AC384" s="269" t="str">
        <f t="shared" si="209"/>
        <v>#REF!</v>
      </c>
      <c r="AD384" s="269" t="str">
        <f t="shared" si="209"/>
        <v>#REF!</v>
      </c>
      <c r="AE384" s="269" t="str">
        <f t="shared" si="209"/>
        <v>#REF!</v>
      </c>
      <c r="AF384" s="269" t="str">
        <f t="shared" si="209"/>
        <v>#REF!</v>
      </c>
      <c r="AG384" s="269" t="str">
        <f t="shared" si="209"/>
        <v>#REF!</v>
      </c>
      <c r="AH384" s="269" t="str">
        <f t="shared" si="209"/>
        <v>#REF!</v>
      </c>
      <c r="AI384" s="269" t="str">
        <f t="shared" si="209"/>
        <v>#REF!</v>
      </c>
      <c r="AJ384" s="269" t="str">
        <f t="shared" si="209"/>
        <v>#REF!</v>
      </c>
      <c r="AK384" s="269" t="str">
        <f t="shared" si="209"/>
        <v>#REF!</v>
      </c>
      <c r="AL384" s="269" t="str">
        <f t="shared" si="209"/>
        <v>#REF!</v>
      </c>
      <c r="AM384" s="269" t="str">
        <f t="shared" si="209"/>
        <v>#REF!</v>
      </c>
      <c r="AN384" s="269" t="str">
        <f t="shared" si="209"/>
        <v>#REF!</v>
      </c>
      <c r="AO384" s="269" t="str">
        <f t="shared" si="209"/>
        <v>#REF!</v>
      </c>
      <c r="AP384" s="269" t="str">
        <f t="shared" si="209"/>
        <v>#REF!</v>
      </c>
      <c r="AQ384" s="269" t="str">
        <f t="shared" si="209"/>
        <v>#REF!</v>
      </c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</row>
    <row r="385" ht="14.25" customHeight="1">
      <c r="A385" s="11"/>
      <c r="B385" s="11"/>
      <c r="C385" s="11"/>
      <c r="D385" s="11"/>
      <c r="E385" s="11"/>
      <c r="F385" s="268"/>
      <c r="G385" s="11"/>
      <c r="H385" s="212"/>
      <c r="I385" s="11"/>
      <c r="J385" s="271"/>
      <c r="K385" s="14" t="s">
        <v>224</v>
      </c>
      <c r="L385" s="14" t="s">
        <v>196</v>
      </c>
      <c r="M385" s="269" t="str">
        <f t="shared" ref="M385:AQ385" si="210">1+((1+(M$56+$O$35))^($J41+0.5)-1)</f>
        <v>#REF!</v>
      </c>
      <c r="N385" s="269" t="str">
        <f t="shared" si="210"/>
        <v>#REF!</v>
      </c>
      <c r="O385" s="269" t="str">
        <f t="shared" si="210"/>
        <v>#REF!</v>
      </c>
      <c r="P385" s="269" t="str">
        <f t="shared" si="210"/>
        <v>#REF!</v>
      </c>
      <c r="Q385" s="269" t="str">
        <f t="shared" si="210"/>
        <v>#REF!</v>
      </c>
      <c r="R385" s="269" t="str">
        <f t="shared" si="210"/>
        <v>#REF!</v>
      </c>
      <c r="S385" s="269" t="str">
        <f t="shared" si="210"/>
        <v>#REF!</v>
      </c>
      <c r="T385" s="269" t="str">
        <f t="shared" si="210"/>
        <v>#REF!</v>
      </c>
      <c r="U385" s="269" t="str">
        <f t="shared" si="210"/>
        <v>#REF!</v>
      </c>
      <c r="V385" s="269" t="str">
        <f t="shared" si="210"/>
        <v>#REF!</v>
      </c>
      <c r="W385" s="269" t="str">
        <f t="shared" si="210"/>
        <v>#REF!</v>
      </c>
      <c r="X385" s="269" t="str">
        <f t="shared" si="210"/>
        <v>#REF!</v>
      </c>
      <c r="Y385" s="269" t="str">
        <f t="shared" si="210"/>
        <v>#REF!</v>
      </c>
      <c r="Z385" s="269" t="str">
        <f t="shared" si="210"/>
        <v>#REF!</v>
      </c>
      <c r="AA385" s="269" t="str">
        <f t="shared" si="210"/>
        <v>#REF!</v>
      </c>
      <c r="AB385" s="269" t="str">
        <f t="shared" si="210"/>
        <v>#REF!</v>
      </c>
      <c r="AC385" s="269" t="str">
        <f t="shared" si="210"/>
        <v>#REF!</v>
      </c>
      <c r="AD385" s="269" t="str">
        <f t="shared" si="210"/>
        <v>#REF!</v>
      </c>
      <c r="AE385" s="269" t="str">
        <f t="shared" si="210"/>
        <v>#REF!</v>
      </c>
      <c r="AF385" s="269" t="str">
        <f t="shared" si="210"/>
        <v>#REF!</v>
      </c>
      <c r="AG385" s="269" t="str">
        <f t="shared" si="210"/>
        <v>#REF!</v>
      </c>
      <c r="AH385" s="269" t="str">
        <f t="shared" si="210"/>
        <v>#REF!</v>
      </c>
      <c r="AI385" s="269" t="str">
        <f t="shared" si="210"/>
        <v>#REF!</v>
      </c>
      <c r="AJ385" s="269" t="str">
        <f t="shared" si="210"/>
        <v>#REF!</v>
      </c>
      <c r="AK385" s="269" t="str">
        <f t="shared" si="210"/>
        <v>#REF!</v>
      </c>
      <c r="AL385" s="269" t="str">
        <f t="shared" si="210"/>
        <v>#REF!</v>
      </c>
      <c r="AM385" s="269" t="str">
        <f t="shared" si="210"/>
        <v>#REF!</v>
      </c>
      <c r="AN385" s="269" t="str">
        <f t="shared" si="210"/>
        <v>#REF!</v>
      </c>
      <c r="AO385" s="269" t="str">
        <f t="shared" si="210"/>
        <v>#REF!</v>
      </c>
      <c r="AP385" s="269" t="str">
        <f t="shared" si="210"/>
        <v>#REF!</v>
      </c>
      <c r="AQ385" s="269" t="str">
        <f t="shared" si="210"/>
        <v>#REF!</v>
      </c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</row>
    <row r="386" ht="14.25" customHeight="1">
      <c r="A386" s="11"/>
      <c r="B386" s="11"/>
      <c r="C386" s="11"/>
      <c r="D386" s="11"/>
      <c r="E386" s="11"/>
      <c r="F386" s="268"/>
      <c r="G386" s="11"/>
      <c r="H386" s="212"/>
      <c r="I386" s="11"/>
      <c r="J386" s="271"/>
      <c r="K386" s="14" t="s">
        <v>225</v>
      </c>
      <c r="L386" s="14" t="s">
        <v>196</v>
      </c>
      <c r="M386" s="269" t="str">
        <f t="shared" ref="M386:AQ386" si="211">1+((1+(M$56+$O$35))^($J42+0.5)-1)</f>
        <v>#REF!</v>
      </c>
      <c r="N386" s="269" t="str">
        <f t="shared" si="211"/>
        <v>#REF!</v>
      </c>
      <c r="O386" s="269" t="str">
        <f t="shared" si="211"/>
        <v>#REF!</v>
      </c>
      <c r="P386" s="269" t="str">
        <f t="shared" si="211"/>
        <v>#REF!</v>
      </c>
      <c r="Q386" s="269" t="str">
        <f t="shared" si="211"/>
        <v>#REF!</v>
      </c>
      <c r="R386" s="269" t="str">
        <f t="shared" si="211"/>
        <v>#REF!</v>
      </c>
      <c r="S386" s="269" t="str">
        <f t="shared" si="211"/>
        <v>#REF!</v>
      </c>
      <c r="T386" s="269" t="str">
        <f t="shared" si="211"/>
        <v>#REF!</v>
      </c>
      <c r="U386" s="269" t="str">
        <f t="shared" si="211"/>
        <v>#REF!</v>
      </c>
      <c r="V386" s="269" t="str">
        <f t="shared" si="211"/>
        <v>#REF!</v>
      </c>
      <c r="W386" s="269" t="str">
        <f t="shared" si="211"/>
        <v>#REF!</v>
      </c>
      <c r="X386" s="269" t="str">
        <f t="shared" si="211"/>
        <v>#REF!</v>
      </c>
      <c r="Y386" s="269" t="str">
        <f t="shared" si="211"/>
        <v>#REF!</v>
      </c>
      <c r="Z386" s="269" t="str">
        <f t="shared" si="211"/>
        <v>#REF!</v>
      </c>
      <c r="AA386" s="269" t="str">
        <f t="shared" si="211"/>
        <v>#REF!</v>
      </c>
      <c r="AB386" s="269" t="str">
        <f t="shared" si="211"/>
        <v>#REF!</v>
      </c>
      <c r="AC386" s="269" t="str">
        <f t="shared" si="211"/>
        <v>#REF!</v>
      </c>
      <c r="AD386" s="269" t="str">
        <f t="shared" si="211"/>
        <v>#REF!</v>
      </c>
      <c r="AE386" s="269" t="str">
        <f t="shared" si="211"/>
        <v>#REF!</v>
      </c>
      <c r="AF386" s="269" t="str">
        <f t="shared" si="211"/>
        <v>#REF!</v>
      </c>
      <c r="AG386" s="269" t="str">
        <f t="shared" si="211"/>
        <v>#REF!</v>
      </c>
      <c r="AH386" s="269" t="str">
        <f t="shared" si="211"/>
        <v>#REF!</v>
      </c>
      <c r="AI386" s="269" t="str">
        <f t="shared" si="211"/>
        <v>#REF!</v>
      </c>
      <c r="AJ386" s="269" t="str">
        <f t="shared" si="211"/>
        <v>#REF!</v>
      </c>
      <c r="AK386" s="269" t="str">
        <f t="shared" si="211"/>
        <v>#REF!</v>
      </c>
      <c r="AL386" s="269" t="str">
        <f t="shared" si="211"/>
        <v>#REF!</v>
      </c>
      <c r="AM386" s="269" t="str">
        <f t="shared" si="211"/>
        <v>#REF!</v>
      </c>
      <c r="AN386" s="269" t="str">
        <f t="shared" si="211"/>
        <v>#REF!</v>
      </c>
      <c r="AO386" s="269" t="str">
        <f t="shared" si="211"/>
        <v>#REF!</v>
      </c>
      <c r="AP386" s="269" t="str">
        <f t="shared" si="211"/>
        <v>#REF!</v>
      </c>
      <c r="AQ386" s="269" t="str">
        <f t="shared" si="211"/>
        <v>#REF!</v>
      </c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</row>
    <row r="387" ht="14.25" customHeight="1">
      <c r="A387" s="11"/>
      <c r="B387" s="11"/>
      <c r="C387" s="11"/>
      <c r="D387" s="11"/>
      <c r="E387" s="11"/>
      <c r="F387" s="268"/>
      <c r="G387" s="11"/>
      <c r="H387" s="212"/>
      <c r="I387" s="11"/>
      <c r="J387" s="271"/>
      <c r="K387" s="14" t="s">
        <v>226</v>
      </c>
      <c r="L387" s="14" t="s">
        <v>196</v>
      </c>
      <c r="M387" s="269" t="str">
        <f t="shared" ref="M387:AQ387" si="212">1+((1+(M$56+$O$35))^($J43+0.5)-1)</f>
        <v>#REF!</v>
      </c>
      <c r="N387" s="269" t="str">
        <f t="shared" si="212"/>
        <v>#REF!</v>
      </c>
      <c r="O387" s="269" t="str">
        <f t="shared" si="212"/>
        <v>#REF!</v>
      </c>
      <c r="P387" s="269" t="str">
        <f t="shared" si="212"/>
        <v>#REF!</v>
      </c>
      <c r="Q387" s="269" t="str">
        <f t="shared" si="212"/>
        <v>#REF!</v>
      </c>
      <c r="R387" s="269" t="str">
        <f t="shared" si="212"/>
        <v>#REF!</v>
      </c>
      <c r="S387" s="269" t="str">
        <f t="shared" si="212"/>
        <v>#REF!</v>
      </c>
      <c r="T387" s="269" t="str">
        <f t="shared" si="212"/>
        <v>#REF!</v>
      </c>
      <c r="U387" s="269" t="str">
        <f t="shared" si="212"/>
        <v>#REF!</v>
      </c>
      <c r="V387" s="269" t="str">
        <f t="shared" si="212"/>
        <v>#REF!</v>
      </c>
      <c r="W387" s="269" t="str">
        <f t="shared" si="212"/>
        <v>#REF!</v>
      </c>
      <c r="X387" s="269" t="str">
        <f t="shared" si="212"/>
        <v>#REF!</v>
      </c>
      <c r="Y387" s="269" t="str">
        <f t="shared" si="212"/>
        <v>#REF!</v>
      </c>
      <c r="Z387" s="269" t="str">
        <f t="shared" si="212"/>
        <v>#REF!</v>
      </c>
      <c r="AA387" s="269" t="str">
        <f t="shared" si="212"/>
        <v>#REF!</v>
      </c>
      <c r="AB387" s="269" t="str">
        <f t="shared" si="212"/>
        <v>#REF!</v>
      </c>
      <c r="AC387" s="269" t="str">
        <f t="shared" si="212"/>
        <v>#REF!</v>
      </c>
      <c r="AD387" s="269" t="str">
        <f t="shared" si="212"/>
        <v>#REF!</v>
      </c>
      <c r="AE387" s="269" t="str">
        <f t="shared" si="212"/>
        <v>#REF!</v>
      </c>
      <c r="AF387" s="269" t="str">
        <f t="shared" si="212"/>
        <v>#REF!</v>
      </c>
      <c r="AG387" s="269" t="str">
        <f t="shared" si="212"/>
        <v>#REF!</v>
      </c>
      <c r="AH387" s="269" t="str">
        <f t="shared" si="212"/>
        <v>#REF!</v>
      </c>
      <c r="AI387" s="269" t="str">
        <f t="shared" si="212"/>
        <v>#REF!</v>
      </c>
      <c r="AJ387" s="269" t="str">
        <f t="shared" si="212"/>
        <v>#REF!</v>
      </c>
      <c r="AK387" s="269" t="str">
        <f t="shared" si="212"/>
        <v>#REF!</v>
      </c>
      <c r="AL387" s="269" t="str">
        <f t="shared" si="212"/>
        <v>#REF!</v>
      </c>
      <c r="AM387" s="269" t="str">
        <f t="shared" si="212"/>
        <v>#REF!</v>
      </c>
      <c r="AN387" s="269" t="str">
        <f t="shared" si="212"/>
        <v>#REF!</v>
      </c>
      <c r="AO387" s="269" t="str">
        <f t="shared" si="212"/>
        <v>#REF!</v>
      </c>
      <c r="AP387" s="269" t="str">
        <f t="shared" si="212"/>
        <v>#REF!</v>
      </c>
      <c r="AQ387" s="269" t="str">
        <f t="shared" si="212"/>
        <v>#REF!</v>
      </c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</row>
    <row r="388" ht="14.25" customHeight="1">
      <c r="A388" s="11"/>
      <c r="B388" s="11"/>
      <c r="C388" s="11"/>
      <c r="D388" s="11"/>
      <c r="E388" s="11"/>
      <c r="F388" s="268"/>
      <c r="G388" s="11"/>
      <c r="H388" s="212"/>
      <c r="I388" s="11"/>
      <c r="J388" s="271"/>
      <c r="K388" s="14" t="s">
        <v>224</v>
      </c>
      <c r="L388" s="14" t="s">
        <v>197</v>
      </c>
      <c r="M388" s="269" t="str">
        <f t="shared" ref="M388:AQ388" si="213">1+((1+(M$57+$O$35))^($J41+0.5)-1)</f>
        <v>#REF!</v>
      </c>
      <c r="N388" s="269" t="str">
        <f t="shared" si="213"/>
        <v>#REF!</v>
      </c>
      <c r="O388" s="269" t="str">
        <f t="shared" si="213"/>
        <v>#REF!</v>
      </c>
      <c r="P388" s="269" t="str">
        <f t="shared" si="213"/>
        <v>#REF!</v>
      </c>
      <c r="Q388" s="269" t="str">
        <f t="shared" si="213"/>
        <v>#REF!</v>
      </c>
      <c r="R388" s="269" t="str">
        <f t="shared" si="213"/>
        <v>#REF!</v>
      </c>
      <c r="S388" s="269" t="str">
        <f t="shared" si="213"/>
        <v>#REF!</v>
      </c>
      <c r="T388" s="269" t="str">
        <f t="shared" si="213"/>
        <v>#REF!</v>
      </c>
      <c r="U388" s="269" t="str">
        <f t="shared" si="213"/>
        <v>#REF!</v>
      </c>
      <c r="V388" s="269" t="str">
        <f t="shared" si="213"/>
        <v>#REF!</v>
      </c>
      <c r="W388" s="269" t="str">
        <f t="shared" si="213"/>
        <v>#REF!</v>
      </c>
      <c r="X388" s="269" t="str">
        <f t="shared" si="213"/>
        <v>#REF!</v>
      </c>
      <c r="Y388" s="269" t="str">
        <f t="shared" si="213"/>
        <v>#REF!</v>
      </c>
      <c r="Z388" s="269" t="str">
        <f t="shared" si="213"/>
        <v>#REF!</v>
      </c>
      <c r="AA388" s="269" t="str">
        <f t="shared" si="213"/>
        <v>#REF!</v>
      </c>
      <c r="AB388" s="269" t="str">
        <f t="shared" si="213"/>
        <v>#REF!</v>
      </c>
      <c r="AC388" s="269" t="str">
        <f t="shared" si="213"/>
        <v>#REF!</v>
      </c>
      <c r="AD388" s="269" t="str">
        <f t="shared" si="213"/>
        <v>#REF!</v>
      </c>
      <c r="AE388" s="269" t="str">
        <f t="shared" si="213"/>
        <v>#REF!</v>
      </c>
      <c r="AF388" s="269" t="str">
        <f t="shared" si="213"/>
        <v>#REF!</v>
      </c>
      <c r="AG388" s="269" t="str">
        <f t="shared" si="213"/>
        <v>#REF!</v>
      </c>
      <c r="AH388" s="269" t="str">
        <f t="shared" si="213"/>
        <v>#REF!</v>
      </c>
      <c r="AI388" s="269" t="str">
        <f t="shared" si="213"/>
        <v>#REF!</v>
      </c>
      <c r="AJ388" s="269" t="str">
        <f t="shared" si="213"/>
        <v>#REF!</v>
      </c>
      <c r="AK388" s="269" t="str">
        <f t="shared" si="213"/>
        <v>#REF!</v>
      </c>
      <c r="AL388" s="269" t="str">
        <f t="shared" si="213"/>
        <v>#REF!</v>
      </c>
      <c r="AM388" s="269" t="str">
        <f t="shared" si="213"/>
        <v>#REF!</v>
      </c>
      <c r="AN388" s="269" t="str">
        <f t="shared" si="213"/>
        <v>#REF!</v>
      </c>
      <c r="AO388" s="269" t="str">
        <f t="shared" si="213"/>
        <v>#REF!</v>
      </c>
      <c r="AP388" s="269" t="str">
        <f t="shared" si="213"/>
        <v>#REF!</v>
      </c>
      <c r="AQ388" s="269" t="str">
        <f t="shared" si="213"/>
        <v>#REF!</v>
      </c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</row>
    <row r="389" ht="14.25" customHeight="1">
      <c r="A389" s="11"/>
      <c r="B389" s="11"/>
      <c r="C389" s="11"/>
      <c r="D389" s="11"/>
      <c r="E389" s="11"/>
      <c r="F389" s="268"/>
      <c r="G389" s="11"/>
      <c r="H389" s="212"/>
      <c r="I389" s="11"/>
      <c r="J389" s="271"/>
      <c r="K389" s="14" t="s">
        <v>225</v>
      </c>
      <c r="L389" s="14" t="s">
        <v>197</v>
      </c>
      <c r="M389" s="269" t="str">
        <f t="shared" ref="M389:AQ389" si="214">1+((1+(M$57+$O$35))^($J42+0.5)-1)</f>
        <v>#REF!</v>
      </c>
      <c r="N389" s="269" t="str">
        <f t="shared" si="214"/>
        <v>#REF!</v>
      </c>
      <c r="O389" s="269" t="str">
        <f t="shared" si="214"/>
        <v>#REF!</v>
      </c>
      <c r="P389" s="269" t="str">
        <f t="shared" si="214"/>
        <v>#REF!</v>
      </c>
      <c r="Q389" s="269" t="str">
        <f t="shared" si="214"/>
        <v>#REF!</v>
      </c>
      <c r="R389" s="269" t="str">
        <f t="shared" si="214"/>
        <v>#REF!</v>
      </c>
      <c r="S389" s="269" t="str">
        <f t="shared" si="214"/>
        <v>#REF!</v>
      </c>
      <c r="T389" s="269" t="str">
        <f t="shared" si="214"/>
        <v>#REF!</v>
      </c>
      <c r="U389" s="269" t="str">
        <f t="shared" si="214"/>
        <v>#REF!</v>
      </c>
      <c r="V389" s="269" t="str">
        <f t="shared" si="214"/>
        <v>#REF!</v>
      </c>
      <c r="W389" s="269" t="str">
        <f t="shared" si="214"/>
        <v>#REF!</v>
      </c>
      <c r="X389" s="269" t="str">
        <f t="shared" si="214"/>
        <v>#REF!</v>
      </c>
      <c r="Y389" s="269" t="str">
        <f t="shared" si="214"/>
        <v>#REF!</v>
      </c>
      <c r="Z389" s="269" t="str">
        <f t="shared" si="214"/>
        <v>#REF!</v>
      </c>
      <c r="AA389" s="269" t="str">
        <f t="shared" si="214"/>
        <v>#REF!</v>
      </c>
      <c r="AB389" s="269" t="str">
        <f t="shared" si="214"/>
        <v>#REF!</v>
      </c>
      <c r="AC389" s="269" t="str">
        <f t="shared" si="214"/>
        <v>#REF!</v>
      </c>
      <c r="AD389" s="269" t="str">
        <f t="shared" si="214"/>
        <v>#REF!</v>
      </c>
      <c r="AE389" s="269" t="str">
        <f t="shared" si="214"/>
        <v>#REF!</v>
      </c>
      <c r="AF389" s="269" t="str">
        <f t="shared" si="214"/>
        <v>#REF!</v>
      </c>
      <c r="AG389" s="269" t="str">
        <f t="shared" si="214"/>
        <v>#REF!</v>
      </c>
      <c r="AH389" s="269" t="str">
        <f t="shared" si="214"/>
        <v>#REF!</v>
      </c>
      <c r="AI389" s="269" t="str">
        <f t="shared" si="214"/>
        <v>#REF!</v>
      </c>
      <c r="AJ389" s="269" t="str">
        <f t="shared" si="214"/>
        <v>#REF!</v>
      </c>
      <c r="AK389" s="269" t="str">
        <f t="shared" si="214"/>
        <v>#REF!</v>
      </c>
      <c r="AL389" s="269" t="str">
        <f t="shared" si="214"/>
        <v>#REF!</v>
      </c>
      <c r="AM389" s="269" t="str">
        <f t="shared" si="214"/>
        <v>#REF!</v>
      </c>
      <c r="AN389" s="269" t="str">
        <f t="shared" si="214"/>
        <v>#REF!</v>
      </c>
      <c r="AO389" s="269" t="str">
        <f t="shared" si="214"/>
        <v>#REF!</v>
      </c>
      <c r="AP389" s="269" t="str">
        <f t="shared" si="214"/>
        <v>#REF!</v>
      </c>
      <c r="AQ389" s="269" t="str">
        <f t="shared" si="214"/>
        <v>#REF!</v>
      </c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</row>
    <row r="390" ht="14.25" customHeight="1">
      <c r="A390" s="11"/>
      <c r="B390" s="11"/>
      <c r="C390" s="11"/>
      <c r="D390" s="11"/>
      <c r="E390" s="11"/>
      <c r="F390" s="268"/>
      <c r="G390" s="11"/>
      <c r="H390" s="212"/>
      <c r="I390" s="11"/>
      <c r="J390" s="271"/>
      <c r="K390" s="14" t="s">
        <v>226</v>
      </c>
      <c r="L390" s="14" t="s">
        <v>197</v>
      </c>
      <c r="M390" s="269" t="str">
        <f t="shared" ref="M390:AQ390" si="215">1+((1+(M$57+$O$35))^($J43+0.5)-1)</f>
        <v>#REF!</v>
      </c>
      <c r="N390" s="269" t="str">
        <f t="shared" si="215"/>
        <v>#REF!</v>
      </c>
      <c r="O390" s="269" t="str">
        <f t="shared" si="215"/>
        <v>#REF!</v>
      </c>
      <c r="P390" s="269" t="str">
        <f t="shared" si="215"/>
        <v>#REF!</v>
      </c>
      <c r="Q390" s="269" t="str">
        <f t="shared" si="215"/>
        <v>#REF!</v>
      </c>
      <c r="R390" s="269" t="str">
        <f t="shared" si="215"/>
        <v>#REF!</v>
      </c>
      <c r="S390" s="269" t="str">
        <f t="shared" si="215"/>
        <v>#REF!</v>
      </c>
      <c r="T390" s="269" t="str">
        <f t="shared" si="215"/>
        <v>#REF!</v>
      </c>
      <c r="U390" s="269" t="str">
        <f t="shared" si="215"/>
        <v>#REF!</v>
      </c>
      <c r="V390" s="269" t="str">
        <f t="shared" si="215"/>
        <v>#REF!</v>
      </c>
      <c r="W390" s="269" t="str">
        <f t="shared" si="215"/>
        <v>#REF!</v>
      </c>
      <c r="X390" s="269" t="str">
        <f t="shared" si="215"/>
        <v>#REF!</v>
      </c>
      <c r="Y390" s="269" t="str">
        <f t="shared" si="215"/>
        <v>#REF!</v>
      </c>
      <c r="Z390" s="269" t="str">
        <f t="shared" si="215"/>
        <v>#REF!</v>
      </c>
      <c r="AA390" s="269" t="str">
        <f t="shared" si="215"/>
        <v>#REF!</v>
      </c>
      <c r="AB390" s="269" t="str">
        <f t="shared" si="215"/>
        <v>#REF!</v>
      </c>
      <c r="AC390" s="269" t="str">
        <f t="shared" si="215"/>
        <v>#REF!</v>
      </c>
      <c r="AD390" s="269" t="str">
        <f t="shared" si="215"/>
        <v>#REF!</v>
      </c>
      <c r="AE390" s="269" t="str">
        <f t="shared" si="215"/>
        <v>#REF!</v>
      </c>
      <c r="AF390" s="269" t="str">
        <f t="shared" si="215"/>
        <v>#REF!</v>
      </c>
      <c r="AG390" s="269" t="str">
        <f t="shared" si="215"/>
        <v>#REF!</v>
      </c>
      <c r="AH390" s="269" t="str">
        <f t="shared" si="215"/>
        <v>#REF!</v>
      </c>
      <c r="AI390" s="269" t="str">
        <f t="shared" si="215"/>
        <v>#REF!</v>
      </c>
      <c r="AJ390" s="269" t="str">
        <f t="shared" si="215"/>
        <v>#REF!</v>
      </c>
      <c r="AK390" s="269" t="str">
        <f t="shared" si="215"/>
        <v>#REF!</v>
      </c>
      <c r="AL390" s="269" t="str">
        <f t="shared" si="215"/>
        <v>#REF!</v>
      </c>
      <c r="AM390" s="269" t="str">
        <f t="shared" si="215"/>
        <v>#REF!</v>
      </c>
      <c r="AN390" s="269" t="str">
        <f t="shared" si="215"/>
        <v>#REF!</v>
      </c>
      <c r="AO390" s="269" t="str">
        <f t="shared" si="215"/>
        <v>#REF!</v>
      </c>
      <c r="AP390" s="269" t="str">
        <f t="shared" si="215"/>
        <v>#REF!</v>
      </c>
      <c r="AQ390" s="269" t="str">
        <f t="shared" si="215"/>
        <v>#REF!</v>
      </c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</row>
    <row r="391" ht="14.25" customHeight="1">
      <c r="A391" s="11"/>
      <c r="B391" s="11"/>
      <c r="C391" s="11"/>
      <c r="D391" s="11"/>
      <c r="E391" s="11"/>
      <c r="F391" s="11"/>
      <c r="G391" s="20"/>
      <c r="H391" s="11"/>
      <c r="I391" s="11"/>
      <c r="J391" s="152"/>
      <c r="K391" s="152"/>
      <c r="L391" s="152"/>
      <c r="M391" s="152"/>
      <c r="N391" s="152"/>
      <c r="O391" s="152"/>
      <c r="P391" s="152"/>
      <c r="Q391" s="152"/>
      <c r="R391" s="152"/>
      <c r="S391" s="152"/>
      <c r="T391" s="152"/>
      <c r="U391" s="152"/>
      <c r="V391" s="152"/>
      <c r="W391" s="152"/>
      <c r="X391" s="152"/>
      <c r="Y391" s="152"/>
      <c r="Z391" s="152"/>
      <c r="AA391" s="152"/>
      <c r="AB391" s="152"/>
      <c r="AC391" s="152"/>
      <c r="AD391" s="152"/>
      <c r="AE391" s="152"/>
      <c r="AF391" s="152"/>
      <c r="AG391" s="152"/>
      <c r="AH391" s="152"/>
      <c r="AI391" s="152"/>
      <c r="AJ391" s="152"/>
      <c r="AK391" s="152"/>
      <c r="AL391" s="152"/>
      <c r="AM391" s="152"/>
      <c r="AN391" s="152"/>
      <c r="AO391" s="152"/>
      <c r="AP391" s="152"/>
      <c r="AQ391" s="152"/>
      <c r="AR391" s="152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</row>
    <row r="392" ht="14.25" customHeight="1">
      <c r="A392" s="11"/>
      <c r="B392" s="11"/>
      <c r="C392" s="11"/>
      <c r="D392" s="11"/>
      <c r="E392" s="11"/>
      <c r="F392" s="11"/>
      <c r="G392" s="20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</row>
    <row r="394" ht="14.25" customHeight="1">
      <c r="A394" s="11"/>
      <c r="B394" s="11"/>
      <c r="C394" s="16" t="s">
        <v>33</v>
      </c>
      <c r="D394" s="11"/>
      <c r="E394" s="11"/>
      <c r="F394" s="11"/>
      <c r="G394" s="17" t="s">
        <v>166</v>
      </c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56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222"/>
      <c r="J396" s="222"/>
      <c r="K396" s="222"/>
      <c r="L396" s="222"/>
      <c r="M396" s="222"/>
      <c r="N396" s="222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223" t="s">
        <v>167</v>
      </c>
      <c r="J397" s="224"/>
      <c r="K397" s="224"/>
      <c r="L397" s="224"/>
      <c r="M397" s="224"/>
      <c r="N397" s="225"/>
      <c r="O397" s="226"/>
      <c r="P397" s="224"/>
      <c r="Q397" s="224"/>
      <c r="R397" s="224"/>
      <c r="S397" s="224"/>
      <c r="T397" s="224"/>
      <c r="U397" s="224"/>
      <c r="V397" s="224"/>
      <c r="W397" s="224"/>
      <c r="X397" s="224"/>
      <c r="Y397" s="224"/>
      <c r="Z397" s="224"/>
      <c r="AA397" s="224"/>
      <c r="AB397" s="224"/>
      <c r="AC397" s="227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228" t="s">
        <v>168</v>
      </c>
      <c r="J398" s="229"/>
      <c r="K398" s="229"/>
      <c r="L398" s="229"/>
      <c r="M398" s="229"/>
      <c r="N398" s="230"/>
      <c r="O398" s="231" t="s">
        <v>169</v>
      </c>
      <c r="P398" s="232"/>
      <c r="Q398" s="232"/>
      <c r="R398" s="232"/>
      <c r="S398" s="232"/>
      <c r="T398" s="232"/>
      <c r="U398" s="232"/>
      <c r="V398" s="232"/>
      <c r="W398" s="232"/>
      <c r="X398" s="232"/>
      <c r="Y398" s="232"/>
      <c r="Z398" s="232"/>
      <c r="AA398" s="232"/>
      <c r="AB398" s="232"/>
      <c r="AC398" s="233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228" t="s">
        <v>106</v>
      </c>
      <c r="J399" s="229"/>
      <c r="K399" s="229"/>
      <c r="L399" s="229"/>
      <c r="M399" s="229"/>
      <c r="N399" s="230"/>
      <c r="O399" s="231" t="s">
        <v>170</v>
      </c>
      <c r="P399" s="229"/>
      <c r="Q399" s="229"/>
      <c r="R399" s="229"/>
      <c r="S399" s="229"/>
      <c r="T399" s="229"/>
      <c r="U399" s="229"/>
      <c r="V399" s="229"/>
      <c r="W399" s="229"/>
      <c r="X399" s="229"/>
      <c r="Y399" s="229"/>
      <c r="Z399" s="229"/>
      <c r="AA399" s="229"/>
      <c r="AB399" s="229"/>
      <c r="AC399" s="234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228" t="s">
        <v>139</v>
      </c>
      <c r="J400" s="229"/>
      <c r="K400" s="229"/>
      <c r="L400" s="229"/>
      <c r="M400" s="229"/>
      <c r="N400" s="230"/>
      <c r="O400" s="7" t="s">
        <v>227</v>
      </c>
      <c r="P400" s="236"/>
      <c r="Q400" s="236"/>
      <c r="R400" s="236"/>
      <c r="S400" s="236"/>
      <c r="T400" s="236"/>
      <c r="U400" s="236"/>
      <c r="V400" s="236"/>
      <c r="W400" s="236"/>
      <c r="X400" s="236"/>
      <c r="Y400" s="236"/>
      <c r="Z400" s="236"/>
      <c r="AA400" s="236"/>
      <c r="AB400" s="236"/>
      <c r="AC400" s="237"/>
      <c r="AD400" s="11" t="s">
        <v>228</v>
      </c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228" t="s">
        <v>173</v>
      </c>
      <c r="J401" s="229"/>
      <c r="K401" s="229"/>
      <c r="L401" s="229"/>
      <c r="M401" s="229"/>
      <c r="N401" s="230"/>
      <c r="O401" s="7" t="s">
        <v>227</v>
      </c>
      <c r="P401" s="236"/>
      <c r="Q401" s="236"/>
      <c r="R401" s="236"/>
      <c r="S401" s="236"/>
      <c r="T401" s="236"/>
      <c r="U401" s="236"/>
      <c r="V401" s="236"/>
      <c r="W401" s="236"/>
      <c r="X401" s="236"/>
      <c r="Y401" s="236"/>
      <c r="Z401" s="236"/>
      <c r="AA401" s="236"/>
      <c r="AB401" s="236"/>
      <c r="AC401" s="237"/>
      <c r="AD401" s="11" t="s">
        <v>228</v>
      </c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228" t="s">
        <v>176</v>
      </c>
      <c r="J402" s="229"/>
      <c r="K402" s="229"/>
      <c r="L402" s="229"/>
      <c r="M402" s="229"/>
      <c r="N402" s="230"/>
      <c r="O402" s="238" t="s">
        <v>177</v>
      </c>
      <c r="P402" s="229"/>
      <c r="Q402" s="229"/>
      <c r="R402" s="229"/>
      <c r="S402" s="229"/>
      <c r="T402" s="229"/>
      <c r="U402" s="229"/>
      <c r="V402" s="229"/>
      <c r="W402" s="229"/>
      <c r="X402" s="229"/>
      <c r="Y402" s="229"/>
      <c r="Z402" s="229"/>
      <c r="AA402" s="229"/>
      <c r="AB402" s="229"/>
      <c r="AC402" s="234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239" t="s">
        <v>179</v>
      </c>
      <c r="J403" s="240"/>
      <c r="K403" s="240"/>
      <c r="L403" s="240"/>
      <c r="M403" s="240"/>
      <c r="N403" s="241"/>
      <c r="O403" s="242" t="s">
        <v>177</v>
      </c>
      <c r="P403" s="240"/>
      <c r="Q403" s="240"/>
      <c r="R403" s="240"/>
      <c r="S403" s="240"/>
      <c r="T403" s="240"/>
      <c r="U403" s="240"/>
      <c r="V403" s="240"/>
      <c r="W403" s="240"/>
      <c r="X403" s="240"/>
      <c r="Y403" s="240"/>
      <c r="Z403" s="240"/>
      <c r="AA403" s="240"/>
      <c r="AB403" s="240"/>
      <c r="AC403" s="243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244"/>
      <c r="O404" s="245"/>
      <c r="P404" s="245"/>
      <c r="Q404" s="245"/>
      <c r="R404" s="245"/>
      <c r="S404" s="245"/>
      <c r="T404" s="245"/>
      <c r="U404" s="245"/>
      <c r="V404" s="245"/>
      <c r="W404" s="245"/>
      <c r="X404" s="245"/>
      <c r="Y404" s="245"/>
      <c r="Z404" s="245"/>
      <c r="AA404" s="245"/>
      <c r="AB404" s="245"/>
      <c r="AC404" s="245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223" t="s">
        <v>180</v>
      </c>
      <c r="J405" s="224"/>
      <c r="K405" s="224"/>
      <c r="L405" s="224"/>
      <c r="M405" s="224"/>
      <c r="N405" s="225"/>
      <c r="O405" s="246"/>
      <c r="P405" s="224"/>
      <c r="Q405" s="224"/>
      <c r="R405" s="224"/>
      <c r="S405" s="224"/>
      <c r="T405" s="224"/>
      <c r="U405" s="224"/>
      <c r="V405" s="224"/>
      <c r="W405" s="224"/>
      <c r="X405" s="224"/>
      <c r="Y405" s="224"/>
      <c r="Z405" s="224"/>
      <c r="AA405" s="224"/>
      <c r="AB405" s="224"/>
      <c r="AC405" s="227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228" t="s">
        <v>106</v>
      </c>
      <c r="J406" s="229"/>
      <c r="K406" s="229"/>
      <c r="L406" s="229"/>
      <c r="M406" s="229"/>
      <c r="N406" s="230"/>
      <c r="O406" s="238" t="s">
        <v>181</v>
      </c>
      <c r="P406" s="232"/>
      <c r="Q406" s="232"/>
      <c r="R406" s="232"/>
      <c r="S406" s="232"/>
      <c r="T406" s="232"/>
      <c r="U406" s="232"/>
      <c r="V406" s="232"/>
      <c r="W406" s="232"/>
      <c r="X406" s="232"/>
      <c r="Y406" s="232"/>
      <c r="Z406" s="232"/>
      <c r="AA406" s="232"/>
      <c r="AB406" s="232"/>
      <c r="AC406" s="233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228" t="s">
        <v>139</v>
      </c>
      <c r="J407" s="229"/>
      <c r="K407" s="229"/>
      <c r="L407" s="229"/>
      <c r="M407" s="229"/>
      <c r="N407" s="230"/>
      <c r="O407" s="238" t="s">
        <v>182</v>
      </c>
      <c r="P407" s="232"/>
      <c r="Q407" s="232"/>
      <c r="R407" s="232"/>
      <c r="S407" s="232"/>
      <c r="T407" s="232"/>
      <c r="U407" s="232"/>
      <c r="V407" s="232"/>
      <c r="W407" s="232"/>
      <c r="X407" s="232"/>
      <c r="Y407" s="232"/>
      <c r="Z407" s="232"/>
      <c r="AA407" s="232"/>
      <c r="AB407" s="232"/>
      <c r="AC407" s="233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</row>
    <row r="408" ht="27.75" customHeight="1">
      <c r="A408" s="11"/>
      <c r="B408" s="11"/>
      <c r="C408" s="11"/>
      <c r="D408" s="11"/>
      <c r="E408" s="11"/>
      <c r="F408" s="11"/>
      <c r="G408" s="11"/>
      <c r="H408" s="11"/>
      <c r="I408" s="228" t="s">
        <v>173</v>
      </c>
      <c r="J408" s="229"/>
      <c r="K408" s="229"/>
      <c r="L408" s="229"/>
      <c r="M408" s="229"/>
      <c r="N408" s="230"/>
      <c r="O408" s="238" t="s">
        <v>182</v>
      </c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228" t="s">
        <v>176</v>
      </c>
      <c r="J409" s="229"/>
      <c r="K409" s="229"/>
      <c r="L409" s="229"/>
      <c r="M409" s="229"/>
      <c r="N409" s="230"/>
      <c r="O409" s="238" t="s">
        <v>177</v>
      </c>
      <c r="P409" s="229"/>
      <c r="Q409" s="229"/>
      <c r="R409" s="229"/>
      <c r="S409" s="229"/>
      <c r="T409" s="229"/>
      <c r="U409" s="229"/>
      <c r="V409" s="229"/>
      <c r="W409" s="229"/>
      <c r="X409" s="229"/>
      <c r="Y409" s="229"/>
      <c r="Z409" s="229"/>
      <c r="AA409" s="229"/>
      <c r="AB409" s="229"/>
      <c r="AC409" s="234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239" t="s">
        <v>183</v>
      </c>
      <c r="J410" s="240"/>
      <c r="K410" s="240"/>
      <c r="L410" s="240"/>
      <c r="M410" s="240"/>
      <c r="N410" s="241"/>
      <c r="O410" s="242" t="s">
        <v>177</v>
      </c>
      <c r="P410" s="240"/>
      <c r="Q410" s="240"/>
      <c r="R410" s="240"/>
      <c r="S410" s="240"/>
      <c r="T410" s="240"/>
      <c r="U410" s="240"/>
      <c r="V410" s="240"/>
      <c r="W410" s="240"/>
      <c r="X410" s="240"/>
      <c r="Y410" s="240"/>
      <c r="Z410" s="240"/>
      <c r="AA410" s="240"/>
      <c r="AB410" s="240"/>
      <c r="AC410" s="243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>
        <v>0.0</v>
      </c>
      <c r="N460" s="11">
        <v>0.0</v>
      </c>
      <c r="O460" s="11">
        <v>0.0</v>
      </c>
      <c r="P460" s="11">
        <v>0.0</v>
      </c>
      <c r="Q460" s="11">
        <v>0.0</v>
      </c>
      <c r="R460" s="11">
        <v>0.0</v>
      </c>
      <c r="S460" s="11">
        <v>0.0</v>
      </c>
      <c r="T460" s="11">
        <v>0.0</v>
      </c>
      <c r="U460" s="11">
        <v>0.0</v>
      </c>
      <c r="V460" s="11">
        <v>0.0</v>
      </c>
      <c r="W460" s="11">
        <v>0.0</v>
      </c>
      <c r="X460" s="11">
        <v>0.0</v>
      </c>
      <c r="Y460" s="11">
        <v>0.0</v>
      </c>
      <c r="Z460" s="11">
        <v>0.0</v>
      </c>
      <c r="AA460" s="11">
        <v>0.0</v>
      </c>
      <c r="AB460" s="11">
        <v>0.0</v>
      </c>
      <c r="AC460" s="11">
        <v>0.0</v>
      </c>
      <c r="AD460" s="11">
        <v>0.0</v>
      </c>
      <c r="AE460" s="11">
        <v>0.0</v>
      </c>
      <c r="AF460" s="11">
        <v>0.0</v>
      </c>
      <c r="AG460" s="11">
        <v>0.0</v>
      </c>
      <c r="AH460" s="11">
        <v>0.0</v>
      </c>
      <c r="AI460" s="11">
        <v>0.0</v>
      </c>
      <c r="AJ460" s="11">
        <v>0.0</v>
      </c>
      <c r="AK460" s="11">
        <v>0.0</v>
      </c>
      <c r="AL460" s="11">
        <v>0.0</v>
      </c>
      <c r="AM460" s="11">
        <v>0.0</v>
      </c>
      <c r="AN460" s="11">
        <v>0.0</v>
      </c>
      <c r="AO460" s="11">
        <v>0.0</v>
      </c>
      <c r="AP460" s="11">
        <v>0.0</v>
      </c>
      <c r="AQ460" s="11">
        <v>0.0</v>
      </c>
      <c r="AR460" s="11">
        <v>0.0</v>
      </c>
      <c r="AS460" s="11">
        <v>0.0</v>
      </c>
      <c r="AT460" s="11">
        <v>0.0</v>
      </c>
      <c r="AU460" s="11">
        <v>0.0</v>
      </c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</row>
  </sheetData>
  <mergeCells count="51">
    <mergeCell ref="J342:J351"/>
    <mergeCell ref="J353:J372"/>
    <mergeCell ref="J375:J377"/>
    <mergeCell ref="G394:AC394"/>
    <mergeCell ref="I397:N397"/>
    <mergeCell ref="O397:AC397"/>
    <mergeCell ref="I398:N398"/>
    <mergeCell ref="I399:N399"/>
    <mergeCell ref="O399:AC399"/>
    <mergeCell ref="I400:N400"/>
    <mergeCell ref="I401:N401"/>
    <mergeCell ref="I402:N402"/>
    <mergeCell ref="O402:AC402"/>
    <mergeCell ref="O403:AC403"/>
    <mergeCell ref="U4:U5"/>
    <mergeCell ref="G7:Y7"/>
    <mergeCell ref="H9:H30"/>
    <mergeCell ref="J9:L9"/>
    <mergeCell ref="J14:P14"/>
    <mergeCell ref="J15:P15"/>
    <mergeCell ref="J16:P16"/>
    <mergeCell ref="J47:J74"/>
    <mergeCell ref="J84:J113"/>
    <mergeCell ref="J116:J145"/>
    <mergeCell ref="J148:J177"/>
    <mergeCell ref="J17:P17"/>
    <mergeCell ref="M26:R30"/>
    <mergeCell ref="H32:H76"/>
    <mergeCell ref="L37:L40"/>
    <mergeCell ref="M37:M40"/>
    <mergeCell ref="G81:U81"/>
    <mergeCell ref="H84:H273"/>
    <mergeCell ref="J244:J273"/>
    <mergeCell ref="J180:J209"/>
    <mergeCell ref="J212:J241"/>
    <mergeCell ref="H277:H306"/>
    <mergeCell ref="J277:J306"/>
    <mergeCell ref="H309:H338"/>
    <mergeCell ref="J309:J338"/>
    <mergeCell ref="H342:H351"/>
    <mergeCell ref="I403:N403"/>
    <mergeCell ref="I404:N404"/>
    <mergeCell ref="I405:N405"/>
    <mergeCell ref="I406:N406"/>
    <mergeCell ref="I407:N407"/>
    <mergeCell ref="I408:N408"/>
    <mergeCell ref="I409:N409"/>
    <mergeCell ref="I410:N410"/>
    <mergeCell ref="O405:AC405"/>
    <mergeCell ref="O409:AC409"/>
    <mergeCell ref="O410:AC410"/>
  </mergeCells>
  <hyperlinks>
    <hyperlink r:id="rId1" ref="M1"/>
    <hyperlink r:id="rId2" location="ZZDGWR57" ref="O398"/>
    <hyperlink r:id="rId3" ref="O400"/>
    <hyperlink r:id="rId4" ref="O401"/>
  </hyperlinks>
  <printOptions/>
  <pageMargins bottom="0.75" footer="0.0" header="0.0" left="0.7" right="0.7" top="0.75"/>
  <pageSetup orientation="portrait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C1" s="272" t="s">
        <v>108</v>
      </c>
    </row>
    <row r="2">
      <c r="C2" s="273" t="s">
        <v>229</v>
      </c>
      <c r="D2" s="273" t="s">
        <v>230</v>
      </c>
    </row>
    <row r="3">
      <c r="B3" s="272">
        <v>2019.0</v>
      </c>
      <c r="C3" s="272">
        <v>1806.463</v>
      </c>
      <c r="D3" s="272">
        <v>1622.302</v>
      </c>
    </row>
    <row r="4">
      <c r="B4" s="272">
        <v>2020.0</v>
      </c>
      <c r="C4" s="272">
        <v>1783.562</v>
      </c>
      <c r="D4" s="272">
        <v>1582.217</v>
      </c>
    </row>
    <row r="5">
      <c r="B5" s="272">
        <v>2021.0</v>
      </c>
      <c r="C5" s="272">
        <v>1597.994</v>
      </c>
      <c r="D5" s="272">
        <v>1417.598</v>
      </c>
    </row>
    <row r="6">
      <c r="B6" s="272">
        <v>2022.0</v>
      </c>
      <c r="C6" s="272">
        <v>1523.042</v>
      </c>
      <c r="D6" s="272">
        <v>1351.107</v>
      </c>
    </row>
    <row r="7">
      <c r="B7" s="272">
        <v>2023.0</v>
      </c>
      <c r="C7" s="272">
        <v>1448.09</v>
      </c>
      <c r="D7" s="272">
        <v>1284.616</v>
      </c>
    </row>
    <row r="8">
      <c r="B8" s="272">
        <v>2024.0</v>
      </c>
      <c r="C8" s="272">
        <v>1373.137</v>
      </c>
      <c r="D8" s="272">
        <v>1218.125</v>
      </c>
    </row>
    <row r="9">
      <c r="B9" s="272">
        <v>2025.0</v>
      </c>
      <c r="C9" s="272">
        <v>1298.185</v>
      </c>
      <c r="D9" s="272">
        <v>1151.634</v>
      </c>
    </row>
    <row r="10">
      <c r="B10" s="272">
        <v>2026.0</v>
      </c>
      <c r="C10" s="272">
        <v>1224.171</v>
      </c>
      <c r="D10" s="272">
        <v>1085.975</v>
      </c>
    </row>
    <row r="11">
      <c r="B11" s="272">
        <v>2027.0</v>
      </c>
      <c r="C11" s="272">
        <v>1150.042</v>
      </c>
      <c r="D11" s="272">
        <v>1020.214</v>
      </c>
    </row>
    <row r="12">
      <c r="B12" s="272">
        <v>2028.0</v>
      </c>
      <c r="C12" s="272">
        <v>1075.796</v>
      </c>
      <c r="D12" s="272">
        <v>954.3503</v>
      </c>
    </row>
    <row r="13">
      <c r="B13" s="272">
        <v>2029.0</v>
      </c>
      <c r="C13" s="272">
        <v>1001.435</v>
      </c>
      <c r="D13" s="272">
        <v>888.384</v>
      </c>
    </row>
    <row r="14">
      <c r="B14" s="272">
        <v>2030.0</v>
      </c>
      <c r="C14" s="272">
        <v>926.9591</v>
      </c>
      <c r="D14" s="272">
        <v>822.3153</v>
      </c>
    </row>
    <row r="15">
      <c r="B15" s="272">
        <v>2031.0</v>
      </c>
      <c r="C15" s="272">
        <v>916.1923</v>
      </c>
      <c r="D15" s="272">
        <v>812.764</v>
      </c>
    </row>
    <row r="16">
      <c r="B16" s="272">
        <v>2032.0</v>
      </c>
      <c r="C16" s="272">
        <v>905.4255</v>
      </c>
      <c r="D16" s="272">
        <v>803.2126</v>
      </c>
    </row>
    <row r="17">
      <c r="B17" s="272">
        <v>2033.0</v>
      </c>
      <c r="C17" s="272">
        <v>894.6586</v>
      </c>
      <c r="D17" s="272">
        <v>793.6612</v>
      </c>
    </row>
    <row r="18">
      <c r="B18" s="272">
        <v>2034.0</v>
      </c>
      <c r="C18" s="272">
        <v>883.8918</v>
      </c>
      <c r="D18" s="272">
        <v>784.1098</v>
      </c>
    </row>
    <row r="19">
      <c r="B19" s="272">
        <v>2035.0</v>
      </c>
      <c r="C19" s="272">
        <v>873.125</v>
      </c>
      <c r="D19" s="272">
        <v>774.5585</v>
      </c>
    </row>
    <row r="20">
      <c r="B20" s="272">
        <v>2036.0</v>
      </c>
      <c r="C20" s="272">
        <v>862.3581</v>
      </c>
      <c r="D20" s="272">
        <v>765.0071</v>
      </c>
    </row>
    <row r="21" ht="15.75" customHeight="1">
      <c r="B21" s="272">
        <v>2037.0</v>
      </c>
      <c r="C21" s="272">
        <v>851.5913</v>
      </c>
      <c r="D21" s="272">
        <v>755.4557</v>
      </c>
    </row>
    <row r="22" ht="15.75" customHeight="1">
      <c r="B22" s="272">
        <v>2038.0</v>
      </c>
      <c r="C22" s="272">
        <v>840.8245</v>
      </c>
      <c r="D22" s="272">
        <v>745.9044</v>
      </c>
    </row>
    <row r="23" ht="15.75" customHeight="1">
      <c r="B23" s="272">
        <v>2039.0</v>
      </c>
      <c r="C23" s="272">
        <v>830.0576</v>
      </c>
      <c r="D23" s="272">
        <v>736.353</v>
      </c>
    </row>
    <row r="24" ht="15.75" customHeight="1">
      <c r="B24" s="272">
        <v>2040.0</v>
      </c>
      <c r="C24" s="272">
        <v>819.2908</v>
      </c>
      <c r="D24" s="272">
        <v>726.8016</v>
      </c>
    </row>
    <row r="25" ht="15.75" customHeight="1">
      <c r="B25" s="272">
        <v>2041.0</v>
      </c>
      <c r="C25" s="272">
        <v>808.524</v>
      </c>
      <c r="D25" s="272">
        <v>717.2502</v>
      </c>
    </row>
    <row r="26" ht="15.75" customHeight="1">
      <c r="B26" s="272">
        <v>2042.0</v>
      </c>
      <c r="C26" s="272">
        <v>797.7571</v>
      </c>
      <c r="D26" s="272">
        <v>707.6989</v>
      </c>
    </row>
    <row r="27" ht="15.75" customHeight="1">
      <c r="B27" s="272">
        <v>2043.0</v>
      </c>
      <c r="C27" s="272">
        <v>786.9903</v>
      </c>
      <c r="D27" s="272">
        <v>698.1475</v>
      </c>
    </row>
    <row r="28" ht="15.75" customHeight="1">
      <c r="B28" s="272">
        <v>2044.0</v>
      </c>
      <c r="C28" s="272">
        <v>776.2235</v>
      </c>
      <c r="D28" s="272">
        <v>688.5961</v>
      </c>
    </row>
    <row r="29" ht="15.75" customHeight="1">
      <c r="B29" s="272">
        <v>2045.0</v>
      </c>
      <c r="C29" s="272">
        <v>765.4566</v>
      </c>
      <c r="D29" s="272">
        <v>679.0447</v>
      </c>
    </row>
    <row r="30" ht="15.75" customHeight="1">
      <c r="B30" s="272">
        <v>2046.0</v>
      </c>
      <c r="C30" s="272">
        <v>754.6898</v>
      </c>
      <c r="D30" s="272">
        <v>669.4934</v>
      </c>
    </row>
    <row r="31" ht="15.75" customHeight="1">
      <c r="B31" s="272">
        <v>2047.0</v>
      </c>
      <c r="C31" s="272">
        <v>743.923</v>
      </c>
      <c r="D31" s="272">
        <v>659.942</v>
      </c>
    </row>
    <row r="32" ht="15.75" customHeight="1">
      <c r="B32" s="272">
        <v>2048.0</v>
      </c>
      <c r="C32" s="272">
        <v>733.1561</v>
      </c>
      <c r="D32" s="272">
        <v>650.3906</v>
      </c>
    </row>
    <row r="33" ht="15.75" customHeight="1">
      <c r="B33" s="272">
        <v>2049.0</v>
      </c>
      <c r="C33" s="272">
        <v>722.3893</v>
      </c>
      <c r="D33" s="272">
        <v>640.8393</v>
      </c>
    </row>
    <row r="34" ht="15.75" customHeight="1">
      <c r="B34" s="272">
        <v>2050.0</v>
      </c>
      <c r="C34" s="272">
        <v>711.6225</v>
      </c>
      <c r="D34" s="272">
        <v>631.2879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D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33.29"/>
    <col customWidth="1" min="3" max="35" width="8.86"/>
  </cols>
  <sheetData>
    <row r="1">
      <c r="A1" s="3" t="s">
        <v>231</v>
      </c>
    </row>
    <row r="3">
      <c r="C3" s="3">
        <v>2018.0</v>
      </c>
      <c r="D3" s="3">
        <v>2019.0</v>
      </c>
      <c r="E3" s="3">
        <v>2020.0</v>
      </c>
      <c r="F3" s="3">
        <v>2021.0</v>
      </c>
      <c r="G3" s="3">
        <v>2022.0</v>
      </c>
      <c r="H3" s="3">
        <v>2023.0</v>
      </c>
      <c r="I3" s="3">
        <v>2024.0</v>
      </c>
      <c r="J3" s="3">
        <v>2025.0</v>
      </c>
      <c r="K3" s="3">
        <v>2026.0</v>
      </c>
      <c r="L3" s="3">
        <v>2027.0</v>
      </c>
      <c r="M3" s="3">
        <v>2028.0</v>
      </c>
      <c r="N3" s="3">
        <v>2029.0</v>
      </c>
      <c r="O3" s="3">
        <v>2030.0</v>
      </c>
      <c r="P3" s="3">
        <v>2031.0</v>
      </c>
      <c r="Q3" s="3">
        <v>2032.0</v>
      </c>
      <c r="R3" s="3">
        <v>2033.0</v>
      </c>
      <c r="S3" s="3">
        <v>2034.0</v>
      </c>
      <c r="T3" s="3">
        <v>2035.0</v>
      </c>
      <c r="U3" s="3">
        <v>2036.0</v>
      </c>
      <c r="V3" s="3">
        <v>2037.0</v>
      </c>
      <c r="W3" s="3">
        <v>2038.0</v>
      </c>
      <c r="X3" s="3">
        <v>2039.0</v>
      </c>
      <c r="Y3" s="3">
        <v>2040.0</v>
      </c>
      <c r="Z3" s="3">
        <v>2041.0</v>
      </c>
      <c r="AA3" s="3">
        <v>2042.0</v>
      </c>
      <c r="AB3" s="3">
        <v>2043.0</v>
      </c>
      <c r="AC3" s="3">
        <v>2044.0</v>
      </c>
      <c r="AD3" s="3">
        <v>2045.0</v>
      </c>
      <c r="AE3" s="3">
        <v>2046.0</v>
      </c>
      <c r="AF3" s="3">
        <v>2047.0</v>
      </c>
      <c r="AG3" s="3">
        <v>2048.0</v>
      </c>
      <c r="AH3" s="3">
        <v>2049.0</v>
      </c>
      <c r="AI3" s="3">
        <v>2050.0</v>
      </c>
    </row>
    <row r="4">
      <c r="A4" s="3" t="s">
        <v>139</v>
      </c>
      <c r="B4" s="3" t="s">
        <v>232</v>
      </c>
      <c r="C4" s="3">
        <v>3054.318209074861</v>
      </c>
      <c r="D4" s="3">
        <v>2796.2450712039476</v>
      </c>
      <c r="E4" s="3">
        <v>2620.009799582138</v>
      </c>
      <c r="F4" s="3">
        <v>2443.774527960328</v>
      </c>
      <c r="G4" s="3">
        <v>2267.5392563385185</v>
      </c>
      <c r="H4" s="3">
        <v>2091.303984716709</v>
      </c>
      <c r="I4" s="3">
        <v>1915.0687130948995</v>
      </c>
      <c r="J4" s="3">
        <v>1738.8334414730903</v>
      </c>
      <c r="K4" s="3">
        <v>1562.5981698512808</v>
      </c>
      <c r="L4" s="3">
        <v>1386.3628982294713</v>
      </c>
      <c r="M4" s="3">
        <v>1210.127626607662</v>
      </c>
      <c r="N4" s="3">
        <v>1033.8923549858525</v>
      </c>
      <c r="O4" s="3">
        <v>857.6570833640435</v>
      </c>
      <c r="P4" s="3">
        <v>844.8952752586214</v>
      </c>
      <c r="Q4" s="3">
        <v>832.1334671531994</v>
      </c>
      <c r="R4" s="3">
        <v>819.3716590477773</v>
      </c>
      <c r="S4" s="3">
        <v>806.6098509423553</v>
      </c>
      <c r="T4" s="3">
        <v>793.8480428369332</v>
      </c>
      <c r="U4" s="3">
        <v>781.0862347315111</v>
      </c>
      <c r="V4" s="3">
        <v>768.3244266260891</v>
      </c>
      <c r="W4" s="3">
        <v>755.5626185206671</v>
      </c>
      <c r="X4" s="3">
        <v>742.800810415245</v>
      </c>
      <c r="Y4" s="3">
        <v>730.039002309823</v>
      </c>
      <c r="Z4" s="3">
        <v>717.277194204401</v>
      </c>
      <c r="AA4" s="3">
        <v>704.5153860989789</v>
      </c>
      <c r="AB4" s="3">
        <v>691.7535779935569</v>
      </c>
      <c r="AC4" s="3">
        <v>678.9917698881349</v>
      </c>
      <c r="AD4" s="3">
        <v>666.2299617827127</v>
      </c>
      <c r="AE4" s="3">
        <v>653.4681536772907</v>
      </c>
      <c r="AF4" s="3">
        <v>640.7063455718687</v>
      </c>
      <c r="AG4" s="3">
        <v>627.9445374664466</v>
      </c>
      <c r="AH4" s="3">
        <v>615.1827293610246</v>
      </c>
      <c r="AI4" s="3">
        <v>602.4209212556025</v>
      </c>
    </row>
    <row r="5">
      <c r="B5" s="3" t="s">
        <v>233</v>
      </c>
      <c r="C5" s="3">
        <v>3054.318209074861</v>
      </c>
      <c r="D5" s="3">
        <v>2796.2450712039476</v>
      </c>
      <c r="E5" s="3">
        <v>2644.2786630962364</v>
      </c>
      <c r="F5" s="3">
        <v>2492.3122549885256</v>
      </c>
      <c r="G5" s="3">
        <v>2340.3458468808144</v>
      </c>
      <c r="H5" s="3">
        <v>2188.3794387731036</v>
      </c>
      <c r="I5" s="3">
        <v>2036.4130306653924</v>
      </c>
      <c r="J5" s="3">
        <v>1884.4466225576816</v>
      </c>
      <c r="K5" s="3">
        <v>1732.4802144499708</v>
      </c>
      <c r="L5" s="3">
        <v>1580.51380634226</v>
      </c>
      <c r="M5" s="3">
        <v>1428.5473982345493</v>
      </c>
      <c r="N5" s="3">
        <v>1276.5809901268385</v>
      </c>
      <c r="O5" s="3">
        <v>1124.6145820191289</v>
      </c>
      <c r="P5" s="3">
        <v>1111.2667070863747</v>
      </c>
      <c r="Q5" s="3">
        <v>1097.9188321536203</v>
      </c>
      <c r="R5" s="3">
        <v>1084.5709572208661</v>
      </c>
      <c r="S5" s="3">
        <v>1071.223082288112</v>
      </c>
      <c r="T5" s="3">
        <v>1057.8752073553576</v>
      </c>
      <c r="U5" s="3">
        <v>1044.5273324226034</v>
      </c>
      <c r="V5" s="3">
        <v>1031.1794574898493</v>
      </c>
      <c r="W5" s="3">
        <v>1017.831582557095</v>
      </c>
      <c r="X5" s="3">
        <v>1004.4837076243407</v>
      </c>
      <c r="Y5" s="3">
        <v>991.1358326915864</v>
      </c>
      <c r="Z5" s="3">
        <v>977.7879577588322</v>
      </c>
      <c r="AA5" s="3">
        <v>964.440082826078</v>
      </c>
      <c r="AB5" s="3">
        <v>951.0922078933237</v>
      </c>
      <c r="AC5" s="3">
        <v>937.7443329605695</v>
      </c>
      <c r="AD5" s="3">
        <v>924.3964580278152</v>
      </c>
      <c r="AE5" s="3">
        <v>911.048583095061</v>
      </c>
      <c r="AF5" s="3">
        <v>897.7007081623067</v>
      </c>
      <c r="AG5" s="3">
        <v>884.3528332295525</v>
      </c>
      <c r="AH5" s="3">
        <v>871.0049582967982</v>
      </c>
      <c r="AI5" s="3">
        <v>857.6570833640435</v>
      </c>
    </row>
    <row r="6">
      <c r="B6" s="3" t="s">
        <v>234</v>
      </c>
      <c r="C6" s="3">
        <v>3054.318209074861</v>
      </c>
      <c r="D6" s="3">
        <v>2796.2450712039476</v>
      </c>
      <c r="E6" s="3">
        <v>2762.9653874516584</v>
      </c>
      <c r="F6" s="3">
        <v>2729.6857036993697</v>
      </c>
      <c r="G6" s="3">
        <v>2696.406019947081</v>
      </c>
      <c r="H6" s="3">
        <v>2663.126336194792</v>
      </c>
      <c r="I6" s="3">
        <v>2629.8466524425035</v>
      </c>
      <c r="J6" s="3">
        <v>2596.5669686902143</v>
      </c>
      <c r="K6" s="3">
        <v>2563.2872849379255</v>
      </c>
      <c r="L6" s="3">
        <v>2530.0076011856368</v>
      </c>
      <c r="M6" s="3">
        <v>2496.727917433348</v>
      </c>
      <c r="N6" s="3">
        <v>2463.448233681059</v>
      </c>
      <c r="O6" s="3">
        <v>2430.1685499287696</v>
      </c>
      <c r="P6" s="3">
        <v>2364.890851533288</v>
      </c>
      <c r="Q6" s="3">
        <v>2299.613153137806</v>
      </c>
      <c r="R6" s="3">
        <v>2234.335454742324</v>
      </c>
      <c r="S6" s="3">
        <v>2169.057756346842</v>
      </c>
      <c r="T6" s="3">
        <v>2103.78005795136</v>
      </c>
      <c r="U6" s="3">
        <v>2038.5023595558782</v>
      </c>
      <c r="V6" s="3">
        <v>1973.2246611603962</v>
      </c>
      <c r="W6" s="3">
        <v>1907.946962764914</v>
      </c>
      <c r="X6" s="3">
        <v>1842.6692643694319</v>
      </c>
      <c r="Y6" s="3">
        <v>1777.3915659739496</v>
      </c>
      <c r="Z6" s="3">
        <v>1712.1138675784675</v>
      </c>
      <c r="AA6" s="3">
        <v>1646.8361691829853</v>
      </c>
      <c r="AB6" s="3">
        <v>1581.5584707875032</v>
      </c>
      <c r="AC6" s="3">
        <v>1516.2807723920212</v>
      </c>
      <c r="AD6" s="3">
        <v>1451.003073996539</v>
      </c>
      <c r="AE6" s="3">
        <v>1385.7253756010568</v>
      </c>
      <c r="AF6" s="3">
        <v>1320.4476772055746</v>
      </c>
      <c r="AG6" s="3">
        <v>1255.1699788100925</v>
      </c>
      <c r="AH6" s="3">
        <v>1189.8922804146105</v>
      </c>
      <c r="AI6" s="3">
        <v>1124.6145820191289</v>
      </c>
    </row>
    <row r="7">
      <c r="B7" s="3" t="s">
        <v>235</v>
      </c>
      <c r="C7" s="3">
        <v>3054.318209074861</v>
      </c>
      <c r="D7" s="3">
        <v>2796.2450712039476</v>
      </c>
      <c r="E7" s="3">
        <v>2620.009799582138</v>
      </c>
      <c r="F7" s="3">
        <v>2443.774527960328</v>
      </c>
      <c r="G7" s="3">
        <v>2267.5392563385185</v>
      </c>
      <c r="H7" s="3">
        <v>2091.303984716709</v>
      </c>
      <c r="I7" s="3">
        <v>1915.0687130948995</v>
      </c>
      <c r="J7" s="3">
        <v>1738.8334414730903</v>
      </c>
      <c r="K7" s="3">
        <v>1562.5981698512808</v>
      </c>
      <c r="L7" s="3">
        <v>1386.3628982294713</v>
      </c>
      <c r="M7" s="3">
        <v>1210.127626607662</v>
      </c>
      <c r="N7" s="3">
        <v>1033.8923549858525</v>
      </c>
      <c r="O7" s="3">
        <v>857.6570833640435</v>
      </c>
      <c r="P7" s="3">
        <v>844.8952752586214</v>
      </c>
      <c r="Q7" s="3">
        <v>832.1334671531994</v>
      </c>
      <c r="R7" s="3">
        <v>819.3716590477773</v>
      </c>
      <c r="S7" s="3">
        <v>806.6098509423553</v>
      </c>
      <c r="T7" s="3">
        <v>793.8480428369332</v>
      </c>
      <c r="U7" s="3">
        <v>781.0862347315111</v>
      </c>
      <c r="V7" s="3">
        <v>768.3244266260891</v>
      </c>
      <c r="W7" s="3">
        <v>755.5626185206671</v>
      </c>
      <c r="X7" s="3">
        <v>742.800810415245</v>
      </c>
      <c r="Y7" s="3">
        <v>730.039002309823</v>
      </c>
      <c r="Z7" s="3">
        <v>717.277194204401</v>
      </c>
      <c r="AA7" s="3">
        <v>704.5153860989789</v>
      </c>
      <c r="AB7" s="3">
        <v>691.7535779935569</v>
      </c>
      <c r="AC7" s="3">
        <v>678.9917698881349</v>
      </c>
      <c r="AD7" s="3">
        <v>666.2299617827127</v>
      </c>
      <c r="AE7" s="3">
        <v>653.4681536772907</v>
      </c>
      <c r="AF7" s="3">
        <v>640.7063455718687</v>
      </c>
      <c r="AG7" s="3">
        <v>627.9445374664466</v>
      </c>
      <c r="AH7" s="3">
        <v>615.1827293610246</v>
      </c>
      <c r="AI7" s="3">
        <v>602.4209212556025</v>
      </c>
    </row>
    <row r="8">
      <c r="B8" s="3" t="s">
        <v>236</v>
      </c>
      <c r="C8" s="3">
        <v>3054.318209074861</v>
      </c>
      <c r="D8" s="3">
        <v>2796.2450712039476</v>
      </c>
      <c r="E8" s="3">
        <v>2644.2786630962364</v>
      </c>
      <c r="F8" s="3">
        <v>2492.3122549885256</v>
      </c>
      <c r="G8" s="3">
        <v>2340.3458468808144</v>
      </c>
      <c r="H8" s="3">
        <v>2188.3794387731036</v>
      </c>
      <c r="I8" s="3">
        <v>2036.4130306653924</v>
      </c>
      <c r="J8" s="3">
        <v>1884.4466225576816</v>
      </c>
      <c r="K8" s="3">
        <v>1732.4802144499708</v>
      </c>
      <c r="L8" s="3">
        <v>1580.51380634226</v>
      </c>
      <c r="M8" s="3">
        <v>1428.5473982345493</v>
      </c>
      <c r="N8" s="3">
        <v>1276.5809901268385</v>
      </c>
      <c r="O8" s="3">
        <v>1124.6145820191289</v>
      </c>
      <c r="P8" s="3">
        <v>1111.2667070863747</v>
      </c>
      <c r="Q8" s="3">
        <v>1097.9188321536203</v>
      </c>
      <c r="R8" s="3">
        <v>1084.5709572208661</v>
      </c>
      <c r="S8" s="3">
        <v>1071.223082288112</v>
      </c>
      <c r="T8" s="3">
        <v>1057.8752073553576</v>
      </c>
      <c r="U8" s="3">
        <v>1044.5273324226034</v>
      </c>
      <c r="V8" s="3">
        <v>1031.1794574898493</v>
      </c>
      <c r="W8" s="3">
        <v>1017.831582557095</v>
      </c>
      <c r="X8" s="3">
        <v>1004.4837076243407</v>
      </c>
      <c r="Y8" s="3">
        <v>991.1358326915864</v>
      </c>
      <c r="Z8" s="3">
        <v>977.7879577588322</v>
      </c>
      <c r="AA8" s="3">
        <v>964.440082826078</v>
      </c>
      <c r="AB8" s="3">
        <v>951.0922078933237</v>
      </c>
      <c r="AC8" s="3">
        <v>937.7443329605695</v>
      </c>
      <c r="AD8" s="3">
        <v>924.3964580278152</v>
      </c>
      <c r="AE8" s="3">
        <v>911.048583095061</v>
      </c>
      <c r="AF8" s="3">
        <v>897.7007081623067</v>
      </c>
      <c r="AG8" s="3">
        <v>884.3528332295525</v>
      </c>
      <c r="AH8" s="3">
        <v>871.0049582967982</v>
      </c>
      <c r="AI8" s="3">
        <v>857.6570833640435</v>
      </c>
    </row>
    <row r="9">
      <c r="B9" s="3" t="s">
        <v>237</v>
      </c>
      <c r="C9" s="3">
        <v>3054.318209074861</v>
      </c>
      <c r="D9" s="3">
        <v>2796.2450712039476</v>
      </c>
      <c r="E9" s="3">
        <v>2762.9653874516584</v>
      </c>
      <c r="F9" s="3">
        <v>2729.6857036993697</v>
      </c>
      <c r="G9" s="3">
        <v>2696.406019947081</v>
      </c>
      <c r="H9" s="3">
        <v>2663.126336194792</v>
      </c>
      <c r="I9" s="3">
        <v>2629.8466524425035</v>
      </c>
      <c r="J9" s="3">
        <v>2596.5669686902143</v>
      </c>
      <c r="K9" s="3">
        <v>2563.2872849379255</v>
      </c>
      <c r="L9" s="3">
        <v>2530.0076011856368</v>
      </c>
      <c r="M9" s="3">
        <v>2496.727917433348</v>
      </c>
      <c r="N9" s="3">
        <v>2463.448233681059</v>
      </c>
      <c r="O9" s="3">
        <v>2430.1685499287696</v>
      </c>
      <c r="P9" s="3">
        <v>2364.890851533288</v>
      </c>
      <c r="Q9" s="3">
        <v>2299.613153137806</v>
      </c>
      <c r="R9" s="3">
        <v>2234.335454742324</v>
      </c>
      <c r="S9" s="3">
        <v>2169.057756346842</v>
      </c>
      <c r="T9" s="3">
        <v>2103.78005795136</v>
      </c>
      <c r="U9" s="3">
        <v>2038.5023595558782</v>
      </c>
      <c r="V9" s="3">
        <v>1973.2246611603962</v>
      </c>
      <c r="W9" s="3">
        <v>1907.946962764914</v>
      </c>
      <c r="X9" s="3">
        <v>1842.6692643694319</v>
      </c>
      <c r="Y9" s="3">
        <v>1777.3915659739496</v>
      </c>
      <c r="Z9" s="3">
        <v>1712.1138675784675</v>
      </c>
      <c r="AA9" s="3">
        <v>1646.8361691829853</v>
      </c>
      <c r="AB9" s="3">
        <v>1581.5584707875032</v>
      </c>
      <c r="AC9" s="3">
        <v>1516.2807723920212</v>
      </c>
      <c r="AD9" s="3">
        <v>1451.003073996539</v>
      </c>
      <c r="AE9" s="3">
        <v>1385.7253756010568</v>
      </c>
      <c r="AF9" s="3">
        <v>1320.4476772055746</v>
      </c>
      <c r="AG9" s="3">
        <v>1255.1699788100925</v>
      </c>
      <c r="AH9" s="3">
        <v>1189.8922804146105</v>
      </c>
      <c r="AI9" s="3">
        <v>1124.6145820191289</v>
      </c>
    </row>
    <row r="10">
      <c r="B10" s="3" t="s">
        <v>238</v>
      </c>
      <c r="C10" s="3">
        <v>3054.318209074861</v>
      </c>
      <c r="D10" s="3">
        <v>2796.2450712039476</v>
      </c>
      <c r="E10" s="3">
        <v>2620.009799582138</v>
      </c>
      <c r="F10" s="3">
        <v>2443.774527960328</v>
      </c>
      <c r="G10" s="3">
        <v>2267.5392563385185</v>
      </c>
      <c r="H10" s="3">
        <v>2091.303984716709</v>
      </c>
      <c r="I10" s="3">
        <v>1915.0687130948995</v>
      </c>
      <c r="J10" s="3">
        <v>1738.8334414730903</v>
      </c>
      <c r="K10" s="3">
        <v>1562.5981698512808</v>
      </c>
      <c r="L10" s="3">
        <v>1386.3628982294713</v>
      </c>
      <c r="M10" s="3">
        <v>1210.127626607662</v>
      </c>
      <c r="N10" s="3">
        <v>1033.8923549858525</v>
      </c>
      <c r="O10" s="3">
        <v>857.6570833640435</v>
      </c>
      <c r="P10" s="3">
        <v>844.8952752586214</v>
      </c>
      <c r="Q10" s="3">
        <v>832.1334671531994</v>
      </c>
      <c r="R10" s="3">
        <v>819.3716590477773</v>
      </c>
      <c r="S10" s="3">
        <v>806.6098509423553</v>
      </c>
      <c r="T10" s="3">
        <v>793.8480428369332</v>
      </c>
      <c r="U10" s="3">
        <v>781.0862347315111</v>
      </c>
      <c r="V10" s="3">
        <v>768.3244266260891</v>
      </c>
      <c r="W10" s="3">
        <v>755.5626185206671</v>
      </c>
      <c r="X10" s="3">
        <v>742.800810415245</v>
      </c>
      <c r="Y10" s="3">
        <v>730.039002309823</v>
      </c>
      <c r="Z10" s="3">
        <v>717.277194204401</v>
      </c>
      <c r="AA10" s="3">
        <v>704.5153860989789</v>
      </c>
      <c r="AB10" s="3">
        <v>691.7535779935569</v>
      </c>
      <c r="AC10" s="3">
        <v>678.9917698881349</v>
      </c>
      <c r="AD10" s="3">
        <v>666.2299617827127</v>
      </c>
      <c r="AE10" s="3">
        <v>653.4681536772907</v>
      </c>
      <c r="AF10" s="3">
        <v>640.7063455718687</v>
      </c>
      <c r="AG10" s="3">
        <v>627.9445374664466</v>
      </c>
      <c r="AH10" s="3">
        <v>615.1827293610246</v>
      </c>
      <c r="AI10" s="3">
        <v>602.4209212556025</v>
      </c>
    </row>
    <row r="11">
      <c r="B11" s="3" t="s">
        <v>239</v>
      </c>
      <c r="C11" s="274">
        <v>3054.318209074861</v>
      </c>
      <c r="D11" s="274">
        <v>2796.2450712039476</v>
      </c>
      <c r="E11" s="274">
        <v>2644.2786630962364</v>
      </c>
      <c r="F11" s="274">
        <v>2492.3122549885256</v>
      </c>
      <c r="G11" s="274">
        <v>2340.3458468808144</v>
      </c>
      <c r="H11" s="274">
        <v>2188.3794387731036</v>
      </c>
      <c r="I11" s="274">
        <v>2036.4130306653924</v>
      </c>
      <c r="J11" s="274">
        <v>1884.4466225576816</v>
      </c>
      <c r="K11" s="274">
        <v>1732.4802144499708</v>
      </c>
      <c r="L11" s="274">
        <v>1580.51380634226</v>
      </c>
      <c r="M11" s="274">
        <v>1428.5473982345493</v>
      </c>
      <c r="N11" s="274">
        <v>1276.5809901268385</v>
      </c>
      <c r="O11" s="274">
        <v>1124.6145820191289</v>
      </c>
      <c r="P11" s="274">
        <v>1111.2667070863747</v>
      </c>
      <c r="Q11" s="274">
        <v>1097.9188321536203</v>
      </c>
      <c r="R11" s="274">
        <v>1084.5709572208661</v>
      </c>
      <c r="S11" s="274">
        <v>1071.223082288112</v>
      </c>
      <c r="T11" s="274">
        <v>1057.8752073553576</v>
      </c>
      <c r="U11" s="274">
        <v>1044.5273324226034</v>
      </c>
      <c r="V11" s="274">
        <v>1031.1794574898493</v>
      </c>
      <c r="W11" s="274">
        <v>1017.831582557095</v>
      </c>
      <c r="X11" s="274">
        <v>1004.4837076243407</v>
      </c>
      <c r="Y11" s="274">
        <v>991.1358326915864</v>
      </c>
      <c r="Z11" s="274">
        <v>977.7879577588322</v>
      </c>
      <c r="AA11" s="274">
        <v>964.440082826078</v>
      </c>
      <c r="AB11" s="274">
        <v>951.0922078933237</v>
      </c>
      <c r="AC11" s="274">
        <v>937.7443329605695</v>
      </c>
      <c r="AD11" s="274">
        <v>924.3964580278152</v>
      </c>
      <c r="AE11" s="274">
        <v>911.048583095061</v>
      </c>
      <c r="AF11" s="274">
        <v>897.7007081623067</v>
      </c>
      <c r="AG11" s="274">
        <v>884.3528332295525</v>
      </c>
      <c r="AH11" s="274">
        <v>871.0049582967982</v>
      </c>
      <c r="AI11" s="274">
        <v>857.6570833640435</v>
      </c>
    </row>
    <row r="12">
      <c r="B12" s="3" t="s">
        <v>240</v>
      </c>
      <c r="C12" s="3">
        <v>3054.318209074861</v>
      </c>
      <c r="D12" s="3">
        <v>2796.2450712039476</v>
      </c>
      <c r="E12" s="3">
        <v>2762.9653874516584</v>
      </c>
      <c r="F12" s="3">
        <v>2729.6857036993697</v>
      </c>
      <c r="G12" s="3">
        <v>2696.406019947081</v>
      </c>
      <c r="H12" s="3">
        <v>2663.126336194792</v>
      </c>
      <c r="I12" s="3">
        <v>2629.8466524425035</v>
      </c>
      <c r="J12" s="3">
        <v>2596.5669686902143</v>
      </c>
      <c r="K12" s="3">
        <v>2563.2872849379255</v>
      </c>
      <c r="L12" s="3">
        <v>2530.0076011856368</v>
      </c>
      <c r="M12" s="3">
        <v>2496.727917433348</v>
      </c>
      <c r="N12" s="3">
        <v>2463.448233681059</v>
      </c>
      <c r="O12" s="3">
        <v>2430.1685499287696</v>
      </c>
      <c r="P12" s="3">
        <v>2364.890851533288</v>
      </c>
      <c r="Q12" s="3">
        <v>2299.613153137806</v>
      </c>
      <c r="R12" s="3">
        <v>2234.335454742324</v>
      </c>
      <c r="S12" s="3">
        <v>2169.057756346842</v>
      </c>
      <c r="T12" s="3">
        <v>2103.78005795136</v>
      </c>
      <c r="U12" s="3">
        <v>2038.5023595558782</v>
      </c>
      <c r="V12" s="3">
        <v>1973.2246611603962</v>
      </c>
      <c r="W12" s="3">
        <v>1907.946962764914</v>
      </c>
      <c r="X12" s="3">
        <v>1842.6692643694319</v>
      </c>
      <c r="Y12" s="3">
        <v>1777.3915659739496</v>
      </c>
      <c r="Z12" s="3">
        <v>1712.1138675784675</v>
      </c>
      <c r="AA12" s="3">
        <v>1646.8361691829853</v>
      </c>
      <c r="AB12" s="3">
        <v>1581.5584707875032</v>
      </c>
      <c r="AC12" s="3">
        <v>1516.2807723920212</v>
      </c>
      <c r="AD12" s="3">
        <v>1451.003073996539</v>
      </c>
      <c r="AE12" s="3">
        <v>1385.7253756010568</v>
      </c>
      <c r="AF12" s="3">
        <v>1320.4476772055746</v>
      </c>
      <c r="AG12" s="3">
        <v>1255.1699788100925</v>
      </c>
      <c r="AH12" s="3">
        <v>1189.8922804146105</v>
      </c>
      <c r="AI12" s="3">
        <v>1124.6145820191289</v>
      </c>
    </row>
    <row r="13">
      <c r="B13" s="3" t="s">
        <v>241</v>
      </c>
      <c r="C13" s="3">
        <v>3054.318209074861</v>
      </c>
      <c r="D13" s="3">
        <v>2796.2450712039476</v>
      </c>
      <c r="E13" s="3">
        <v>2620.009799582138</v>
      </c>
      <c r="F13" s="3">
        <v>2443.774527960328</v>
      </c>
      <c r="G13" s="3">
        <v>2267.5392563385185</v>
      </c>
      <c r="H13" s="3">
        <v>2091.303984716709</v>
      </c>
      <c r="I13" s="3">
        <v>1915.0687130948995</v>
      </c>
      <c r="J13" s="3">
        <v>1738.8334414730903</v>
      </c>
      <c r="K13" s="3">
        <v>1562.5981698512808</v>
      </c>
      <c r="L13" s="3">
        <v>1386.3628982294713</v>
      </c>
      <c r="M13" s="3">
        <v>1210.127626607662</v>
      </c>
      <c r="N13" s="3">
        <v>1033.8923549858525</v>
      </c>
      <c r="O13" s="3">
        <v>857.6570833640435</v>
      </c>
      <c r="P13" s="3">
        <v>844.8952752586214</v>
      </c>
      <c r="Q13" s="3">
        <v>832.1334671531994</v>
      </c>
      <c r="R13" s="3">
        <v>819.3716590477773</v>
      </c>
      <c r="S13" s="3">
        <v>806.6098509423553</v>
      </c>
      <c r="T13" s="3">
        <v>793.8480428369332</v>
      </c>
      <c r="U13" s="3">
        <v>781.0862347315111</v>
      </c>
      <c r="V13" s="3">
        <v>768.3244266260891</v>
      </c>
      <c r="W13" s="3">
        <v>755.5626185206671</v>
      </c>
      <c r="X13" s="3">
        <v>742.800810415245</v>
      </c>
      <c r="Y13" s="3">
        <v>730.039002309823</v>
      </c>
      <c r="Z13" s="3">
        <v>717.277194204401</v>
      </c>
      <c r="AA13" s="3">
        <v>704.5153860989789</v>
      </c>
      <c r="AB13" s="3">
        <v>691.7535779935569</v>
      </c>
      <c r="AC13" s="3">
        <v>678.9917698881349</v>
      </c>
      <c r="AD13" s="3">
        <v>666.2299617827127</v>
      </c>
      <c r="AE13" s="3">
        <v>653.4681536772907</v>
      </c>
      <c r="AF13" s="3">
        <v>640.7063455718687</v>
      </c>
      <c r="AG13" s="3">
        <v>627.9445374664466</v>
      </c>
      <c r="AH13" s="3">
        <v>615.1827293610246</v>
      </c>
      <c r="AI13" s="3">
        <v>602.4209212556025</v>
      </c>
    </row>
    <row r="14">
      <c r="B14" s="3" t="s">
        <v>242</v>
      </c>
      <c r="C14" s="3">
        <v>3054.318209074861</v>
      </c>
      <c r="D14" s="3">
        <v>2796.2450712039476</v>
      </c>
      <c r="E14" s="3">
        <v>2644.2786630962364</v>
      </c>
      <c r="F14" s="3">
        <v>2492.3122549885256</v>
      </c>
      <c r="G14" s="3">
        <v>2340.3458468808144</v>
      </c>
      <c r="H14" s="3">
        <v>2188.3794387731036</v>
      </c>
      <c r="I14" s="3">
        <v>2036.4130306653924</v>
      </c>
      <c r="J14" s="3">
        <v>1884.4466225576816</v>
      </c>
      <c r="K14" s="3">
        <v>1732.4802144499708</v>
      </c>
      <c r="L14" s="3">
        <v>1580.51380634226</v>
      </c>
      <c r="M14" s="3">
        <v>1428.5473982345493</v>
      </c>
      <c r="N14" s="3">
        <v>1276.5809901268385</v>
      </c>
      <c r="O14" s="3">
        <v>1124.6145820191289</v>
      </c>
      <c r="P14" s="3">
        <v>1111.2667070863747</v>
      </c>
      <c r="Q14" s="3">
        <v>1097.9188321536203</v>
      </c>
      <c r="R14" s="3">
        <v>1084.5709572208661</v>
      </c>
      <c r="S14" s="3">
        <v>1071.223082288112</v>
      </c>
      <c r="T14" s="3">
        <v>1057.8752073553576</v>
      </c>
      <c r="U14" s="3">
        <v>1044.5273324226034</v>
      </c>
      <c r="V14" s="3">
        <v>1031.1794574898493</v>
      </c>
      <c r="W14" s="3">
        <v>1017.831582557095</v>
      </c>
      <c r="X14" s="3">
        <v>1004.4837076243407</v>
      </c>
      <c r="Y14" s="3">
        <v>991.1358326915864</v>
      </c>
      <c r="Z14" s="3">
        <v>977.7879577588322</v>
      </c>
      <c r="AA14" s="3">
        <v>964.440082826078</v>
      </c>
      <c r="AB14" s="3">
        <v>951.0922078933237</v>
      </c>
      <c r="AC14" s="3">
        <v>937.7443329605695</v>
      </c>
      <c r="AD14" s="3">
        <v>924.3964580278152</v>
      </c>
      <c r="AE14" s="3">
        <v>911.048583095061</v>
      </c>
      <c r="AF14" s="3">
        <v>897.7007081623067</v>
      </c>
      <c r="AG14" s="3">
        <v>884.3528332295525</v>
      </c>
      <c r="AH14" s="3">
        <v>871.0049582967982</v>
      </c>
      <c r="AI14" s="3">
        <v>857.6570833640435</v>
      </c>
    </row>
    <row r="15">
      <c r="B15" s="3" t="s">
        <v>243</v>
      </c>
      <c r="C15" s="3">
        <v>3054.318209074861</v>
      </c>
      <c r="D15" s="3">
        <v>2796.2450712039476</v>
      </c>
      <c r="E15" s="3">
        <v>2762.9653874516584</v>
      </c>
      <c r="F15" s="3">
        <v>2729.6857036993697</v>
      </c>
      <c r="G15" s="3">
        <v>2696.406019947081</v>
      </c>
      <c r="H15" s="3">
        <v>2663.126336194792</v>
      </c>
      <c r="I15" s="3">
        <v>2629.8466524425035</v>
      </c>
      <c r="J15" s="3">
        <v>2596.5669686902143</v>
      </c>
      <c r="K15" s="3">
        <v>2563.2872849379255</v>
      </c>
      <c r="L15" s="3">
        <v>2530.0076011856368</v>
      </c>
      <c r="M15" s="3">
        <v>2496.727917433348</v>
      </c>
      <c r="N15" s="3">
        <v>2463.448233681059</v>
      </c>
      <c r="O15" s="3">
        <v>2430.1685499287696</v>
      </c>
      <c r="P15" s="3">
        <v>2364.890851533288</v>
      </c>
      <c r="Q15" s="3">
        <v>2299.613153137806</v>
      </c>
      <c r="R15" s="3">
        <v>2234.335454742324</v>
      </c>
      <c r="S15" s="3">
        <v>2169.057756346842</v>
      </c>
      <c r="T15" s="3">
        <v>2103.78005795136</v>
      </c>
      <c r="U15" s="3">
        <v>2038.5023595558782</v>
      </c>
      <c r="V15" s="3">
        <v>1973.2246611603962</v>
      </c>
      <c r="W15" s="3">
        <v>1907.946962764914</v>
      </c>
      <c r="X15" s="3">
        <v>1842.6692643694319</v>
      </c>
      <c r="Y15" s="3">
        <v>1777.3915659739496</v>
      </c>
      <c r="Z15" s="3">
        <v>1712.1138675784675</v>
      </c>
      <c r="AA15" s="3">
        <v>1646.8361691829853</v>
      </c>
      <c r="AB15" s="3">
        <v>1581.5584707875032</v>
      </c>
      <c r="AC15" s="3">
        <v>1516.2807723920212</v>
      </c>
      <c r="AD15" s="3">
        <v>1451.003073996539</v>
      </c>
      <c r="AE15" s="3">
        <v>1385.7253756010568</v>
      </c>
      <c r="AF15" s="3">
        <v>1320.4476772055746</v>
      </c>
      <c r="AG15" s="3">
        <v>1255.1699788100925</v>
      </c>
      <c r="AH15" s="3">
        <v>1189.8922804146105</v>
      </c>
      <c r="AI15" s="3">
        <v>1124.6145820191289</v>
      </c>
    </row>
    <row r="16">
      <c r="B16" s="3" t="s">
        <v>244</v>
      </c>
      <c r="C16" s="3">
        <v>3054.318209074861</v>
      </c>
      <c r="D16" s="3">
        <v>2796.2450712039476</v>
      </c>
      <c r="E16" s="3">
        <v>2620.009799582138</v>
      </c>
      <c r="F16" s="3">
        <v>2443.774527960328</v>
      </c>
      <c r="G16" s="3">
        <v>2267.5392563385185</v>
      </c>
      <c r="H16" s="3">
        <v>2091.303984716709</v>
      </c>
      <c r="I16" s="3">
        <v>1915.0687130948995</v>
      </c>
      <c r="J16" s="3">
        <v>1738.8334414730903</v>
      </c>
      <c r="K16" s="3">
        <v>1562.5981698512808</v>
      </c>
      <c r="L16" s="3">
        <v>1386.3628982294713</v>
      </c>
      <c r="M16" s="3">
        <v>1210.127626607662</v>
      </c>
      <c r="N16" s="3">
        <v>1033.8923549858525</v>
      </c>
      <c r="O16" s="3">
        <v>857.6570833640435</v>
      </c>
      <c r="P16" s="3">
        <v>844.8952752586214</v>
      </c>
      <c r="Q16" s="3">
        <v>832.1334671531994</v>
      </c>
      <c r="R16" s="3">
        <v>819.3716590477773</v>
      </c>
      <c r="S16" s="3">
        <v>806.6098509423553</v>
      </c>
      <c r="T16" s="3">
        <v>793.8480428369332</v>
      </c>
      <c r="U16" s="3">
        <v>781.0862347315111</v>
      </c>
      <c r="V16" s="3">
        <v>768.3244266260891</v>
      </c>
      <c r="W16" s="3">
        <v>755.5626185206671</v>
      </c>
      <c r="X16" s="3">
        <v>742.800810415245</v>
      </c>
      <c r="Y16" s="3">
        <v>730.039002309823</v>
      </c>
      <c r="Z16" s="3">
        <v>717.277194204401</v>
      </c>
      <c r="AA16" s="3">
        <v>704.5153860989789</v>
      </c>
      <c r="AB16" s="3">
        <v>691.7535779935569</v>
      </c>
      <c r="AC16" s="3">
        <v>678.9917698881349</v>
      </c>
      <c r="AD16" s="3">
        <v>666.2299617827127</v>
      </c>
      <c r="AE16" s="3">
        <v>653.4681536772907</v>
      </c>
      <c r="AF16" s="3">
        <v>640.7063455718687</v>
      </c>
      <c r="AG16" s="3">
        <v>627.9445374664466</v>
      </c>
      <c r="AH16" s="3">
        <v>615.1827293610246</v>
      </c>
      <c r="AI16" s="3">
        <v>602.4209212556025</v>
      </c>
    </row>
    <row r="17">
      <c r="B17" s="3" t="s">
        <v>245</v>
      </c>
      <c r="C17" s="3">
        <v>3054.318209074861</v>
      </c>
      <c r="D17" s="3">
        <v>2796.2450712039476</v>
      </c>
      <c r="E17" s="3">
        <v>2644.2786630962364</v>
      </c>
      <c r="F17" s="3">
        <v>2492.3122549885256</v>
      </c>
      <c r="G17" s="3">
        <v>2340.3458468808144</v>
      </c>
      <c r="H17" s="3">
        <v>2188.3794387731036</v>
      </c>
      <c r="I17" s="3">
        <v>2036.4130306653924</v>
      </c>
      <c r="J17" s="3">
        <v>1884.4466225576816</v>
      </c>
      <c r="K17" s="3">
        <v>1732.4802144499708</v>
      </c>
      <c r="L17" s="3">
        <v>1580.51380634226</v>
      </c>
      <c r="M17" s="3">
        <v>1428.5473982345493</v>
      </c>
      <c r="N17" s="3">
        <v>1276.5809901268385</v>
      </c>
      <c r="O17" s="3">
        <v>1124.6145820191289</v>
      </c>
      <c r="P17" s="3">
        <v>1111.2667070863747</v>
      </c>
      <c r="Q17" s="3">
        <v>1097.9188321536203</v>
      </c>
      <c r="R17" s="3">
        <v>1084.5709572208661</v>
      </c>
      <c r="S17" s="3">
        <v>1071.223082288112</v>
      </c>
      <c r="T17" s="3">
        <v>1057.8752073553576</v>
      </c>
      <c r="U17" s="3">
        <v>1044.5273324226034</v>
      </c>
      <c r="V17" s="3">
        <v>1031.1794574898493</v>
      </c>
      <c r="W17" s="3">
        <v>1017.831582557095</v>
      </c>
      <c r="X17" s="3">
        <v>1004.4837076243407</v>
      </c>
      <c r="Y17" s="3">
        <v>991.1358326915864</v>
      </c>
      <c r="Z17" s="3">
        <v>977.7879577588322</v>
      </c>
      <c r="AA17" s="3">
        <v>964.440082826078</v>
      </c>
      <c r="AB17" s="3">
        <v>951.0922078933237</v>
      </c>
      <c r="AC17" s="3">
        <v>937.7443329605695</v>
      </c>
      <c r="AD17" s="3">
        <v>924.3964580278152</v>
      </c>
      <c r="AE17" s="3">
        <v>911.048583095061</v>
      </c>
      <c r="AF17" s="3">
        <v>897.7007081623067</v>
      </c>
      <c r="AG17" s="3">
        <v>884.3528332295525</v>
      </c>
      <c r="AH17" s="3">
        <v>871.0049582967982</v>
      </c>
      <c r="AI17" s="3">
        <v>857.6570833640435</v>
      </c>
    </row>
    <row r="18">
      <c r="B18" s="3" t="s">
        <v>246</v>
      </c>
      <c r="C18" s="3">
        <v>3054.318209074861</v>
      </c>
      <c r="D18" s="3">
        <v>2796.2450712039476</v>
      </c>
      <c r="E18" s="3">
        <v>2762.9653874516584</v>
      </c>
      <c r="F18" s="3">
        <v>2729.6857036993697</v>
      </c>
      <c r="G18" s="3">
        <v>2696.406019947081</v>
      </c>
      <c r="H18" s="3">
        <v>2663.126336194792</v>
      </c>
      <c r="I18" s="3">
        <v>2629.8466524425035</v>
      </c>
      <c r="J18" s="3">
        <v>2596.5669686902143</v>
      </c>
      <c r="K18" s="3">
        <v>2563.2872849379255</v>
      </c>
      <c r="L18" s="3">
        <v>2530.0076011856368</v>
      </c>
      <c r="M18" s="3">
        <v>2496.727917433348</v>
      </c>
      <c r="N18" s="3">
        <v>2463.448233681059</v>
      </c>
      <c r="O18" s="3">
        <v>2430.1685499287696</v>
      </c>
      <c r="P18" s="3">
        <v>2364.890851533288</v>
      </c>
      <c r="Q18" s="3">
        <v>2299.613153137806</v>
      </c>
      <c r="R18" s="3">
        <v>2234.335454742324</v>
      </c>
      <c r="S18" s="3">
        <v>2169.057756346842</v>
      </c>
      <c r="T18" s="3">
        <v>2103.78005795136</v>
      </c>
      <c r="U18" s="3">
        <v>2038.5023595558782</v>
      </c>
      <c r="V18" s="3">
        <v>1973.2246611603962</v>
      </c>
      <c r="W18" s="3">
        <v>1907.946962764914</v>
      </c>
      <c r="X18" s="3">
        <v>1842.6692643694319</v>
      </c>
      <c r="Y18" s="3">
        <v>1777.3915659739496</v>
      </c>
      <c r="Z18" s="3">
        <v>1712.1138675784675</v>
      </c>
      <c r="AA18" s="3">
        <v>1646.8361691829853</v>
      </c>
      <c r="AB18" s="3">
        <v>1581.5584707875032</v>
      </c>
      <c r="AC18" s="3">
        <v>1516.2807723920212</v>
      </c>
      <c r="AD18" s="3">
        <v>1451.003073996539</v>
      </c>
      <c r="AE18" s="3">
        <v>1385.7253756010568</v>
      </c>
      <c r="AF18" s="3">
        <v>1320.4476772055746</v>
      </c>
      <c r="AG18" s="3">
        <v>1255.1699788100925</v>
      </c>
      <c r="AH18" s="3">
        <v>1189.8922804146105</v>
      </c>
      <c r="AI18" s="3">
        <v>1124.6145820191289</v>
      </c>
    </row>
    <row r="20">
      <c r="A20" s="275" t="s">
        <v>247</v>
      </c>
      <c r="B20" s="74"/>
      <c r="C20" s="74"/>
      <c r="D20" s="74"/>
      <c r="E20" s="74"/>
      <c r="F20" s="75"/>
    </row>
    <row r="21" ht="15.75" customHeight="1">
      <c r="A21" s="39" t="s">
        <v>40</v>
      </c>
      <c r="F21" s="40"/>
    </row>
    <row r="22" ht="15.75" customHeight="1">
      <c r="A22" s="39" t="s">
        <v>41</v>
      </c>
      <c r="F22" s="40"/>
    </row>
    <row r="23" ht="15.75" customHeight="1">
      <c r="A23" s="275" t="s">
        <v>248</v>
      </c>
      <c r="B23" s="74"/>
      <c r="C23" s="74"/>
      <c r="D23" s="74"/>
      <c r="E23" s="74"/>
      <c r="F23" s="7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0:F20"/>
    <mergeCell ref="A21:F21"/>
    <mergeCell ref="A22:F22"/>
    <mergeCell ref="A23:F2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2.0"/>
    <col customWidth="1" min="3" max="26" width="8.86"/>
  </cols>
  <sheetData>
    <row r="1">
      <c r="A1" s="276" t="s">
        <v>249</v>
      </c>
      <c r="B1" s="276"/>
      <c r="C1" s="276"/>
    </row>
    <row r="3">
      <c r="A3" s="1" t="s">
        <v>250</v>
      </c>
      <c r="B3" s="277" t="s">
        <v>251</v>
      </c>
    </row>
    <row r="4">
      <c r="A4" s="3" t="s">
        <v>252</v>
      </c>
      <c r="B4" s="278">
        <v>0.63</v>
      </c>
    </row>
    <row r="5">
      <c r="A5" s="3" t="s">
        <v>253</v>
      </c>
      <c r="B5" s="278">
        <v>0.56</v>
      </c>
    </row>
    <row r="6">
      <c r="A6" s="3" t="s">
        <v>254</v>
      </c>
      <c r="B6" s="278">
        <v>0.35</v>
      </c>
    </row>
    <row r="8">
      <c r="A8" s="3" t="s">
        <v>255</v>
      </c>
    </row>
    <row r="9">
      <c r="A9" s="3" t="s">
        <v>256</v>
      </c>
    </row>
    <row r="10">
      <c r="A10" s="3" t="s">
        <v>257</v>
      </c>
      <c r="B10" s="279">
        <f>AVERAGE(B4:B5)</f>
        <v>0.595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5.14"/>
    <col customWidth="1" min="3" max="26" width="8.86"/>
  </cols>
  <sheetData>
    <row r="1">
      <c r="A1" s="280" t="s">
        <v>258</v>
      </c>
      <c r="B1" s="3" t="s">
        <v>259</v>
      </c>
    </row>
    <row r="2">
      <c r="A2" s="3">
        <v>2019.0</v>
      </c>
      <c r="B2" s="281">
        <f t="array" ref="B2">(INDEX('NREL calcs'!$D$3:$D$34,MATCH('CpUDSC-totalcost'!$A2,'NREL calcs'!$B$3:$B$34,0))*1000)/'DC to AC'!$A$3</f>
        <v>1888593.714</v>
      </c>
      <c r="C2" s="281"/>
    </row>
    <row r="3">
      <c r="A3" s="3">
        <v>2020.0</v>
      </c>
      <c r="B3" s="281">
        <f t="array" ref="B3">(INDEX('NREL calcs'!$D$3:$D$34,MATCH('CpUDSC-totalcost'!$A3,'NREL calcs'!$B$3:$B$34,0))*1000)/'DC to AC'!$A$3</f>
        <v>1841928.987</v>
      </c>
      <c r="C3" s="281"/>
    </row>
    <row r="4">
      <c r="A4" s="3">
        <v>2021.0</v>
      </c>
      <c r="B4" s="281">
        <f t="array" ref="B4">(INDEX('NREL calcs'!$D$3:$D$34,MATCH('CpUDSC-totalcost'!$A4,'NREL calcs'!$B$3:$B$34,0))*1000)/'DC to AC'!$A$3</f>
        <v>1650288.708</v>
      </c>
      <c r="C4" s="281"/>
    </row>
    <row r="5">
      <c r="A5" s="3">
        <v>2022.0</v>
      </c>
      <c r="B5" s="281">
        <f t="array" ref="B5">(INDEX('NREL calcs'!$D$3:$D$34,MATCH('CpUDSC-totalcost'!$A5,'NREL calcs'!$B$3:$B$34,0))*1000)/'DC to AC'!$A$3</f>
        <v>1572883.586</v>
      </c>
      <c r="C5" s="281"/>
    </row>
    <row r="6">
      <c r="A6" s="3">
        <v>2023.0</v>
      </c>
      <c r="B6" s="281">
        <f t="array" ref="B6">(INDEX('NREL calcs'!$D$3:$D$34,MATCH('CpUDSC-totalcost'!$A6,'NREL calcs'!$B$3:$B$34,0))*1000)/'DC to AC'!$A$3</f>
        <v>1495478.463</v>
      </c>
      <c r="C6" s="281"/>
    </row>
    <row r="7">
      <c r="A7" s="3">
        <v>2024.0</v>
      </c>
      <c r="B7" s="281">
        <f t="array" ref="B7">(INDEX('NREL calcs'!$D$3:$D$34,MATCH('CpUDSC-totalcost'!$A7,'NREL calcs'!$B$3:$B$34,0))*1000)/'DC to AC'!$A$3</f>
        <v>1418073.341</v>
      </c>
      <c r="C7" s="281"/>
    </row>
    <row r="8">
      <c r="A8" s="3">
        <v>2025.0</v>
      </c>
      <c r="B8" s="281">
        <f t="array" ref="B8">(INDEX('NREL calcs'!$D$3:$D$34,MATCH('CpUDSC-totalcost'!$A8,'NREL calcs'!$B$3:$B$34,0))*1000)/'DC to AC'!$A$3</f>
        <v>1340668.219</v>
      </c>
      <c r="C8" s="281"/>
    </row>
    <row r="9">
      <c r="A9" s="3">
        <v>2026.0</v>
      </c>
      <c r="B9" s="281">
        <f t="array" ref="B9">(INDEX('NREL calcs'!$D$3:$D$34,MATCH('CpUDSC-totalcost'!$A9,'NREL calcs'!$B$3:$B$34,0))*1000)/'DC to AC'!$A$3</f>
        <v>1264231.665</v>
      </c>
      <c r="C9" s="281"/>
    </row>
    <row r="10">
      <c r="A10" s="3">
        <v>2027.0</v>
      </c>
      <c r="B10" s="281">
        <f t="array" ref="B10">(INDEX('NREL calcs'!$D$3:$D$34,MATCH('CpUDSC-totalcost'!$A10,'NREL calcs'!$B$3:$B$34,0))*1000)/'DC to AC'!$A$3</f>
        <v>1187676.368</v>
      </c>
      <c r="C10" s="281"/>
    </row>
    <row r="11">
      <c r="A11" s="3">
        <v>2028.0</v>
      </c>
      <c r="B11" s="281">
        <f t="array" ref="B11">(INDEX('NREL calcs'!$D$3:$D$34,MATCH('CpUDSC-totalcost'!$A11,'NREL calcs'!$B$3:$B$34,0))*1000)/'DC to AC'!$A$3</f>
        <v>1111001.513</v>
      </c>
      <c r="C11" s="281"/>
    </row>
    <row r="12">
      <c r="A12" s="3">
        <v>2029.0</v>
      </c>
      <c r="B12" s="281">
        <f t="array" ref="B12">(INDEX('NREL calcs'!$D$3:$D$34,MATCH('CpUDSC-totalcost'!$A12,'NREL calcs'!$B$3:$B$34,0))*1000)/'DC to AC'!$A$3</f>
        <v>1034207.218</v>
      </c>
      <c r="C12" s="281"/>
    </row>
    <row r="13">
      <c r="A13" s="3">
        <v>2030.0</v>
      </c>
      <c r="B13" s="281">
        <f t="array" ref="B13">(INDEX('NREL calcs'!$D$3:$D$34,MATCH('CpUDSC-totalcost'!$A13,'NREL calcs'!$B$3:$B$34,0))*1000)/'DC to AC'!$A$3</f>
        <v>957293.7136</v>
      </c>
      <c r="C13" s="281"/>
    </row>
    <row r="14">
      <c r="A14" s="3">
        <v>2031.0</v>
      </c>
      <c r="B14" s="281">
        <f t="array" ref="B14">(INDEX('NREL calcs'!$D$3:$D$34,MATCH('CpUDSC-totalcost'!$A14,'NREL calcs'!$B$3:$B$34,0))*1000)/'DC to AC'!$A$3</f>
        <v>946174.6217</v>
      </c>
      <c r="C14" s="281"/>
    </row>
    <row r="15">
      <c r="A15" s="3">
        <v>2032.0</v>
      </c>
      <c r="B15" s="281">
        <f t="array" ref="B15">(INDEX('NREL calcs'!$D$3:$D$34,MATCH('CpUDSC-totalcost'!$A15,'NREL calcs'!$B$3:$B$34,0))*1000)/'DC to AC'!$A$3</f>
        <v>935055.4133</v>
      </c>
      <c r="C15" s="281"/>
    </row>
    <row r="16">
      <c r="A16" s="3">
        <v>2033.0</v>
      </c>
      <c r="B16" s="281">
        <f t="array" ref="B16">(INDEX('NREL calcs'!$D$3:$D$34,MATCH('CpUDSC-totalcost'!$A16,'NREL calcs'!$B$3:$B$34,0))*1000)/'DC to AC'!$A$3</f>
        <v>923936.2049</v>
      </c>
      <c r="C16" s="281"/>
    </row>
    <row r="17">
      <c r="A17" s="3">
        <v>2034.0</v>
      </c>
      <c r="B17" s="281">
        <f t="array" ref="B17">(INDEX('NREL calcs'!$D$3:$D$34,MATCH('CpUDSC-totalcost'!$A17,'NREL calcs'!$B$3:$B$34,0))*1000)/'DC to AC'!$A$3</f>
        <v>912816.9965</v>
      </c>
      <c r="C17" s="281"/>
    </row>
    <row r="18">
      <c r="A18" s="3">
        <v>2035.0</v>
      </c>
      <c r="B18" s="281">
        <f t="array" ref="B18">(INDEX('NREL calcs'!$D$3:$D$34,MATCH('CpUDSC-totalcost'!$A18,'NREL calcs'!$B$3:$B$34,0))*1000)/'DC to AC'!$A$3</f>
        <v>901697.9045</v>
      </c>
      <c r="C18" s="281"/>
    </row>
    <row r="19">
      <c r="A19" s="3">
        <v>2036.0</v>
      </c>
      <c r="B19" s="281">
        <f t="array" ref="B19">(INDEX('NREL calcs'!$D$3:$D$34,MATCH('CpUDSC-totalcost'!$A19,'NREL calcs'!$B$3:$B$34,0))*1000)/'DC to AC'!$A$3</f>
        <v>890578.6962</v>
      </c>
      <c r="C19" s="281"/>
    </row>
    <row r="20">
      <c r="A20" s="3">
        <v>2037.0</v>
      </c>
      <c r="B20" s="281">
        <f t="array" ref="B20">(INDEX('NREL calcs'!$D$3:$D$34,MATCH('CpUDSC-totalcost'!$A20,'NREL calcs'!$B$3:$B$34,0))*1000)/'DC to AC'!$A$3</f>
        <v>879459.4878</v>
      </c>
      <c r="C20" s="281"/>
    </row>
    <row r="21" ht="15.75" customHeight="1">
      <c r="A21" s="3">
        <v>2038.0</v>
      </c>
      <c r="B21" s="281">
        <f t="array" ref="B21">(INDEX('NREL calcs'!$D$3:$D$34,MATCH('CpUDSC-totalcost'!$A21,'NREL calcs'!$B$3:$B$34,0))*1000)/'DC to AC'!$A$3</f>
        <v>868340.3958</v>
      </c>
      <c r="C21" s="281"/>
    </row>
    <row r="22" ht="15.75" customHeight="1">
      <c r="A22" s="3">
        <v>2039.0</v>
      </c>
      <c r="B22" s="281">
        <f t="array" ref="B22">(INDEX('NREL calcs'!$D$3:$D$34,MATCH('CpUDSC-totalcost'!$A22,'NREL calcs'!$B$3:$B$34,0))*1000)/'DC to AC'!$A$3</f>
        <v>857221.1874</v>
      </c>
      <c r="C22" s="281"/>
    </row>
    <row r="23" ht="15.75" customHeight="1">
      <c r="A23" s="3">
        <v>2040.0</v>
      </c>
      <c r="B23" s="281">
        <f t="array" ref="B23">(INDEX('NREL calcs'!$D$3:$D$34,MATCH('CpUDSC-totalcost'!$A23,'NREL calcs'!$B$3:$B$34,0))*1000)/'DC to AC'!$A$3</f>
        <v>846101.979</v>
      </c>
      <c r="C23" s="281"/>
    </row>
    <row r="24" ht="15.75" customHeight="1">
      <c r="A24" s="3">
        <v>2041.0</v>
      </c>
      <c r="B24" s="281">
        <f t="array" ref="B24">(INDEX('NREL calcs'!$D$3:$D$34,MATCH('CpUDSC-totalcost'!$A24,'NREL calcs'!$B$3:$B$34,0))*1000)/'DC to AC'!$A$3</f>
        <v>834982.7707</v>
      </c>
      <c r="C24" s="281"/>
    </row>
    <row r="25" ht="15.75" customHeight="1">
      <c r="A25" s="3">
        <v>2042.0</v>
      </c>
      <c r="B25" s="281">
        <f t="array" ref="B25">(INDEX('NREL calcs'!$D$3:$D$34,MATCH('CpUDSC-totalcost'!$A25,'NREL calcs'!$B$3:$B$34,0))*1000)/'DC to AC'!$A$3</f>
        <v>823863.6787</v>
      </c>
      <c r="C25" s="281"/>
    </row>
    <row r="26" ht="15.75" customHeight="1">
      <c r="A26" s="3">
        <v>2043.0</v>
      </c>
      <c r="B26" s="281">
        <f t="array" ref="B26">(INDEX('NREL calcs'!$D$3:$D$34,MATCH('CpUDSC-totalcost'!$A26,'NREL calcs'!$B$3:$B$34,0))*1000)/'DC to AC'!$A$3</f>
        <v>812744.4703</v>
      </c>
      <c r="C26" s="281"/>
    </row>
    <row r="27" ht="15.75" customHeight="1">
      <c r="A27" s="3">
        <v>2044.0</v>
      </c>
      <c r="B27" s="281">
        <f t="array" ref="B27">(INDEX('NREL calcs'!$D$3:$D$34,MATCH('CpUDSC-totalcost'!$A27,'NREL calcs'!$B$3:$B$34,0))*1000)/'DC to AC'!$A$3</f>
        <v>801625.2619</v>
      </c>
      <c r="C27" s="281"/>
    </row>
    <row r="28" ht="15.75" customHeight="1">
      <c r="A28" s="3">
        <v>2045.0</v>
      </c>
      <c r="B28" s="281">
        <f t="array" ref="B28">(INDEX('NREL calcs'!$D$3:$D$34,MATCH('CpUDSC-totalcost'!$A28,'NREL calcs'!$B$3:$B$34,0))*1000)/'DC to AC'!$A$3</f>
        <v>790506.0536</v>
      </c>
      <c r="C28" s="281"/>
    </row>
    <row r="29" ht="15.75" customHeight="1">
      <c r="A29" s="3">
        <v>2046.0</v>
      </c>
      <c r="B29" s="281">
        <f t="array" ref="B29">(INDEX('NREL calcs'!$D$3:$D$34,MATCH('CpUDSC-totalcost'!$A29,'NREL calcs'!$B$3:$B$34,0))*1000)/'DC to AC'!$A$3</f>
        <v>779386.9616</v>
      </c>
      <c r="C29" s="281"/>
    </row>
    <row r="30" ht="15.75" customHeight="1">
      <c r="A30" s="3">
        <v>2047.0</v>
      </c>
      <c r="B30" s="281">
        <f t="array" ref="B30">(INDEX('NREL calcs'!$D$3:$D$34,MATCH('CpUDSC-totalcost'!$A30,'NREL calcs'!$B$3:$B$34,0))*1000)/'DC to AC'!$A$3</f>
        <v>768267.7532</v>
      </c>
      <c r="C30" s="281"/>
    </row>
    <row r="31" ht="15.75" customHeight="1">
      <c r="A31" s="3">
        <v>2048.0</v>
      </c>
      <c r="B31" s="281">
        <f t="array" ref="B31">(INDEX('NREL calcs'!$D$3:$D$34,MATCH('CpUDSC-totalcost'!$A31,'NREL calcs'!$B$3:$B$34,0))*1000)/'DC to AC'!$A$3</f>
        <v>757148.5448</v>
      </c>
      <c r="C31" s="281"/>
    </row>
    <row r="32" ht="15.75" customHeight="1">
      <c r="A32" s="3">
        <v>2049.0</v>
      </c>
      <c r="B32" s="281">
        <f t="array" ref="B32">(INDEX('NREL calcs'!$D$3:$D$34,MATCH('CpUDSC-totalcost'!$A32,'NREL calcs'!$B$3:$B$34,0))*1000)/'DC to AC'!$A$3</f>
        <v>746029.4529</v>
      </c>
      <c r="C32" s="281"/>
    </row>
    <row r="33" ht="15.75" customHeight="1">
      <c r="A33" s="3">
        <v>2050.0</v>
      </c>
      <c r="B33" s="281">
        <f t="array" ref="B33">(INDEX('NREL calcs'!$D$3:$D$34,MATCH('CpUDSC-totalcost'!$A33,'NREL calcs'!$B$3:$B$34,0))*1000)/'DC to AC'!$A$3</f>
        <v>734910.2445</v>
      </c>
      <c r="C33" s="28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5.14"/>
    <col customWidth="1" min="3" max="26" width="8.86"/>
  </cols>
  <sheetData>
    <row r="1">
      <c r="A1" s="280" t="s">
        <v>258</v>
      </c>
      <c r="B1" s="3" t="s">
        <v>260</v>
      </c>
    </row>
    <row r="2">
      <c r="A2" s="3">
        <v>2019.0</v>
      </c>
      <c r="B2" s="281">
        <f>'Soft Cost Data'!$B$10*'CpUDSC-totalcost'!B2</f>
        <v>1123713.26</v>
      </c>
    </row>
    <row r="3">
      <c r="A3" s="3">
        <v>2020.0</v>
      </c>
      <c r="B3" s="281">
        <f>'Soft Cost Data'!$B$10*'CpUDSC-totalcost'!B3</f>
        <v>1095947.747</v>
      </c>
    </row>
    <row r="4">
      <c r="A4" s="3">
        <v>2021.0</v>
      </c>
      <c r="B4" s="281">
        <f>'Soft Cost Data'!$B$10*'CpUDSC-totalcost'!B4</f>
        <v>981921.7811</v>
      </c>
    </row>
    <row r="5">
      <c r="A5" s="3">
        <v>2022.0</v>
      </c>
      <c r="B5" s="281">
        <f>'Soft Cost Data'!$B$10*'CpUDSC-totalcost'!B5</f>
        <v>935865.7334</v>
      </c>
    </row>
    <row r="6">
      <c r="A6" s="3">
        <v>2023.0</v>
      </c>
      <c r="B6" s="281">
        <f>'Soft Cost Data'!$B$10*'CpUDSC-totalcost'!B6</f>
        <v>889809.6857</v>
      </c>
    </row>
    <row r="7">
      <c r="A7" s="3">
        <v>2024.0</v>
      </c>
      <c r="B7" s="281">
        <f>'Soft Cost Data'!$B$10*'CpUDSC-totalcost'!B7</f>
        <v>843753.638</v>
      </c>
    </row>
    <row r="8">
      <c r="A8" s="3">
        <v>2025.0</v>
      </c>
      <c r="B8" s="281">
        <f>'Soft Cost Data'!$B$10*'CpUDSC-totalcost'!B8</f>
        <v>797697.5902</v>
      </c>
    </row>
    <row r="9">
      <c r="A9" s="3">
        <v>2026.0</v>
      </c>
      <c r="B9" s="281">
        <f>'Soft Cost Data'!$B$10*'CpUDSC-totalcost'!B9</f>
        <v>752217.8405</v>
      </c>
    </row>
    <row r="10">
      <c r="A10" s="3">
        <v>2027.0</v>
      </c>
      <c r="B10" s="281">
        <f>'Soft Cost Data'!$B$10*'CpUDSC-totalcost'!B10</f>
        <v>706667.4389</v>
      </c>
    </row>
    <row r="11">
      <c r="A11" s="3">
        <v>2028.0</v>
      </c>
      <c r="B11" s="281">
        <f>'Soft Cost Data'!$B$10*'CpUDSC-totalcost'!B11</f>
        <v>661045.9005</v>
      </c>
    </row>
    <row r="12">
      <c r="A12" s="3">
        <v>2029.0</v>
      </c>
      <c r="B12" s="281">
        <f>'Soft Cost Data'!$B$10*'CpUDSC-totalcost'!B12</f>
        <v>615353.2945</v>
      </c>
    </row>
    <row r="13">
      <c r="A13" s="3">
        <v>2030.0</v>
      </c>
      <c r="B13" s="281">
        <f>'Soft Cost Data'!$B$10*'CpUDSC-totalcost'!B13</f>
        <v>569589.7596</v>
      </c>
    </row>
    <row r="14">
      <c r="A14" s="3">
        <v>2031.0</v>
      </c>
      <c r="B14" s="281">
        <f>'Soft Cost Data'!$B$10*'CpUDSC-totalcost'!B14</f>
        <v>562973.8999</v>
      </c>
    </row>
    <row r="15">
      <c r="A15" s="3">
        <v>2032.0</v>
      </c>
      <c r="B15" s="281">
        <f>'Soft Cost Data'!$B$10*'CpUDSC-totalcost'!B15</f>
        <v>556357.9709</v>
      </c>
    </row>
    <row r="16">
      <c r="A16" s="3">
        <v>2033.0</v>
      </c>
      <c r="B16" s="281">
        <f>'Soft Cost Data'!$B$10*'CpUDSC-totalcost'!B16</f>
        <v>549742.0419</v>
      </c>
    </row>
    <row r="17">
      <c r="A17" s="3">
        <v>2034.0</v>
      </c>
      <c r="B17" s="281">
        <f>'Soft Cost Data'!$B$10*'CpUDSC-totalcost'!B17</f>
        <v>543126.1129</v>
      </c>
    </row>
    <row r="18">
      <c r="A18" s="3">
        <v>2035.0</v>
      </c>
      <c r="B18" s="281">
        <f>'Soft Cost Data'!$B$10*'CpUDSC-totalcost'!B18</f>
        <v>536510.2532</v>
      </c>
    </row>
    <row r="19">
      <c r="A19" s="3">
        <v>2036.0</v>
      </c>
      <c r="B19" s="281">
        <f>'Soft Cost Data'!$B$10*'CpUDSC-totalcost'!B19</f>
        <v>529894.3242</v>
      </c>
    </row>
    <row r="20">
      <c r="A20" s="3">
        <v>2037.0</v>
      </c>
      <c r="B20" s="281">
        <f>'Soft Cost Data'!$B$10*'CpUDSC-totalcost'!B20</f>
        <v>523278.3952</v>
      </c>
    </row>
    <row r="21" ht="15.75" customHeight="1">
      <c r="A21" s="3">
        <v>2038.0</v>
      </c>
      <c r="B21" s="281">
        <f>'Soft Cost Data'!$B$10*'CpUDSC-totalcost'!B21</f>
        <v>516662.5355</v>
      </c>
    </row>
    <row r="22" ht="15.75" customHeight="1">
      <c r="A22" s="3">
        <v>2039.0</v>
      </c>
      <c r="B22" s="281">
        <f>'Soft Cost Data'!$B$10*'CpUDSC-totalcost'!B22</f>
        <v>510046.6065</v>
      </c>
    </row>
    <row r="23" ht="15.75" customHeight="1">
      <c r="A23" s="3">
        <v>2040.0</v>
      </c>
      <c r="B23" s="281">
        <f>'Soft Cost Data'!$B$10*'CpUDSC-totalcost'!B23</f>
        <v>503430.6775</v>
      </c>
    </row>
    <row r="24" ht="15.75" customHeight="1">
      <c r="A24" s="3">
        <v>2041.0</v>
      </c>
      <c r="B24" s="281">
        <f>'Soft Cost Data'!$B$10*'CpUDSC-totalcost'!B24</f>
        <v>496814.7485</v>
      </c>
    </row>
    <row r="25" ht="15.75" customHeight="1">
      <c r="A25" s="3">
        <v>2042.0</v>
      </c>
      <c r="B25" s="281">
        <f>'Soft Cost Data'!$B$10*'CpUDSC-totalcost'!B25</f>
        <v>490198.8888</v>
      </c>
    </row>
    <row r="26" ht="15.75" customHeight="1">
      <c r="A26" s="3">
        <v>2043.0</v>
      </c>
      <c r="B26" s="281">
        <f>'Soft Cost Data'!$B$10*'CpUDSC-totalcost'!B26</f>
        <v>483582.9598</v>
      </c>
    </row>
    <row r="27" ht="15.75" customHeight="1">
      <c r="A27" s="3">
        <v>2044.0</v>
      </c>
      <c r="B27" s="281">
        <f>'Soft Cost Data'!$B$10*'CpUDSC-totalcost'!B27</f>
        <v>476967.0308</v>
      </c>
    </row>
    <row r="28" ht="15.75" customHeight="1">
      <c r="A28" s="3">
        <v>2045.0</v>
      </c>
      <c r="B28" s="281">
        <f>'Soft Cost Data'!$B$10*'CpUDSC-totalcost'!B28</f>
        <v>470351.1019</v>
      </c>
    </row>
    <row r="29" ht="15.75" customHeight="1">
      <c r="A29" s="3">
        <v>2046.0</v>
      </c>
      <c r="B29" s="281">
        <f>'Soft Cost Data'!$B$10*'CpUDSC-totalcost'!B29</f>
        <v>463735.2421</v>
      </c>
    </row>
    <row r="30" ht="15.75" customHeight="1">
      <c r="A30" s="3">
        <v>2047.0</v>
      </c>
      <c r="B30" s="281">
        <f>'Soft Cost Data'!$B$10*'CpUDSC-totalcost'!B30</f>
        <v>457119.3132</v>
      </c>
    </row>
    <row r="31" ht="15.75" customHeight="1">
      <c r="A31" s="3">
        <v>2048.0</v>
      </c>
      <c r="B31" s="281">
        <f>'Soft Cost Data'!$B$10*'CpUDSC-totalcost'!B31</f>
        <v>450503.3842</v>
      </c>
    </row>
    <row r="32" ht="15.75" customHeight="1">
      <c r="A32" s="3">
        <v>2049.0</v>
      </c>
      <c r="B32" s="281">
        <f>'Soft Cost Data'!$B$10*'CpUDSC-totalcost'!B32</f>
        <v>443887.5244</v>
      </c>
    </row>
    <row r="33" ht="15.75" customHeight="1">
      <c r="A33" s="3">
        <v>2050.0</v>
      </c>
      <c r="B33" s="281">
        <f>'Soft Cost Data'!$B$10*'CpUDSC-totalcost'!B33</f>
        <v>437271.5955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2016-01-28T21:18:50Z</dcterms:created>
  <dc:creator>Jeffrey Rissman</dc:creator>
</cp:coreProperties>
</file>