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APEC INA" sheetId="2" r:id="rId5"/>
    <sheet state="visible" name="Coal, Oil, Gas, Lignite" sheetId="3" r:id="rId6"/>
    <sheet state="visible" name="Biomass, Gasoline, Jet FuelKero" sheetId="4" r:id="rId7"/>
    <sheet state="visible" name="Start Year Data (2016)" sheetId="5" r:id="rId8"/>
    <sheet state="visible" name="Time Series Scaling Factors" sheetId="6" r:id="rId9"/>
    <sheet state="visible" name="BFPIaE-production" sheetId="7" r:id="rId10"/>
    <sheet state="visible" name="BFPIaE-imports" sheetId="8" r:id="rId11"/>
    <sheet state="visible" name="BFPIaE-exports" sheetId="9" r:id="rId12"/>
  </sheets>
  <definedNames/>
  <calcPr/>
</workbook>
</file>

<file path=xl/sharedStrings.xml><?xml version="1.0" encoding="utf-8"?>
<sst xmlns="http://schemas.openxmlformats.org/spreadsheetml/2006/main" count="512" uniqueCount="202">
  <si>
    <t>BFPIaE BAU Fuel Production</t>
  </si>
  <si>
    <t>BFPIaE BAU Fuel Imports</t>
  </si>
  <si>
    <t>BFPIaE BAU Fuel Exports</t>
  </si>
  <si>
    <t>Notes</t>
  </si>
  <si>
    <t>Coal, Crude Oil, Gas, Lignite</t>
  </si>
  <si>
    <t>APEC</t>
  </si>
  <si>
    <t>APEC Energy Demand and Supply Outlook</t>
  </si>
  <si>
    <t>https://aperc.or.jp/file/2019/6/3/APEC_Energy_Outlook_7th_Edition_Tables.xlsx</t>
  </si>
  <si>
    <t>US Energy Information Administration</t>
  </si>
  <si>
    <t>Indonesia Overview</t>
  </si>
  <si>
    <t>https://www.eia.gov/international/data/country/IDN</t>
  </si>
  <si>
    <t>Biomass, Gasoline, Jet Fuel/Kerosene, LPG</t>
  </si>
  <si>
    <t>Handbook of Energy and Economic Statistics of Indonesia</t>
  </si>
  <si>
    <t>https://www.esdm.go.id/assets/media/content/content-handbook-of-energy-and-economic-statistics-of-indonesia-2020.pdf</t>
  </si>
  <si>
    <t>Source:</t>
  </si>
  <si>
    <t>All data except lignite and biomass</t>
  </si>
  <si>
    <t>ESDM</t>
  </si>
  <si>
    <t>https://www.esdm.go.id/en/publication/handbook-of-energy-economic-statistics-of-indonesia-heesi</t>
  </si>
  <si>
    <t>Table 6.4.1 &amp; 6.4.2</t>
  </si>
  <si>
    <t>Biomass data (fuel wood, wood pellets)</t>
  </si>
  <si>
    <t>FAO</t>
  </si>
  <si>
    <t>FAO Statistics (Trade Matrix)</t>
  </si>
  <si>
    <t>http://www.fao.org/faostat/en/#data/TM/metadata</t>
  </si>
  <si>
    <t>Indonesia</t>
  </si>
  <si>
    <t>Lignite export data</t>
  </si>
  <si>
    <t>BPS</t>
  </si>
  <si>
    <t>Ekspor Lignit menurut Negara Tujuan Utama, 2012-2020</t>
  </si>
  <si>
    <t>https://www.bps.go.id/statictable/2019/02/27/2035/ekspor-lignit-menurut-negara-tujuan-utama-2012-2020.html</t>
  </si>
  <si>
    <t>INDONESIA</t>
  </si>
  <si>
    <t>BAU</t>
  </si>
  <si>
    <t>←Historical</t>
  </si>
  <si>
    <t>Projection→</t>
  </si>
  <si>
    <t>TGT</t>
  </si>
  <si>
    <t>2DC</t>
  </si>
  <si>
    <t>Summary</t>
  </si>
  <si>
    <t>Macro assumptions</t>
  </si>
  <si>
    <t>GDP (2016 USD billion PPP)</t>
  </si>
  <si>
    <t>Population (Million)</t>
  </si>
  <si>
    <t>GDP per capita (2016 USD PPP)</t>
  </si>
  <si>
    <t>Total primary energy supply (Mtoe)</t>
  </si>
  <si>
    <t>TPES per capita (toe)</t>
  </si>
  <si>
    <t>TPES per GDP (toe per 2016 USD million PPP)</t>
  </si>
  <si>
    <t>Final energy demand (Mtoe)</t>
  </si>
  <si>
    <t>Final energy intensity per capita (toe)</t>
  </si>
  <si>
    <t>Final energy intensity per GDP (toe per 2016 USD million PPP)</t>
  </si>
  <si>
    <t>Production, Trade and Supply</t>
  </si>
  <si>
    <t>Production (Mtoe)</t>
  </si>
  <si>
    <t>Coal</t>
  </si>
  <si>
    <t>Oil</t>
  </si>
  <si>
    <t>Gas</t>
  </si>
  <si>
    <t>Nuclear</t>
  </si>
  <si>
    <t>Hydro</t>
  </si>
  <si>
    <t>Non-hydro renewables</t>
  </si>
  <si>
    <t>Other</t>
  </si>
  <si>
    <t>Net imports (Mtoe)</t>
  </si>
  <si>
    <t>Crude oil</t>
  </si>
  <si>
    <t>Oil products</t>
  </si>
  <si>
    <t>Bioenergy</t>
  </si>
  <si>
    <t>Electricity</t>
  </si>
  <si>
    <t>International transport (Mtoe)</t>
  </si>
  <si>
    <t>Aviation</t>
  </si>
  <si>
    <t>Marine</t>
  </si>
  <si>
    <t>Stock change (Mtoe)</t>
  </si>
  <si>
    <t>Transformation</t>
  </si>
  <si>
    <t>Electricity and heat generation (Mtoe)</t>
  </si>
  <si>
    <t>Input fuel</t>
  </si>
  <si>
    <t>Output fuel</t>
  </si>
  <si>
    <t>Heat</t>
  </si>
  <si>
    <t>Refineries (Mtoe)</t>
  </si>
  <si>
    <t>Petroleum products</t>
  </si>
  <si>
    <t>Energy industry own use (Mtoe)</t>
  </si>
  <si>
    <t>Renewables</t>
  </si>
  <si>
    <t>Distribution Losses (Mtoe)</t>
  </si>
  <si>
    <t>Transfers (Mtoe)</t>
  </si>
  <si>
    <t>Statistical discrepancies (Mtoe)</t>
  </si>
  <si>
    <t>Demand</t>
  </si>
  <si>
    <t>Final energy demand by sector (Mtoe)</t>
  </si>
  <si>
    <t>Agriculture and non-specified</t>
  </si>
  <si>
    <t>Buildings</t>
  </si>
  <si>
    <t>Industry</t>
  </si>
  <si>
    <t>Non-energy use</t>
  </si>
  <si>
    <t>Domestic transport</t>
  </si>
  <si>
    <t>Final energy demand by fuel (Mtoe)</t>
  </si>
  <si>
    <t>Cooling</t>
  </si>
  <si>
    <t>Hydrogen</t>
  </si>
  <si>
    <t>Agriculture and non-specified (Mtoe)</t>
  </si>
  <si>
    <t>Buildings (Mtoe)</t>
  </si>
  <si>
    <t>Industry (Mtoe)</t>
  </si>
  <si>
    <t>Non-energy use (Mtoe)</t>
  </si>
  <si>
    <t>Domestic transport (Mtoe)</t>
  </si>
  <si>
    <t>Note: Some historical electricity series are intentionally left blank.</t>
  </si>
  <si>
    <t>Electricity capacity (GW)</t>
  </si>
  <si>
    <t>Subcritical</t>
  </si>
  <si>
    <t>Supercritical and ultra supercritical</t>
  </si>
  <si>
    <t>Advanced USC and integrated gasification combined cycle</t>
  </si>
  <si>
    <t>Coal CHP</t>
  </si>
  <si>
    <t>Coal with CCS</t>
  </si>
  <si>
    <t>Non-CHP</t>
  </si>
  <si>
    <t>Oil CHP</t>
  </si>
  <si>
    <t>Combined cycle</t>
  </si>
  <si>
    <t>Turbine</t>
  </si>
  <si>
    <t>Gas CHP</t>
  </si>
  <si>
    <t>Gas with CCS</t>
  </si>
  <si>
    <t>Wind</t>
  </si>
  <si>
    <t>Solar</t>
  </si>
  <si>
    <t>Bioenergy without CCS</t>
  </si>
  <si>
    <t>Bioenergy with CCS</t>
  </si>
  <si>
    <t>Geothermal</t>
  </si>
  <si>
    <t>Other renewables</t>
  </si>
  <si>
    <t>Storage</t>
  </si>
  <si>
    <t>Electricity generation (TWh)</t>
  </si>
  <si>
    <t>Emissions</t>
  </si>
  <si>
    <r>
      <rPr>
        <rFont val="Quattrocento Sans"/>
        <b/>
        <color theme="0"/>
        <sz val="10.0"/>
      </rPr>
      <t>Total energy-related CO</t>
    </r>
    <r>
      <rPr>
        <rFont val="Segoe UI"/>
        <b/>
        <color theme="0"/>
        <sz val="10.0"/>
        <vertAlign val="subscript"/>
      </rPr>
      <t>2</t>
    </r>
    <r>
      <rPr>
        <rFont val="Segoe UI"/>
        <b/>
        <color theme="0"/>
        <sz val="10.0"/>
      </rPr>
      <t xml:space="preserve"> emissions (MtCO</t>
    </r>
    <r>
      <rPr>
        <rFont val="Segoe UI"/>
        <b/>
        <color theme="0"/>
        <sz val="10.0"/>
        <vertAlign val="subscript"/>
      </rPr>
      <t>2</t>
    </r>
    <r>
      <rPr>
        <rFont val="Segoe UI"/>
        <b/>
        <color theme="0"/>
        <sz val="10.0"/>
      </rPr>
      <t>)</t>
    </r>
  </si>
  <si>
    <t>Coal, Oil, and Gas Production - Indonesia</t>
  </si>
  <si>
    <t>Coal (Mtoe)</t>
  </si>
  <si>
    <t>Oil (Mtoe)</t>
  </si>
  <si>
    <t>Gas (Mtoe)</t>
  </si>
  <si>
    <t>Source: APEC</t>
  </si>
  <si>
    <t>Lignite Production - Indonesia</t>
  </si>
  <si>
    <r>
      <rPr>
        <rFont val="Calibri, sans-serif"/>
        <i/>
        <color rgb="FF000000"/>
        <sz val="12.0"/>
      </rPr>
      <t>Lignite - Prod</t>
    </r>
    <r>
      <rPr>
        <rFont val="Calibri, sans-serif"/>
        <color rgb="FF000000"/>
        <sz val="12.0"/>
      </rPr>
      <t xml:space="preserve"> (Btu)</t>
    </r>
  </si>
  <si>
    <t>Source: US Energy Information Administration</t>
  </si>
  <si>
    <t>Coal Imports - Indonesia</t>
  </si>
  <si>
    <t>Coal (Btu)</t>
  </si>
  <si>
    <t>Coal and Lignite Exports - Indonesia</t>
  </si>
  <si>
    <t>Total Coal (Btu)</t>
  </si>
  <si>
    <t>Anthracite</t>
  </si>
  <si>
    <t>Metallurgical coal</t>
  </si>
  <si>
    <t>Bituminous</t>
  </si>
  <si>
    <t>Subbituminous</t>
  </si>
  <si>
    <t>Lignite (BTU)</t>
  </si>
  <si>
    <t>The rest of the coal (BTU)</t>
  </si>
  <si>
    <t>Natural Gas Exports - Indonesia</t>
  </si>
  <si>
    <t>Natural Gas (BTU)</t>
  </si>
  <si>
    <t>Units (Thousand Barrel)</t>
  </si>
  <si>
    <t>Crude Oil Imports</t>
  </si>
  <si>
    <t>Crude Oil Exports</t>
  </si>
  <si>
    <t>Source: HEESI 2020</t>
  </si>
  <si>
    <t>Biomass Production - Indonesia</t>
  </si>
  <si>
    <t>Units (BTU)</t>
  </si>
  <si>
    <t>Biomass - Prod</t>
  </si>
  <si>
    <t>Petroleum Gas, Petroleum Diesel, Jet Fuel/Kerosene, HFO, and LPG Production - Indonesia</t>
  </si>
  <si>
    <t>Petroleum Gasoline - RON 88 - Prod</t>
  </si>
  <si>
    <t>Petroleum Gasoline - RON 95, 98, 100 - Prod</t>
  </si>
  <si>
    <t>Petroleum Gasoline - RON 92 - Prod</t>
  </si>
  <si>
    <t>Total PG - Prod</t>
  </si>
  <si>
    <t>Petroleum Diesel - Gasoil CN48 - Prod</t>
  </si>
  <si>
    <t>Petroleum Diesel - Gasoil CN51 and 53 - Prod</t>
  </si>
  <si>
    <t>Total PD - Prod</t>
  </si>
  <si>
    <t>Avtur + JP5</t>
  </si>
  <si>
    <t>Kerosene</t>
  </si>
  <si>
    <t>Total Jet Fuel and Kerosene - Prod</t>
  </si>
  <si>
    <t>Heavy Fuel Oil</t>
  </si>
  <si>
    <t>LPG</t>
  </si>
  <si>
    <t>Petroleum Gas, Petroleum Diesel, Jet Fuel/Kerosene, HFO, and LPG Imports - Indonesia</t>
  </si>
  <si>
    <t>Petroleum Gasoline - RON 88, 90</t>
  </si>
  <si>
    <t>Petroleum Gasoline - RON 95, 98</t>
  </si>
  <si>
    <t>Petroleum Gasoline - RON 92</t>
  </si>
  <si>
    <t>Total PG - Imports</t>
  </si>
  <si>
    <t>Petroleum Gas, Petroleum Diesel, Jet Fuel/Kerosene, HFO, and LPG Exports - Indonesia</t>
  </si>
  <si>
    <t>Petroleum Gasoline - RON 88</t>
  </si>
  <si>
    <t>Assum: no more exports of petroleum gas</t>
  </si>
  <si>
    <t>Petroleum Gasoline - RON 95</t>
  </si>
  <si>
    <t>Total PG - Exports</t>
  </si>
  <si>
    <t>Petroleum Diesel - Gasoil CN48</t>
  </si>
  <si>
    <t>Production</t>
  </si>
  <si>
    <t>Import</t>
  </si>
  <si>
    <t>Export</t>
  </si>
  <si>
    <t>Conversion Factor</t>
  </si>
  <si>
    <t>hard coal</t>
  </si>
  <si>
    <t xml:space="preserve">BTU per </t>
  </si>
  <si>
    <t>Mtoe</t>
  </si>
  <si>
    <t>natural gas</t>
  </si>
  <si>
    <t>BTU per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</si>
  <si>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</si>
  <si>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</si>
  <si>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</si>
  <si>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</si>
  <si>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</si>
  <si>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</si>
  <si>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thousand barrels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</si>
  <si>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</si>
  <si>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</si>
  <si>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</si>
  <si>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</si>
  <si>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</si>
  <si>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</si>
  <si>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</si>
  <si>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</si>
  <si>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</si>
  <si>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</si>
  <si>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</si>
  <si>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million short tons</t>
  </si>
  <si>
    <t>hydrogen</t>
  </si>
  <si>
    <t>million metric tons</t>
  </si>
  <si>
    <t>barrel per day</t>
  </si>
  <si>
    <t>Production Scaling Factors</t>
  </si>
  <si>
    <t>electricity (not used in this variable)</t>
  </si>
  <si>
    <t>uranium</t>
  </si>
  <si>
    <t>Imports Scaling Factors</t>
  </si>
  <si>
    <t>Exports Scaling Factors</t>
  </si>
  <si>
    <t>Fuel (BTU)</t>
  </si>
  <si>
    <t>heat (energy carrier)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</si>
</sst>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C09]dd\-mmm\-yy"/>
    <numFmt numFmtId="165" formatCode="0.000"/>
    <numFmt numFmtId="166" formatCode="#\ ##0"/>
    <numFmt numFmtId="167" formatCode="0.0"/>
    <numFmt numFmtId="168" formatCode="0.0000E+00"/>
  </numFmts>
  <fonts count="34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/>
    <font>
      <sz val="11.0"/>
      <color theme="1"/>
      <name val="Arial"/>
    </font>
    <font>
      <u/>
      <color rgb="FF0000FF"/>
    </font>
    <font>
      <color theme="1"/>
      <name val="Calibri"/>
      <scheme val="minor"/>
    </font>
    <font>
      <color theme="1"/>
      <name val="Arial"/>
    </font>
    <font>
      <b/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  <scheme val="minor"/>
    </font>
    <font>
      <sz val="11.0"/>
      <color theme="1"/>
      <name val="Quattrocento Sans"/>
    </font>
    <font>
      <b/>
      <sz val="14.0"/>
      <color theme="0"/>
      <name val="Quattrocento Sans"/>
    </font>
    <font>
      <b/>
      <i/>
      <sz val="11.0"/>
      <color rgb="FF7F7F7F"/>
      <name val="Quattrocento Sans"/>
    </font>
    <font>
      <sz val="16.0"/>
      <color theme="1"/>
      <name val="Quattrocento Sans"/>
    </font>
    <font>
      <b/>
      <sz val="10.0"/>
      <color theme="1"/>
      <name val="Quattrocento Sans"/>
    </font>
    <font>
      <b/>
      <i/>
      <sz val="12.0"/>
      <color theme="1"/>
      <name val="Quattrocento Sans"/>
    </font>
    <font>
      <u/>
      <sz val="11.0"/>
      <color theme="10"/>
    </font>
    <font>
      <sz val="10.0"/>
      <color theme="1"/>
      <name val="Quattrocento Sans"/>
    </font>
    <font>
      <b/>
      <sz val="11.0"/>
      <color rgb="FF7F7F7F"/>
      <name val="Quattrocento Sans"/>
    </font>
    <font>
      <b/>
      <sz val="11.0"/>
      <color rgb="FF1E465A"/>
      <name val="Quattrocento Sans"/>
    </font>
    <font>
      <b/>
      <sz val="11.0"/>
      <color theme="1"/>
      <name val="Quattrocento Sans"/>
    </font>
    <font>
      <i/>
      <sz val="12.0"/>
      <color theme="1"/>
      <name val="Quattrocento Sans"/>
    </font>
    <font>
      <sz val="12.0"/>
      <color theme="1"/>
      <name val="Quattrocento Sans"/>
    </font>
    <font>
      <b/>
      <i/>
      <sz val="12.0"/>
      <color rgb="FF1E465A"/>
      <name val="Quattrocento Sans"/>
    </font>
    <font>
      <b/>
      <sz val="10.0"/>
      <color theme="0"/>
      <name val="Quattrocento Sans"/>
    </font>
    <font>
      <sz val="10.0"/>
      <color theme="0"/>
      <name val="Quattrocento Sans"/>
    </font>
    <font>
      <i/>
      <sz val="10.0"/>
      <color theme="1"/>
      <name val="Quattrocento Sans"/>
    </font>
    <font>
      <b/>
      <sz val="12.0"/>
      <color rgb="FF000000"/>
      <name val="Calibri"/>
    </font>
    <font>
      <b/>
      <color theme="1"/>
      <name val="Arial"/>
    </font>
    <font>
      <i/>
      <color theme="1"/>
      <name val="Arial"/>
    </font>
    <font>
      <sz val="12.0"/>
      <color rgb="FF000000"/>
      <name val="Calibri"/>
    </font>
    <font>
      <b/>
      <i/>
      <sz val="12.0"/>
      <color rgb="FF000000"/>
      <name val="Calibri"/>
    </font>
    <font>
      <b/>
      <i/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1E465A"/>
        <bgColor rgb="FF1E465A"/>
      </patternFill>
    </fill>
    <fill>
      <patternFill patternType="solid">
        <fgColor rgb="FFFFC305"/>
        <bgColor rgb="FFFFC305"/>
      </patternFill>
    </fill>
    <fill>
      <patternFill patternType="solid">
        <fgColor theme="8"/>
        <bgColor theme="8"/>
      </patternFill>
    </fill>
    <fill>
      <patternFill patternType="solid">
        <fgColor rgb="FFFEF2CD"/>
        <bgColor rgb="FFFEF2CD"/>
      </patternFill>
    </fill>
    <fill>
      <patternFill patternType="solid">
        <fgColor rgb="FFFEDA69"/>
        <bgColor rgb="FFFEDA69"/>
      </patternFill>
    </fill>
    <fill>
      <patternFill patternType="solid">
        <fgColor theme="0"/>
        <bgColor theme="0"/>
      </patternFill>
    </fill>
    <fill>
      <patternFill patternType="solid">
        <fgColor rgb="FF3C7896"/>
        <bgColor rgb="FF3C7896"/>
      </patternFill>
    </fill>
    <fill>
      <patternFill patternType="solid">
        <fgColor rgb="FFD7E7F0"/>
        <bgColor rgb="FFD7E7F0"/>
      </patternFill>
    </fill>
    <fill>
      <patternFill patternType="solid">
        <fgColor rgb="FF89B9D4"/>
        <bgColor rgb="FF89B9D4"/>
      </patternFill>
    </fill>
    <fill>
      <patternFill patternType="solid">
        <fgColor rgb="FFBE280A"/>
        <bgColor rgb="FFBE280A"/>
      </patternFill>
    </fill>
    <fill>
      <patternFill patternType="solid">
        <fgColor rgb="FFEB977D"/>
        <bgColor rgb="FFEB977D"/>
      </patternFill>
    </fill>
    <fill>
      <patternFill patternType="solid">
        <fgColor rgb="FFF8DCD3"/>
        <bgColor rgb="FFF8DCD3"/>
      </patternFill>
    </fill>
    <fill>
      <patternFill patternType="solid">
        <fgColor rgb="FF872355"/>
        <bgColor rgb="FF872355"/>
      </patternFill>
    </fill>
    <fill>
      <patternFill patternType="solid">
        <fgColor rgb="FFF5D7E6"/>
        <bgColor rgb="FFF5D7E6"/>
      </patternFill>
    </fill>
    <fill>
      <patternFill patternType="solid">
        <fgColor rgb="FFDE7EAE"/>
        <bgColor rgb="FFDE7EAE"/>
      </patternFill>
    </fill>
    <fill>
      <patternFill patternType="solid">
        <fgColor rgb="FF828282"/>
        <bgColor rgb="FF828282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28825A"/>
        <bgColor rgb="FF28825A"/>
      </patternFill>
    </fill>
    <fill>
      <patternFill patternType="solid">
        <fgColor rgb="FFC5EDDB"/>
        <bgColor rgb="FFC5EDDB"/>
      </patternFill>
    </fill>
    <fill>
      <patternFill patternType="solid">
        <fgColor rgb="FF99DFBF"/>
        <bgColor rgb="FF99DFB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95B3D7"/>
        <bgColor rgb="FF95B3D7"/>
      </patternFill>
    </fill>
  </fills>
  <borders count="15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right style="thin">
        <color rgb="FF000000"/>
      </right>
    </border>
    <border>
      <left style="thin">
        <color rgb="FFFFC305"/>
      </left>
      <right/>
      <top style="thin">
        <color rgb="FFFFC305"/>
      </top>
      <bottom style="thin">
        <color theme="8"/>
      </bottom>
    </border>
    <border>
      <left/>
      <right/>
      <top style="thin">
        <color rgb="FFFFC305"/>
      </top>
      <bottom style="thin">
        <color theme="8"/>
      </bottom>
    </border>
    <border>
      <left/>
      <right style="thin">
        <color rgb="FF000000"/>
      </right>
      <top style="thin">
        <color rgb="FFFFC305"/>
      </top>
      <bottom style="thin">
        <color theme="8"/>
      </bottom>
    </border>
    <border>
      <left/>
      <right style="thin">
        <color rgb="FFFFC305"/>
      </right>
      <top style="thin">
        <color rgb="FFFFC305"/>
      </top>
      <bottom style="thin">
        <color theme="8"/>
      </bottom>
    </border>
    <border>
      <left style="thin">
        <color rgb="FFFFC305"/>
      </left>
      <right/>
      <top style="thin">
        <color theme="8"/>
      </top>
      <bottom style="thin">
        <color theme="0"/>
      </bottom>
    </border>
    <border>
      <left/>
      <right/>
      <top/>
      <bottom style="thin">
        <color theme="0"/>
      </bottom>
    </border>
    <border>
      <left style="thin">
        <color rgb="FFFEDA69"/>
      </left>
      <right style="thin">
        <color rgb="FF000000"/>
      </right>
      <top style="thin">
        <color theme="8"/>
      </top>
      <bottom style="thin">
        <color theme="0"/>
      </bottom>
    </border>
    <border>
      <left/>
      <right style="thin">
        <color rgb="FFFFC305"/>
      </right>
      <top/>
      <bottom style="thin">
        <color theme="0"/>
      </bottom>
    </border>
    <border>
      <left style="thin">
        <color rgb="FFFFC305"/>
      </left>
      <right/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/>
      <right style="thin">
        <color rgb="FFFFC305"/>
      </right>
      <top style="thin">
        <color theme="0"/>
      </top>
      <bottom style="thin">
        <color theme="0"/>
      </bottom>
    </border>
    <border>
      <left style="thin">
        <color rgb="FFFFC305"/>
      </left>
      <right/>
      <top/>
      <bottom style="thin">
        <color theme="0"/>
      </bottom>
    </border>
    <border>
      <left style="thin">
        <color rgb="FFFFC305"/>
      </left>
      <right/>
      <top style="thin">
        <color rgb="FFC29400"/>
      </top>
      <bottom style="thin">
        <color theme="8"/>
      </bottom>
    </border>
    <border>
      <left style="thin">
        <color rgb="FFC29400"/>
      </left>
      <right/>
      <top style="thin">
        <color rgb="FFC29400"/>
      </top>
      <bottom style="thin">
        <color theme="8"/>
      </bottom>
    </border>
    <border>
      <left/>
      <right/>
      <top style="thin">
        <color rgb="FFC29400"/>
      </top>
      <bottom style="thin">
        <color theme="8"/>
      </bottom>
    </border>
    <border>
      <left/>
      <right style="thin">
        <color rgb="FF000000"/>
      </right>
      <top style="thin">
        <color rgb="FFC29400"/>
      </top>
      <bottom style="thin">
        <color theme="8"/>
      </bottom>
    </border>
    <border>
      <left/>
      <right style="thin">
        <color rgb="FFFFC305"/>
      </right>
      <top style="thin">
        <color rgb="FFC29400"/>
      </top>
      <bottom style="thin">
        <color theme="8"/>
      </bottom>
    </border>
    <border>
      <left style="thin">
        <color rgb="FFC29400"/>
      </left>
      <right/>
      <top/>
      <bottom style="thin">
        <color theme="0"/>
      </bottom>
    </border>
    <border>
      <left style="thin">
        <color rgb="FFFFC305"/>
      </left>
      <right/>
      <top/>
      <bottom style="thin">
        <color rgb="FFFFC305"/>
      </bottom>
    </border>
    <border>
      <left style="thin">
        <color rgb="FFC29400"/>
      </left>
      <right/>
      <top/>
      <bottom style="thin">
        <color rgb="FFFFC305"/>
      </bottom>
    </border>
    <border>
      <left/>
      <right/>
      <top/>
      <bottom style="thin">
        <color rgb="FFFFC305"/>
      </bottom>
    </border>
    <border>
      <left style="thin">
        <color rgb="FFFEDA69"/>
      </left>
      <right style="thin">
        <color rgb="FF000000"/>
      </right>
      <top style="thin">
        <color theme="8"/>
      </top>
      <bottom style="thin">
        <color rgb="FFFFC000"/>
      </bottom>
    </border>
    <border>
      <left/>
      <right style="thin">
        <color rgb="FFFFC305"/>
      </right>
      <top/>
      <bottom style="thin">
        <color rgb="FFFFC305"/>
      </bottom>
    </border>
    <border>
      <left/>
      <right/>
      <top style="thin">
        <color rgb="FF306786"/>
      </top>
      <bottom style="thin">
        <color theme="4"/>
      </bottom>
    </border>
    <border>
      <left/>
      <right style="thin">
        <color rgb="FF000000"/>
      </right>
      <top style="thin">
        <color rgb="FF306786"/>
      </top>
      <bottom style="thin">
        <color theme="4"/>
      </bottom>
    </border>
    <border>
      <left/>
      <right style="thin">
        <color rgb="FF306786"/>
      </right>
      <top style="thin">
        <color rgb="FF306786"/>
      </top>
      <bottom style="thin">
        <color theme="4"/>
      </bottom>
    </border>
    <border>
      <left style="thin">
        <color rgb="FF306786"/>
      </left>
      <right/>
      <top/>
      <bottom/>
    </border>
    <border>
      <left style="thin">
        <color rgb="FF89B9D4"/>
      </left>
      <right style="thin">
        <color rgb="FF000000"/>
      </right>
      <top style="thin">
        <color theme="4"/>
      </top>
      <bottom style="thin">
        <color theme="0"/>
      </bottom>
    </border>
    <border>
      <left/>
      <right style="thin">
        <color rgb="FF306786"/>
      </right>
      <top/>
      <bottom/>
    </border>
    <border>
      <left style="thin">
        <color rgb="FF89B9D4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89B9D4"/>
      </left>
      <right style="thin">
        <color rgb="FF000000"/>
      </right>
      <top/>
      <bottom style="thin">
        <color theme="4"/>
      </bottom>
    </border>
    <border>
      <left style="thin">
        <color rgb="FF306786"/>
      </left>
      <right/>
      <top style="thin">
        <color theme="4"/>
      </top>
      <bottom style="thin">
        <color theme="4"/>
      </bottom>
    </border>
    <border>
      <left/>
      <right/>
      <top style="thin">
        <color theme="4"/>
      </top>
      <bottom style="thin">
        <color theme="4"/>
      </bottom>
    </border>
    <border>
      <left/>
      <right style="thin">
        <color rgb="FF000000"/>
      </right>
      <top style="thin">
        <color theme="4"/>
      </top>
      <bottom style="thin">
        <color theme="4"/>
      </bottom>
    </border>
    <border>
      <left/>
      <right style="thin">
        <color rgb="FF306786"/>
      </right>
      <top style="thin">
        <color theme="4"/>
      </top>
      <bottom style="thin">
        <color theme="4"/>
      </bottom>
    </border>
    <border>
      <left style="thin">
        <color rgb="FF89B9D4"/>
      </left>
      <right style="thin">
        <color rgb="FF000000"/>
      </right>
      <top/>
      <bottom style="thin">
        <color theme="0"/>
      </bottom>
    </border>
    <border>
      <left style="thin">
        <color rgb="FF306786"/>
      </left>
      <right/>
      <top/>
      <bottom style="thin">
        <color rgb="FF306786"/>
      </bottom>
    </border>
    <border>
      <left/>
      <right/>
      <top/>
      <bottom style="thin">
        <color rgb="FF306786"/>
      </bottom>
    </border>
    <border>
      <left style="thin">
        <color rgb="FF89B9D4"/>
      </left>
      <right style="thin">
        <color rgb="FF000000"/>
      </right>
      <top style="thin">
        <color theme="0"/>
      </top>
      <bottom style="thin">
        <color rgb="FF306786"/>
      </bottom>
    </border>
    <border>
      <left/>
      <right style="thin">
        <color rgb="FF306786"/>
      </right>
      <top/>
      <bottom style="thin">
        <color rgb="FF306786"/>
      </bottom>
    </border>
    <border>
      <left style="thin">
        <color rgb="FFBE280A"/>
      </left>
      <right/>
      <top style="thin">
        <color rgb="FFBE280A"/>
      </top>
      <bottom style="thin">
        <color theme="9"/>
      </bottom>
    </border>
    <border>
      <left style="thin">
        <color theme="9"/>
      </left>
      <right/>
      <top style="thin">
        <color rgb="FFBE280A"/>
      </top>
      <bottom style="thin">
        <color theme="9"/>
      </bottom>
    </border>
    <border>
      <left/>
      <right/>
      <top style="thin">
        <color rgb="FFBE280A"/>
      </top>
      <bottom style="thin">
        <color theme="9"/>
      </bottom>
    </border>
    <border>
      <left/>
      <right style="thin">
        <color rgb="FF000000"/>
      </right>
      <top style="thin">
        <color rgb="FFBE280A"/>
      </top>
      <bottom style="thin">
        <color theme="9"/>
      </bottom>
    </border>
    <border>
      <left/>
      <right style="thin">
        <color rgb="FFBE280A"/>
      </right>
      <top style="thin">
        <color rgb="FFBE280A"/>
      </top>
      <bottom style="thin">
        <color theme="9"/>
      </bottom>
    </border>
    <border>
      <left style="thin">
        <color rgb="FFBE280A"/>
      </left>
      <right/>
      <top style="thin">
        <color rgb="FFAB3C19"/>
      </top>
      <bottom style="thin">
        <color rgb="FFAB3C19"/>
      </bottom>
    </border>
    <border>
      <left/>
      <right/>
      <top style="thin">
        <color rgb="FFAB3C19"/>
      </top>
      <bottom style="thin">
        <color rgb="FFAB3C19"/>
      </bottom>
    </border>
    <border>
      <left style="thin">
        <color rgb="FFEB977D"/>
      </left>
      <right style="thin">
        <color rgb="FF000000"/>
      </right>
      <top style="thin">
        <color rgb="FFAB3C19"/>
      </top>
      <bottom style="thin">
        <color rgb="FFAB3C19"/>
      </bottom>
    </border>
    <border>
      <left/>
      <right style="thin">
        <color rgb="FFBE280A"/>
      </right>
      <top style="thin">
        <color rgb="FFAB3C19"/>
      </top>
      <bottom style="thin">
        <color rgb="FFAB3C19"/>
      </bottom>
    </border>
    <border>
      <left style="thin">
        <color rgb="FFBE280A"/>
      </left>
      <right/>
      <top style="thin">
        <color rgb="FFF8DCD3"/>
      </top>
      <bottom style="thin">
        <color rgb="FFF8DCD3"/>
      </bottom>
    </border>
    <border>
      <left/>
      <right/>
      <top style="thin">
        <color rgb="FFF8DCD3"/>
      </top>
      <bottom style="thin">
        <color rgb="FFF8DCD3"/>
      </bottom>
    </border>
    <border>
      <left style="thin">
        <color rgb="FFEB977D"/>
      </left>
      <right style="thin">
        <color rgb="FF000000"/>
      </right>
      <top style="thin">
        <color rgb="FFF8DCD3"/>
      </top>
      <bottom style="thin">
        <color rgb="FFF8DCD3"/>
      </bottom>
    </border>
    <border>
      <left/>
      <right style="thin">
        <color rgb="FFBE280A"/>
      </right>
      <top style="thin">
        <color rgb="FFF8DCD3"/>
      </top>
      <bottom style="thin">
        <color rgb="FFF8DCD3"/>
      </bottom>
    </border>
    <border>
      <left style="thin">
        <color rgb="FFBE280A"/>
      </left>
      <right/>
      <top/>
      <bottom/>
    </border>
    <border>
      <left style="thin">
        <color rgb="FFEB977D"/>
      </left>
      <right style="thin">
        <color rgb="FF000000"/>
      </right>
      <top/>
      <bottom/>
    </border>
    <border>
      <left/>
      <right style="thin">
        <color rgb="FFBE280A"/>
      </right>
      <top/>
      <bottom/>
    </border>
    <border>
      <left style="thin">
        <color rgb="FFBE280A"/>
      </left>
      <right/>
      <top/>
      <bottom style="thin">
        <color rgb="FFC29400"/>
      </bottom>
    </border>
    <border>
      <left/>
      <right/>
      <top/>
      <bottom style="thin">
        <color rgb="FFC29400"/>
      </bottom>
    </border>
    <border>
      <left style="thin">
        <color rgb="FFEB977D"/>
      </left>
      <right style="thin">
        <color rgb="FF000000"/>
      </right>
      <top/>
      <bottom style="thin">
        <color theme="9"/>
      </bottom>
    </border>
    <border>
      <left/>
      <right style="thin">
        <color rgb="FFBE280A"/>
      </right>
      <top/>
      <bottom style="thin">
        <color rgb="FFC29400"/>
      </bottom>
    </border>
    <border>
      <left style="thin">
        <color rgb="FFBE280A"/>
      </left>
      <right/>
      <top style="thin">
        <color theme="9"/>
      </top>
      <bottom style="thin">
        <color theme="0"/>
      </bottom>
    </border>
    <border>
      <left/>
      <right/>
      <top style="thin">
        <color theme="9"/>
      </top>
      <bottom style="thin">
        <color theme="0"/>
      </bottom>
    </border>
    <border>
      <left/>
      <right style="thin">
        <color rgb="FF000000"/>
      </right>
      <top style="thin">
        <color theme="9"/>
      </top>
      <bottom style="thin">
        <color theme="0"/>
      </bottom>
    </border>
    <border>
      <left/>
      <right style="thin">
        <color rgb="FFBE280A"/>
      </right>
      <top style="thin">
        <color theme="9"/>
      </top>
      <bottom style="thin">
        <color theme="0"/>
      </bottom>
    </border>
    <border>
      <left style="thin">
        <color rgb="FFBE280A"/>
      </left>
      <right/>
      <top style="thin">
        <color theme="0"/>
      </top>
      <bottom style="thin">
        <color theme="9"/>
      </bottom>
    </border>
    <border>
      <left/>
      <right/>
      <top style="thin">
        <color theme="0"/>
      </top>
      <bottom style="thin">
        <color theme="9"/>
      </bottom>
    </border>
    <border>
      <left/>
      <right style="thin">
        <color rgb="FF000000"/>
      </right>
      <top style="thin">
        <color theme="0"/>
      </top>
      <bottom style="thin">
        <color theme="9"/>
      </bottom>
    </border>
    <border>
      <left/>
      <right style="thin">
        <color rgb="FFBE280A"/>
      </right>
      <top style="thin">
        <color theme="0"/>
      </top>
      <bottom style="thin">
        <color theme="9"/>
      </bottom>
    </border>
    <border>
      <left style="thin">
        <color rgb="FFBE280A"/>
      </left>
      <right/>
      <top style="thin">
        <color rgb="FFF8DCD3"/>
      </top>
      <bottom style="thin">
        <color rgb="FFAB3C19"/>
      </bottom>
    </border>
    <border>
      <left/>
      <right/>
      <top style="thin">
        <color rgb="FFF8DCD3"/>
      </top>
      <bottom style="thin">
        <color rgb="FFAB3C19"/>
      </bottom>
    </border>
    <border>
      <left style="thin">
        <color rgb="FFEB977D"/>
      </left>
      <right style="thin">
        <color rgb="FF000000"/>
      </right>
      <top style="thin">
        <color rgb="FFF8DCD3"/>
      </top>
      <bottom style="thin">
        <color rgb="FFAB3C19"/>
      </bottom>
    </border>
    <border>
      <left/>
      <right style="thin">
        <color rgb="FFBE280A"/>
      </right>
      <top style="thin">
        <color rgb="FFF8DCD3"/>
      </top>
      <bottom style="thin">
        <color rgb="FFAB3C19"/>
      </bottom>
    </border>
    <border>
      <left style="thin">
        <color rgb="FFBE280A"/>
      </left>
      <right/>
      <top style="thin">
        <color theme="9"/>
      </top>
      <bottom style="thin">
        <color theme="9"/>
      </bottom>
    </border>
    <border>
      <left/>
      <right/>
      <top style="thin">
        <color theme="9"/>
      </top>
      <bottom style="thin">
        <color theme="9"/>
      </bottom>
    </border>
    <border>
      <left/>
      <right style="thin">
        <color rgb="FF000000"/>
      </right>
      <top style="thin">
        <color theme="9"/>
      </top>
      <bottom style="thin">
        <color theme="9"/>
      </bottom>
    </border>
    <border>
      <left/>
      <right style="thin">
        <color rgb="FFBE280A"/>
      </right>
      <top style="thin">
        <color theme="9"/>
      </top>
      <bottom style="thin">
        <color theme="9"/>
      </bottom>
    </border>
    <border>
      <left style="thin">
        <color rgb="FFEB977D"/>
      </left>
      <right style="thin">
        <color rgb="FF000000"/>
      </right>
      <top style="thin">
        <color theme="9"/>
      </top>
      <bottom style="thin">
        <color rgb="FFF8DCD3"/>
      </bottom>
    </border>
    <border>
      <left style="thin">
        <color rgb="FFEB977D"/>
      </left>
      <right style="thin">
        <color rgb="FF000000"/>
      </right>
      <top style="thin">
        <color rgb="FFF8DCD3"/>
      </top>
      <bottom style="thin">
        <color theme="9"/>
      </bottom>
    </border>
    <border>
      <left style="thin">
        <color rgb="FFBE280A"/>
      </left>
      <right/>
      <top/>
      <bottom style="thin">
        <color rgb="FFBE280A"/>
      </bottom>
    </border>
    <border>
      <left/>
      <right/>
      <top/>
      <bottom style="thin">
        <color rgb="FFBE280A"/>
      </bottom>
    </border>
    <border>
      <left/>
      <right style="thin">
        <color rgb="FF000000"/>
      </right>
      <top/>
      <bottom style="thin">
        <color rgb="FFBE280A"/>
      </bottom>
    </border>
    <border>
      <left/>
      <right style="thin">
        <color rgb="FFBE280A"/>
      </right>
      <top/>
      <bottom style="thin">
        <color rgb="FFBE280A"/>
      </bottom>
    </border>
    <border>
      <left style="thin">
        <color rgb="FF872355"/>
      </left>
      <right/>
      <top style="thin">
        <color rgb="FF872355"/>
      </top>
      <bottom style="thin">
        <color rgb="FF872355"/>
      </bottom>
    </border>
    <border>
      <left/>
      <right/>
      <top style="thin">
        <color rgb="FF872355"/>
      </top>
      <bottom style="thin">
        <color rgb="FF872355"/>
      </bottom>
    </border>
    <border>
      <left/>
      <right style="thin">
        <color rgb="FF000000"/>
      </right>
      <top style="thin">
        <color rgb="FF872355"/>
      </top>
      <bottom style="thin">
        <color rgb="FF872355"/>
      </bottom>
    </border>
    <border>
      <left/>
      <right style="thin">
        <color rgb="FF872355"/>
      </right>
      <top style="thin">
        <color rgb="FF872355"/>
      </top>
      <bottom style="thin">
        <color rgb="FF872355"/>
      </bottom>
    </border>
    <border>
      <left style="thin">
        <color rgb="FF60497A"/>
      </left>
      <right/>
      <top/>
      <bottom/>
    </border>
    <border>
      <left style="thin">
        <color rgb="FFBAABCD"/>
      </left>
      <right style="thin">
        <color rgb="FF000000"/>
      </right>
      <top/>
      <bottom style="thin">
        <color theme="0"/>
      </bottom>
    </border>
    <border>
      <left/>
      <right style="thin">
        <color rgb="FF60497A"/>
      </right>
      <top/>
      <bottom/>
    </border>
    <border>
      <left style="thin">
        <color rgb="FFBAABCD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BAABCD"/>
      </left>
      <right style="thin">
        <color rgb="FF000000"/>
      </right>
      <top style="thin">
        <color theme="0"/>
      </top>
      <bottom/>
    </border>
    <border>
      <left/>
      <right style="thin">
        <color rgb="FFBAABCD"/>
      </right>
      <top/>
      <bottom/>
    </border>
    <border>
      <left style="thin">
        <color rgb="FF60497A"/>
      </left>
      <right/>
      <top/>
      <bottom style="thin">
        <color rgb="FF872355"/>
      </bottom>
    </border>
    <border>
      <left/>
      <right/>
      <top/>
      <bottom style="thin">
        <color rgb="FF872355"/>
      </bottom>
    </border>
    <border>
      <left style="thin">
        <color rgb="FFBAABCD"/>
      </left>
      <right style="thin">
        <color rgb="FF000000"/>
      </right>
      <top style="thin">
        <color theme="0"/>
      </top>
      <bottom style="thin">
        <color rgb="FF872355"/>
      </bottom>
    </border>
    <border>
      <left/>
      <right style="thin">
        <color rgb="FF60497A"/>
      </right>
      <top/>
      <bottom style="thin">
        <color rgb="FF872355"/>
      </bottom>
    </border>
    <border>
      <left style="thin">
        <color rgb="FF828282"/>
      </left>
      <right/>
      <top style="thin">
        <color rgb="FF828282"/>
      </top>
      <bottom/>
    </border>
    <border>
      <left/>
      <right/>
      <top style="thin">
        <color rgb="FF828282"/>
      </top>
      <bottom/>
    </border>
    <border>
      <left style="thin">
        <color rgb="FFAB3C19"/>
      </left>
      <right/>
      <top style="thin">
        <color rgb="FF828282"/>
      </top>
      <bottom/>
    </border>
    <border>
      <left/>
      <right style="thin">
        <color rgb="FF000000"/>
      </right>
      <top style="thin">
        <color rgb="FF828282"/>
      </top>
      <bottom/>
    </border>
    <border>
      <left/>
      <right style="thin">
        <color rgb="FF828282"/>
      </right>
      <top style="thin">
        <color rgb="FF828282"/>
      </top>
      <bottom/>
    </border>
    <border>
      <left style="thin">
        <color rgb="FF828282"/>
      </left>
    </border>
    <border>
      <left style="thin">
        <color rgb="FF828282"/>
      </left>
      <right/>
      <top style="thin">
        <color rgb="FF828282"/>
      </top>
      <bottom style="thin">
        <color rgb="FF828282"/>
      </bottom>
    </border>
    <border>
      <left/>
      <right/>
      <top style="thin">
        <color rgb="FF828282"/>
      </top>
      <bottom style="thin">
        <color rgb="FF828282"/>
      </bottom>
    </border>
    <border>
      <left style="thin">
        <color rgb="FFAB3C19"/>
      </left>
      <right/>
      <top style="thin">
        <color rgb="FF828282"/>
      </top>
      <bottom style="thin">
        <color rgb="FF828282"/>
      </bottom>
    </border>
    <border>
      <left/>
      <right style="thin">
        <color rgb="FF000000"/>
      </right>
      <top style="thin">
        <color rgb="FF828282"/>
      </top>
      <bottom style="thin">
        <color theme="0"/>
      </bottom>
    </border>
    <border>
      <left/>
      <right style="thin">
        <color rgb="FF828282"/>
      </right>
      <top style="thin">
        <color rgb="FF828282"/>
      </top>
      <bottom style="thin">
        <color rgb="FF828282"/>
      </bottom>
    </border>
    <border>
      <left style="thin">
        <color rgb="FF828282"/>
      </left>
      <right/>
      <top/>
      <bottom style="thin">
        <color rgb="FF828282"/>
      </bottom>
    </border>
    <border>
      <left/>
      <right/>
      <top/>
      <bottom style="thin">
        <color rgb="FF828282"/>
      </bottom>
    </border>
    <border>
      <left style="thin">
        <color rgb="FFAB3C19"/>
      </left>
      <right/>
      <top/>
      <bottom style="thin">
        <color rgb="FF828282"/>
      </bottom>
    </border>
    <border>
      <left/>
      <right style="thin">
        <color rgb="FF000000"/>
      </right>
      <top style="thin">
        <color theme="0"/>
      </top>
      <bottom style="thin">
        <color theme="0"/>
      </bottom>
    </border>
    <border>
      <left/>
      <right style="thin">
        <color rgb="FF828282"/>
      </right>
      <top/>
      <bottom style="thin">
        <color rgb="FF828282"/>
      </bottom>
    </border>
    <border>
      <left style="thin">
        <color rgb="FF828282"/>
      </left>
      <right/>
      <top/>
      <bottom style="thin">
        <color rgb="FFF8DCD3"/>
      </bottom>
    </border>
    <border>
      <left/>
      <right/>
      <top/>
      <bottom style="thin">
        <color rgb="FFF8DCD3"/>
      </bottom>
    </border>
    <border>
      <left style="thin">
        <color rgb="FFAB3C19"/>
      </left>
      <right/>
      <top/>
      <bottom style="thin">
        <color rgb="FFF8DCD3"/>
      </bottom>
    </border>
    <border>
      <left/>
      <right style="thin">
        <color rgb="FF828282"/>
      </right>
      <top/>
      <bottom style="thin">
        <color rgb="FFF8DCD3"/>
      </bottom>
    </border>
    <border>
      <left style="thin">
        <color rgb="FF828282"/>
      </left>
      <right/>
      <top/>
      <bottom/>
    </border>
    <border>
      <left style="thin">
        <color rgb="FFAB3C19"/>
      </left>
      <right/>
      <top/>
      <bottom/>
    </border>
    <border>
      <left/>
      <right style="thin">
        <color rgb="FF828282"/>
      </right>
      <top/>
      <bottom/>
    </border>
    <border>
      <left style="thin">
        <color rgb="FF828282"/>
      </left>
      <right/>
      <top style="thin">
        <color rgb="FFF8DCD3"/>
      </top>
      <bottom style="thin">
        <color rgb="FFF8DCD3"/>
      </bottom>
    </border>
    <border>
      <left style="thin">
        <color rgb="FFAB3C19"/>
      </left>
      <right/>
      <top style="thin">
        <color rgb="FFF8DCD3"/>
      </top>
      <bottom style="thin">
        <color rgb="FFF8DCD3"/>
      </bottom>
    </border>
    <border>
      <left/>
      <right style="thin">
        <color rgb="FF828282"/>
      </right>
      <top style="thin">
        <color rgb="FFF8DCD3"/>
      </top>
      <bottom style="thin">
        <color rgb="FFF8DCD3"/>
      </bottom>
    </border>
    <border>
      <left style="thin">
        <color rgb="FFAB3C19"/>
      </left>
      <right/>
      <top style="thin">
        <color rgb="FFF8DCD3"/>
      </top>
      <bottom/>
    </border>
    <border>
      <left/>
      <right/>
      <top style="thin">
        <color rgb="FFF8DCD3"/>
      </top>
      <bottom/>
    </border>
    <border>
      <left/>
      <right style="thin">
        <color rgb="FF000000"/>
      </right>
      <top/>
      <bottom style="thin">
        <color rgb="FFF8DCD3"/>
      </bottom>
    </border>
    <border>
      <left/>
      <right style="thin">
        <color rgb="FF000000"/>
      </right>
      <top/>
      <bottom/>
    </border>
    <border>
      <left style="thin">
        <color rgb="FF828282"/>
      </left>
      <top style="thin">
        <color rgb="FFF8DCD3"/>
      </top>
      <bottom style="thin">
        <color rgb="FFF8DCD3"/>
      </bottom>
    </border>
    <border>
      <top style="thin">
        <color rgb="FFF8DCD3"/>
      </top>
      <bottom style="thin">
        <color rgb="FFF8DCD3"/>
      </bottom>
    </border>
    <border>
      <left style="thin">
        <color rgb="FFAB3C19"/>
      </left>
      <top style="thin">
        <color rgb="FFF8DCD3"/>
      </top>
      <bottom style="thin">
        <color rgb="FFF8DCD3"/>
      </bottom>
    </border>
    <border>
      <left/>
      <right style="thin">
        <color rgb="FF000000"/>
      </right>
      <top style="thin">
        <color rgb="FFF8DCD3"/>
      </top>
      <bottom style="thin">
        <color theme="0"/>
      </bottom>
    </border>
    <border>
      <right style="thin">
        <color rgb="FF828282"/>
      </right>
      <top style="thin">
        <color rgb="FFF8DCD3"/>
      </top>
      <bottom style="thin">
        <color rgb="FFF8DCD3"/>
      </bottom>
    </border>
    <border>
      <left/>
      <right style="thin">
        <color rgb="FF000000"/>
      </right>
      <top/>
      <bottom style="thin">
        <color theme="0"/>
      </bottom>
    </border>
    <border>
      <left style="thin">
        <color rgb="FF828282"/>
      </left>
      <right/>
      <top style="thin">
        <color rgb="FFF8DCD3"/>
      </top>
      <bottom/>
    </border>
    <border>
      <left/>
      <right style="thin">
        <color rgb="FF828282"/>
      </right>
      <top style="thin">
        <color rgb="FFF8DCD3"/>
      </top>
      <bottom/>
    </border>
    <border>
      <left/>
      <right style="thin">
        <color rgb="FF000000"/>
      </right>
      <top/>
      <bottom style="thin">
        <color rgb="FF828282"/>
      </bottom>
    </border>
    <border>
      <left/>
      <right style="thin">
        <color rgb="FF000000"/>
      </right>
      <top style="thin">
        <color rgb="FF828282"/>
      </top>
      <bottom style="thin">
        <color rgb="FF828282"/>
      </bottom>
    </border>
    <border>
      <left/>
      <right style="thin">
        <color rgb="FF000000"/>
      </right>
      <top style="thin">
        <color theme="0"/>
      </top>
      <bottom style="thin">
        <color rgb="FF828282"/>
      </bottom>
    </border>
    <border>
      <right style="thin">
        <color rgb="FF28825A"/>
      </right>
    </border>
    <border>
      <left style="thin">
        <color rgb="FF28825A"/>
      </left>
      <right/>
      <top style="thin">
        <color rgb="FF28825A"/>
      </top>
      <bottom style="thin">
        <color rgb="FF28825A"/>
      </bottom>
    </border>
    <border>
      <left/>
      <right/>
      <top style="thin">
        <color rgb="FF28825A"/>
      </top>
      <bottom style="thin">
        <color rgb="FF28825A"/>
      </bottom>
    </border>
    <border>
      <left/>
      <right style="thin">
        <color rgb="FF000000"/>
      </right>
      <top style="thin">
        <color rgb="FF28825A"/>
      </top>
      <bottom style="thin">
        <color rgb="FF28825A"/>
      </bottom>
    </border>
    <border>
      <left/>
      <right style="thin">
        <color rgb="FF28825A"/>
      </right>
      <top style="thin">
        <color rgb="FF28825A"/>
      </top>
      <bottom style="thin">
        <color rgb="FF28825A"/>
      </bottom>
    </border>
    <border>
      <left/>
      <right/>
      <top/>
      <bottom style="thin">
        <color rgb="FFF0F4CF"/>
      </bottom>
    </border>
    <border>
      <left/>
      <right style="thin">
        <color rgb="FF000000"/>
      </right>
      <top/>
      <bottom style="thin">
        <color rgb="FFF0F4CF"/>
      </bottom>
    </border>
    <border>
      <left/>
      <right style="thin">
        <color rgb="FF28825A"/>
      </right>
      <top/>
      <bottom style="thin">
        <color rgb="FFF0F4CF"/>
      </bottom>
    </border>
    <border>
      <left/>
      <right/>
      <top style="thin">
        <color rgb="FFF0F4CF"/>
      </top>
      <bottom style="thin">
        <color theme="0"/>
      </bottom>
    </border>
    <border>
      <left/>
      <right style="thin">
        <color rgb="FF000000"/>
      </right>
      <top style="thin">
        <color rgb="FFF0F4CF"/>
      </top>
      <bottom style="thin">
        <color theme="0"/>
      </bottom>
    </border>
    <border>
      <left/>
      <right style="thin">
        <color rgb="FF28825A"/>
      </right>
      <top style="thin">
        <color rgb="FFF0F4CF"/>
      </top>
      <bottom style="thin">
        <color theme="0"/>
      </bottom>
    </border>
    <border>
      <left style="thin">
        <color rgb="FF28825A"/>
      </left>
      <right/>
      <top/>
      <bottom style="thin">
        <color rgb="FF28825A"/>
      </bottom>
    </border>
    <border>
      <left/>
      <right/>
      <top/>
      <bottom style="thin">
        <color rgb="FF28825A"/>
      </bottom>
    </border>
    <border>
      <left/>
      <right style="thin">
        <color rgb="FF000000"/>
      </right>
      <top/>
      <bottom style="thin">
        <color rgb="FF28825A"/>
      </bottom>
    </border>
    <border>
      <left/>
      <right style="thin">
        <color rgb="FF28825A"/>
      </right>
      <top/>
      <bottom style="thin">
        <color rgb="FF28825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Font="1"/>
    <xf borderId="1" fillId="2" fontId="1" numFmtId="0" xfId="0" applyAlignment="1" applyBorder="1" applyFont="1">
      <alignment horizontal="left"/>
    </xf>
    <xf borderId="0" fillId="0" fontId="9" numFmtId="0" xfId="0" applyAlignment="1" applyFont="1">
      <alignment horizontal="left" vertical="center"/>
    </xf>
    <xf borderId="0" fillId="0" fontId="10" numFmtId="0" xfId="0" applyFont="1"/>
    <xf borderId="0" fillId="0" fontId="6" numFmtId="0" xfId="0" applyFont="1"/>
    <xf borderId="0" fillId="0" fontId="11" numFmtId="0" xfId="0" applyFont="1"/>
    <xf borderId="4" fillId="3" fontId="12" numFmtId="0" xfId="0" applyAlignment="1" applyBorder="1" applyFill="1" applyFont="1">
      <alignment vertical="center"/>
    </xf>
    <xf borderId="4" fillId="3" fontId="12" numFmtId="0" xfId="0" applyBorder="1" applyFont="1"/>
    <xf borderId="0" fillId="0" fontId="13" numFmtId="0" xfId="0" applyAlignment="1" applyFont="1">
      <alignment horizontal="right" vertical="center"/>
    </xf>
    <xf borderId="0" fillId="0" fontId="14" numFmtId="0" xfId="0" applyFont="1"/>
    <xf borderId="5" fillId="0" fontId="15" numFmtId="0" xfId="0" applyAlignment="1" applyBorder="1" applyFont="1">
      <alignment horizontal="right"/>
    </xf>
    <xf borderId="0" fillId="0" fontId="15" numFmtId="0" xfId="0" applyAlignment="1" applyFont="1">
      <alignment horizontal="left"/>
    </xf>
    <xf borderId="0" fillId="0" fontId="11" numFmtId="0" xfId="0" applyAlignment="1" applyFont="1">
      <alignment horizontal="right"/>
    </xf>
    <xf borderId="0" fillId="0" fontId="16" numFmtId="0" xfId="0" applyAlignment="1" applyFont="1">
      <alignment horizontal="right"/>
    </xf>
    <xf borderId="0" fillId="0" fontId="17" numFmtId="164" xfId="0" applyAlignment="1" applyFont="1" applyNumberFormat="1">
      <alignment horizontal="left"/>
    </xf>
    <xf borderId="0" fillId="0" fontId="18" numFmtId="164" xfId="0" applyAlignment="1" applyFont="1" applyNumberFormat="1">
      <alignment horizontal="left"/>
    </xf>
    <xf borderId="0" fillId="0" fontId="19" numFmtId="0" xfId="0" applyAlignment="1" applyFont="1">
      <alignment horizontal="right" vertical="center"/>
    </xf>
    <xf borderId="5" fillId="0" fontId="20" numFmtId="0" xfId="0" applyAlignment="1" applyBorder="1" applyFont="1">
      <alignment horizontal="right" vertical="center"/>
    </xf>
    <xf borderId="0" fillId="0" fontId="21" numFmtId="0" xfId="0" applyAlignment="1" applyFont="1">
      <alignment horizontal="right" vertical="center"/>
    </xf>
    <xf borderId="0" fillId="0" fontId="22" numFmtId="0" xfId="0" applyFont="1"/>
    <xf borderId="0" fillId="0" fontId="23" numFmtId="0" xfId="0" applyFont="1"/>
    <xf borderId="0" fillId="0" fontId="16" numFmtId="0" xfId="0" applyFont="1"/>
    <xf borderId="0" fillId="0" fontId="24" numFmtId="0" xfId="0" applyAlignment="1" applyFont="1">
      <alignment horizontal="right"/>
    </xf>
    <xf borderId="0" fillId="0" fontId="21" numFmtId="0" xfId="0" applyFont="1"/>
    <xf borderId="0" fillId="0" fontId="20" numFmtId="0" xfId="0" applyFont="1"/>
    <xf borderId="6" fillId="4" fontId="15" numFmtId="0" xfId="0" applyBorder="1" applyFill="1" applyFont="1"/>
    <xf borderId="7" fillId="4" fontId="15" numFmtId="0" xfId="0" applyBorder="1" applyFont="1"/>
    <xf borderId="7" fillId="5" fontId="18" numFmtId="165" xfId="0" applyAlignment="1" applyBorder="1" applyFill="1" applyFont="1" applyNumberFormat="1">
      <alignment horizontal="right"/>
    </xf>
    <xf borderId="8" fillId="5" fontId="18" numFmtId="165" xfId="0" applyAlignment="1" applyBorder="1" applyFont="1" applyNumberFormat="1">
      <alignment horizontal="right"/>
    </xf>
    <xf borderId="9" fillId="5" fontId="18" numFmtId="165" xfId="0" applyAlignment="1" applyBorder="1" applyFont="1" applyNumberFormat="1">
      <alignment horizontal="right"/>
    </xf>
    <xf borderId="10" fillId="6" fontId="18" numFmtId="166" xfId="0" applyAlignment="1" applyBorder="1" applyFill="1" applyFont="1" applyNumberFormat="1">
      <alignment horizontal="left"/>
    </xf>
    <xf borderId="11" fillId="6" fontId="18" numFmtId="166" xfId="0" applyAlignment="1" applyBorder="1" applyFont="1" applyNumberFormat="1">
      <alignment horizontal="left"/>
    </xf>
    <xf borderId="11" fillId="6" fontId="18" numFmtId="167" xfId="0" applyAlignment="1" applyBorder="1" applyFont="1" applyNumberFormat="1">
      <alignment horizontal="right"/>
    </xf>
    <xf borderId="12" fillId="7" fontId="18" numFmtId="167" xfId="0" applyAlignment="1" applyBorder="1" applyFill="1" applyFont="1" applyNumberFormat="1">
      <alignment horizontal="right"/>
    </xf>
    <xf borderId="13" fillId="6" fontId="18" numFmtId="167" xfId="0" applyAlignment="1" applyBorder="1" applyFont="1" applyNumberFormat="1">
      <alignment horizontal="right"/>
    </xf>
    <xf borderId="0" fillId="0" fontId="11" numFmtId="167" xfId="0" applyFont="1" applyNumberFormat="1"/>
    <xf quotePrefix="1" borderId="14" fillId="8" fontId="18" numFmtId="0" xfId="0" applyAlignment="1" applyBorder="1" applyFill="1" applyFont="1">
      <alignment horizontal="left"/>
    </xf>
    <xf borderId="15" fillId="8" fontId="18" numFmtId="0" xfId="0" applyAlignment="1" applyBorder="1" applyFont="1">
      <alignment horizontal="left"/>
    </xf>
    <xf borderId="15" fillId="8" fontId="18" numFmtId="167" xfId="0" applyAlignment="1" applyBorder="1" applyFont="1" applyNumberFormat="1">
      <alignment horizontal="right"/>
    </xf>
    <xf borderId="16" fillId="8" fontId="18" numFmtId="167" xfId="0" applyAlignment="1" applyBorder="1" applyFont="1" applyNumberFormat="1">
      <alignment horizontal="right"/>
    </xf>
    <xf borderId="17" fillId="6" fontId="18" numFmtId="166" xfId="0" applyAlignment="1" applyBorder="1" applyFont="1" applyNumberFormat="1">
      <alignment horizontal="left"/>
    </xf>
    <xf borderId="18" fillId="5" fontId="15" numFmtId="0" xfId="0" applyBorder="1" applyFont="1"/>
    <xf borderId="19" fillId="5" fontId="15" numFmtId="0" xfId="0" applyBorder="1" applyFont="1"/>
    <xf borderId="20" fillId="5" fontId="18" numFmtId="167" xfId="0" applyAlignment="1" applyBorder="1" applyFont="1" applyNumberFormat="1">
      <alignment horizontal="right"/>
    </xf>
    <xf borderId="21" fillId="5" fontId="18" numFmtId="167" xfId="0" applyAlignment="1" applyBorder="1" applyFont="1" applyNumberFormat="1">
      <alignment horizontal="right"/>
    </xf>
    <xf borderId="22" fillId="5" fontId="18" numFmtId="167" xfId="0" applyAlignment="1" applyBorder="1" applyFont="1" applyNumberFormat="1">
      <alignment horizontal="right"/>
    </xf>
    <xf borderId="17" fillId="8" fontId="18" numFmtId="166" xfId="0" applyAlignment="1" applyBorder="1" applyFont="1" applyNumberFormat="1">
      <alignment horizontal="left"/>
    </xf>
    <xf borderId="11" fillId="8" fontId="18" numFmtId="166" xfId="0" applyAlignment="1" applyBorder="1" applyFont="1" applyNumberFormat="1">
      <alignment horizontal="left"/>
    </xf>
    <xf borderId="11" fillId="8" fontId="18" numFmtId="167" xfId="0" applyAlignment="1" applyBorder="1" applyFont="1" applyNumberFormat="1">
      <alignment horizontal="right"/>
    </xf>
    <xf borderId="13" fillId="8" fontId="18" numFmtId="167" xfId="0" applyAlignment="1" applyBorder="1" applyFont="1" applyNumberFormat="1">
      <alignment horizontal="right"/>
    </xf>
    <xf borderId="20" fillId="5" fontId="15" numFmtId="0" xfId="0" applyBorder="1" applyFont="1"/>
    <xf borderId="23" fillId="6" fontId="18" numFmtId="166" xfId="0" applyAlignment="1" applyBorder="1" applyFont="1" applyNumberFormat="1">
      <alignment horizontal="left"/>
    </xf>
    <xf borderId="24" fillId="8" fontId="18" numFmtId="166" xfId="0" applyAlignment="1" applyBorder="1" applyFont="1" applyNumberFormat="1">
      <alignment horizontal="left"/>
    </xf>
    <xf borderId="25" fillId="8" fontId="18" numFmtId="166" xfId="0" applyAlignment="1" applyBorder="1" applyFont="1" applyNumberFormat="1">
      <alignment horizontal="left"/>
    </xf>
    <xf borderId="26" fillId="8" fontId="18" numFmtId="167" xfId="0" applyAlignment="1" applyBorder="1" applyFont="1" applyNumberFormat="1">
      <alignment horizontal="right"/>
    </xf>
    <xf borderId="27" fillId="7" fontId="18" numFmtId="167" xfId="0" applyAlignment="1" applyBorder="1" applyFont="1" applyNumberFormat="1">
      <alignment horizontal="right"/>
    </xf>
    <xf borderId="28" fillId="8" fontId="18" numFmtId="167" xfId="0" applyAlignment="1" applyBorder="1" applyFont="1" applyNumberFormat="1">
      <alignment horizontal="right"/>
    </xf>
    <xf borderId="4" fillId="9" fontId="25" numFmtId="0" xfId="0" applyBorder="1" applyFill="1" applyFont="1"/>
    <xf borderId="29" fillId="9" fontId="26" numFmtId="167" xfId="0" applyAlignment="1" applyBorder="1" applyFont="1" applyNumberFormat="1">
      <alignment horizontal="right"/>
    </xf>
    <xf borderId="30" fillId="9" fontId="26" numFmtId="167" xfId="0" applyAlignment="1" applyBorder="1" applyFont="1" applyNumberFormat="1">
      <alignment horizontal="right"/>
    </xf>
    <xf borderId="31" fillId="9" fontId="26" numFmtId="167" xfId="0" applyAlignment="1" applyBorder="1" applyFont="1" applyNumberFormat="1">
      <alignment horizontal="right"/>
    </xf>
    <xf quotePrefix="1" borderId="32" fillId="10" fontId="18" numFmtId="0" xfId="0" applyAlignment="1" applyBorder="1" applyFill="1" applyFont="1">
      <alignment horizontal="left"/>
    </xf>
    <xf borderId="4" fillId="10" fontId="18" numFmtId="0" xfId="0" applyAlignment="1" applyBorder="1" applyFont="1">
      <alignment horizontal="left"/>
    </xf>
    <xf borderId="4" fillId="10" fontId="18" numFmtId="167" xfId="0" applyAlignment="1" applyBorder="1" applyFont="1" applyNumberFormat="1">
      <alignment horizontal="right"/>
    </xf>
    <xf borderId="33" fillId="11" fontId="18" numFmtId="167" xfId="0" applyAlignment="1" applyBorder="1" applyFill="1" applyFont="1" applyNumberFormat="1">
      <alignment horizontal="right"/>
    </xf>
    <xf borderId="34" fillId="10" fontId="18" numFmtId="167" xfId="0" applyAlignment="1" applyBorder="1" applyFont="1" applyNumberFormat="1">
      <alignment horizontal="right"/>
    </xf>
    <xf quotePrefix="1" borderId="32" fillId="8" fontId="18" numFmtId="0" xfId="0" applyAlignment="1" applyBorder="1" applyFont="1">
      <alignment horizontal="left"/>
    </xf>
    <xf borderId="4" fillId="8" fontId="18" numFmtId="0" xfId="0" applyAlignment="1" applyBorder="1" applyFont="1">
      <alignment horizontal="left"/>
    </xf>
    <xf borderId="4" fillId="8" fontId="18" numFmtId="167" xfId="0" applyAlignment="1" applyBorder="1" applyFont="1" applyNumberFormat="1">
      <alignment horizontal="right"/>
    </xf>
    <xf borderId="35" fillId="11" fontId="18" numFmtId="167" xfId="0" applyAlignment="1" applyBorder="1" applyFont="1" applyNumberFormat="1">
      <alignment horizontal="right"/>
    </xf>
    <xf borderId="34" fillId="8" fontId="18" numFmtId="167" xfId="0" applyAlignment="1" applyBorder="1" applyFont="1" applyNumberFormat="1">
      <alignment horizontal="right"/>
    </xf>
    <xf borderId="36" fillId="11" fontId="18" numFmtId="167" xfId="0" applyAlignment="1" applyBorder="1" applyFont="1" applyNumberFormat="1">
      <alignment horizontal="right"/>
    </xf>
    <xf borderId="37" fillId="9" fontId="25" numFmtId="0" xfId="0" applyBorder="1" applyFont="1"/>
    <xf borderId="38" fillId="9" fontId="25" numFmtId="0" xfId="0" applyBorder="1" applyFont="1"/>
    <xf borderId="38" fillId="9" fontId="26" numFmtId="167" xfId="0" applyAlignment="1" applyBorder="1" applyFont="1" applyNumberFormat="1">
      <alignment horizontal="right"/>
    </xf>
    <xf borderId="39" fillId="9" fontId="26" numFmtId="167" xfId="0" applyAlignment="1" applyBorder="1" applyFont="1" applyNumberFormat="1">
      <alignment horizontal="right"/>
    </xf>
    <xf borderId="40" fillId="9" fontId="26" numFmtId="167" xfId="0" applyAlignment="1" applyBorder="1" applyFont="1" applyNumberFormat="1">
      <alignment horizontal="right"/>
    </xf>
    <xf borderId="41" fillId="11" fontId="18" numFmtId="167" xfId="0" applyAlignment="1" applyBorder="1" applyFont="1" applyNumberFormat="1">
      <alignment horizontal="right"/>
    </xf>
    <xf quotePrefix="1" borderId="42" fillId="10" fontId="18" numFmtId="0" xfId="0" applyAlignment="1" applyBorder="1" applyFont="1">
      <alignment horizontal="left"/>
    </xf>
    <xf borderId="43" fillId="10" fontId="18" numFmtId="0" xfId="0" applyAlignment="1" applyBorder="1" applyFont="1">
      <alignment horizontal="left"/>
    </xf>
    <xf borderId="43" fillId="10" fontId="18" numFmtId="167" xfId="0" applyAlignment="1" applyBorder="1" applyFont="1" applyNumberFormat="1">
      <alignment horizontal="right"/>
    </xf>
    <xf borderId="44" fillId="11" fontId="18" numFmtId="167" xfId="0" applyAlignment="1" applyBorder="1" applyFont="1" applyNumberFormat="1">
      <alignment horizontal="right"/>
    </xf>
    <xf borderId="45" fillId="10" fontId="18" numFmtId="167" xfId="0" applyAlignment="1" applyBorder="1" applyFont="1" applyNumberFormat="1">
      <alignment horizontal="right"/>
    </xf>
    <xf borderId="0" fillId="0" fontId="18" numFmtId="0" xfId="0" applyAlignment="1" applyFont="1">
      <alignment horizontal="left"/>
    </xf>
    <xf borderId="46" fillId="12" fontId="25" numFmtId="0" xfId="0" applyBorder="1" applyFill="1" applyFont="1"/>
    <xf borderId="47" fillId="12" fontId="25" numFmtId="0" xfId="0" applyBorder="1" applyFont="1"/>
    <xf borderId="48" fillId="12" fontId="26" numFmtId="167" xfId="0" applyAlignment="1" applyBorder="1" applyFont="1" applyNumberFormat="1">
      <alignment horizontal="right"/>
    </xf>
    <xf borderId="49" fillId="12" fontId="26" numFmtId="167" xfId="0" applyAlignment="1" applyBorder="1" applyFont="1" applyNumberFormat="1">
      <alignment horizontal="right"/>
    </xf>
    <xf borderId="50" fillId="12" fontId="26" numFmtId="167" xfId="0" applyAlignment="1" applyBorder="1" applyFont="1" applyNumberFormat="1">
      <alignment horizontal="right"/>
    </xf>
    <xf borderId="51" fillId="13" fontId="27" numFmtId="0" xfId="0" applyBorder="1" applyFill="1" applyFont="1"/>
    <xf borderId="52" fillId="13" fontId="27" numFmtId="0" xfId="0" applyBorder="1" applyFont="1"/>
    <xf borderId="52" fillId="13" fontId="18" numFmtId="167" xfId="0" applyAlignment="1" applyBorder="1" applyFont="1" applyNumberFormat="1">
      <alignment horizontal="right"/>
    </xf>
    <xf borderId="53" fillId="13" fontId="18" numFmtId="167" xfId="0" applyAlignment="1" applyBorder="1" applyFont="1" applyNumberFormat="1">
      <alignment horizontal="right"/>
    </xf>
    <xf borderId="54" fillId="13" fontId="18" numFmtId="167" xfId="0" applyAlignment="1" applyBorder="1" applyFont="1" applyNumberFormat="1">
      <alignment horizontal="right"/>
    </xf>
    <xf quotePrefix="1" borderId="55" fillId="14" fontId="18" numFmtId="0" xfId="0" applyAlignment="1" applyBorder="1" applyFill="1" applyFont="1">
      <alignment horizontal="left"/>
    </xf>
    <xf borderId="56" fillId="14" fontId="18" numFmtId="0" xfId="0" applyAlignment="1" applyBorder="1" applyFont="1">
      <alignment horizontal="left"/>
    </xf>
    <xf borderId="56" fillId="14" fontId="18" numFmtId="167" xfId="0" applyAlignment="1" applyBorder="1" applyFont="1" applyNumberFormat="1">
      <alignment horizontal="right"/>
    </xf>
    <xf borderId="57" fillId="13" fontId="18" numFmtId="167" xfId="0" applyAlignment="1" applyBorder="1" applyFont="1" applyNumberFormat="1">
      <alignment horizontal="right"/>
    </xf>
    <xf borderId="58" fillId="14" fontId="18" numFmtId="167" xfId="0" applyAlignment="1" applyBorder="1" applyFont="1" applyNumberFormat="1">
      <alignment horizontal="right"/>
    </xf>
    <xf quotePrefix="1" borderId="59" fillId="8" fontId="18" numFmtId="0" xfId="0" applyAlignment="1" applyBorder="1" applyFont="1">
      <alignment horizontal="left"/>
    </xf>
    <xf borderId="60" fillId="13" fontId="18" numFmtId="167" xfId="0" applyAlignment="1" applyBorder="1" applyFont="1" applyNumberFormat="1">
      <alignment horizontal="right"/>
    </xf>
    <xf borderId="61" fillId="8" fontId="18" numFmtId="167" xfId="0" applyAlignment="1" applyBorder="1" applyFont="1" applyNumberFormat="1">
      <alignment horizontal="right"/>
    </xf>
    <xf quotePrefix="1" borderId="62" fillId="8" fontId="18" numFmtId="0" xfId="0" applyAlignment="1" applyBorder="1" applyFont="1">
      <alignment horizontal="left"/>
    </xf>
    <xf borderId="63" fillId="8" fontId="18" numFmtId="0" xfId="0" applyAlignment="1" applyBorder="1" applyFont="1">
      <alignment horizontal="left"/>
    </xf>
    <xf borderId="63" fillId="8" fontId="18" numFmtId="167" xfId="0" applyAlignment="1" applyBorder="1" applyFont="1" applyNumberFormat="1">
      <alignment horizontal="right"/>
    </xf>
    <xf borderId="64" fillId="13" fontId="18" numFmtId="167" xfId="0" applyAlignment="1" applyBorder="1" applyFont="1" applyNumberFormat="1">
      <alignment horizontal="right"/>
    </xf>
    <xf borderId="65" fillId="8" fontId="18" numFmtId="167" xfId="0" applyAlignment="1" applyBorder="1" applyFont="1" applyNumberFormat="1">
      <alignment horizontal="right"/>
    </xf>
    <xf borderId="66" fillId="12" fontId="25" numFmtId="0" xfId="0" applyBorder="1" applyFont="1"/>
    <xf borderId="67" fillId="12" fontId="25" numFmtId="0" xfId="0" applyBorder="1" applyFont="1"/>
    <xf borderId="67" fillId="12" fontId="26" numFmtId="167" xfId="0" applyAlignment="1" applyBorder="1" applyFont="1" applyNumberFormat="1">
      <alignment horizontal="right"/>
    </xf>
    <xf borderId="68" fillId="12" fontId="26" numFmtId="167" xfId="0" applyAlignment="1" applyBorder="1" applyFont="1" applyNumberFormat="1">
      <alignment horizontal="right"/>
    </xf>
    <xf borderId="69" fillId="12" fontId="26" numFmtId="167" xfId="0" applyAlignment="1" applyBorder="1" applyFont="1" applyNumberFormat="1">
      <alignment horizontal="right"/>
    </xf>
    <xf borderId="70" fillId="12" fontId="25" numFmtId="0" xfId="0" applyBorder="1" applyFont="1"/>
    <xf borderId="71" fillId="12" fontId="25" numFmtId="0" xfId="0" applyBorder="1" applyFont="1"/>
    <xf borderId="71" fillId="12" fontId="26" numFmtId="167" xfId="0" applyAlignment="1" applyBorder="1" applyFont="1" applyNumberFormat="1">
      <alignment horizontal="right"/>
    </xf>
    <xf borderId="72" fillId="12" fontId="26" numFmtId="167" xfId="0" applyAlignment="1" applyBorder="1" applyFont="1" applyNumberFormat="1">
      <alignment horizontal="right"/>
    </xf>
    <xf borderId="73" fillId="12" fontId="26" numFmtId="167" xfId="0" applyAlignment="1" applyBorder="1" applyFont="1" applyNumberFormat="1">
      <alignment horizontal="right"/>
    </xf>
    <xf borderId="51" fillId="13" fontId="18" numFmtId="0" xfId="0" applyBorder="1" applyFont="1"/>
    <xf borderId="52" fillId="13" fontId="18" numFmtId="0" xfId="0" applyBorder="1" applyFont="1"/>
    <xf quotePrefix="1" borderId="74" fillId="14" fontId="18" numFmtId="0" xfId="0" applyAlignment="1" applyBorder="1" applyFont="1">
      <alignment horizontal="left"/>
    </xf>
    <xf borderId="75" fillId="14" fontId="18" numFmtId="0" xfId="0" applyAlignment="1" applyBorder="1" applyFont="1">
      <alignment horizontal="left"/>
    </xf>
    <xf borderId="75" fillId="14" fontId="18" numFmtId="167" xfId="0" applyAlignment="1" applyBorder="1" applyFont="1" applyNumberFormat="1">
      <alignment horizontal="right"/>
    </xf>
    <xf borderId="76" fillId="13" fontId="18" numFmtId="167" xfId="0" applyAlignment="1" applyBorder="1" applyFont="1" applyNumberFormat="1">
      <alignment horizontal="right"/>
    </xf>
    <xf borderId="77" fillId="14" fontId="18" numFmtId="167" xfId="0" applyAlignment="1" applyBorder="1" applyFont="1" applyNumberFormat="1">
      <alignment horizontal="right"/>
    </xf>
    <xf borderId="78" fillId="12" fontId="25" numFmtId="0" xfId="0" applyBorder="1" applyFont="1"/>
    <xf borderId="79" fillId="12" fontId="25" numFmtId="0" xfId="0" applyBorder="1" applyFont="1"/>
    <xf borderId="79" fillId="12" fontId="26" numFmtId="167" xfId="0" applyAlignment="1" applyBorder="1" applyFont="1" applyNumberFormat="1">
      <alignment horizontal="right"/>
    </xf>
    <xf borderId="80" fillId="12" fontId="26" numFmtId="167" xfId="0" applyAlignment="1" applyBorder="1" applyFont="1" applyNumberFormat="1">
      <alignment horizontal="right"/>
    </xf>
    <xf borderId="81" fillId="12" fontId="26" numFmtId="167" xfId="0" applyAlignment="1" applyBorder="1" applyFont="1" applyNumberFormat="1">
      <alignment horizontal="right"/>
    </xf>
    <xf borderId="82" fillId="13" fontId="18" numFmtId="167" xfId="0" applyAlignment="1" applyBorder="1" applyFont="1" applyNumberFormat="1">
      <alignment horizontal="right"/>
    </xf>
    <xf borderId="83" fillId="13" fontId="18" numFmtId="167" xfId="0" applyAlignment="1" applyBorder="1" applyFont="1" applyNumberFormat="1">
      <alignment horizontal="right"/>
    </xf>
    <xf borderId="84" fillId="12" fontId="25" numFmtId="0" xfId="0" applyBorder="1" applyFont="1"/>
    <xf borderId="85" fillId="12" fontId="25" numFmtId="0" xfId="0" applyBorder="1" applyFont="1"/>
    <xf borderId="85" fillId="12" fontId="26" numFmtId="167" xfId="0" applyAlignment="1" applyBorder="1" applyFont="1" applyNumberFormat="1">
      <alignment horizontal="right"/>
    </xf>
    <xf borderId="86" fillId="12" fontId="26" numFmtId="167" xfId="0" applyAlignment="1" applyBorder="1" applyFont="1" applyNumberFormat="1">
      <alignment horizontal="right"/>
    </xf>
    <xf borderId="87" fillId="12" fontId="26" numFmtId="167" xfId="0" applyAlignment="1" applyBorder="1" applyFont="1" applyNumberFormat="1">
      <alignment horizontal="right"/>
    </xf>
    <xf borderId="88" fillId="15" fontId="25" numFmtId="0" xfId="0" applyBorder="1" applyFill="1" applyFont="1"/>
    <xf borderId="89" fillId="15" fontId="25" numFmtId="0" xfId="0" applyBorder="1" applyFont="1"/>
    <xf borderId="89" fillId="15" fontId="26" numFmtId="167" xfId="0" applyAlignment="1" applyBorder="1" applyFont="1" applyNumberFormat="1">
      <alignment horizontal="right"/>
    </xf>
    <xf borderId="90" fillId="15" fontId="26" numFmtId="167" xfId="0" applyAlignment="1" applyBorder="1" applyFont="1" applyNumberFormat="1">
      <alignment horizontal="right"/>
    </xf>
    <xf borderId="91" fillId="15" fontId="26" numFmtId="167" xfId="0" applyAlignment="1" applyBorder="1" applyFont="1" applyNumberFormat="1">
      <alignment horizontal="right"/>
    </xf>
    <xf quotePrefix="1" borderId="92" fillId="16" fontId="18" numFmtId="0" xfId="0" applyBorder="1" applyFill="1" applyFont="1"/>
    <xf borderId="4" fillId="16" fontId="18" numFmtId="0" xfId="0" applyBorder="1" applyFont="1"/>
    <xf borderId="4" fillId="16" fontId="18" numFmtId="167" xfId="0" applyAlignment="1" applyBorder="1" applyFont="1" applyNumberFormat="1">
      <alignment horizontal="right"/>
    </xf>
    <xf borderId="93" fillId="17" fontId="18" numFmtId="167" xfId="0" applyAlignment="1" applyBorder="1" applyFill="1" applyFont="1" applyNumberFormat="1">
      <alignment horizontal="right"/>
    </xf>
    <xf borderId="94" fillId="16" fontId="18" numFmtId="167" xfId="0" applyAlignment="1" applyBorder="1" applyFont="1" applyNumberFormat="1">
      <alignment horizontal="right"/>
    </xf>
    <xf quotePrefix="1" borderId="92" fillId="8" fontId="18" numFmtId="0" xfId="0" applyBorder="1" applyFont="1"/>
    <xf borderId="4" fillId="8" fontId="18" numFmtId="0" xfId="0" applyBorder="1" applyFont="1"/>
    <xf borderId="95" fillId="17" fontId="18" numFmtId="167" xfId="0" applyAlignment="1" applyBorder="1" applyFont="1" applyNumberFormat="1">
      <alignment horizontal="right"/>
    </xf>
    <xf borderId="94" fillId="8" fontId="18" numFmtId="167" xfId="0" applyAlignment="1" applyBorder="1" applyFont="1" applyNumberFormat="1">
      <alignment horizontal="right"/>
    </xf>
    <xf borderId="96" fillId="17" fontId="18" numFmtId="167" xfId="0" applyAlignment="1" applyBorder="1" applyFont="1" applyNumberFormat="1">
      <alignment horizontal="right"/>
    </xf>
    <xf borderId="97" fillId="16" fontId="18" numFmtId="167" xfId="0" applyAlignment="1" applyBorder="1" applyFont="1" applyNumberFormat="1">
      <alignment horizontal="right"/>
    </xf>
    <xf quotePrefix="1" borderId="98" fillId="16" fontId="18" numFmtId="0" xfId="0" applyBorder="1" applyFont="1"/>
    <xf borderId="99" fillId="16" fontId="18" numFmtId="0" xfId="0" applyBorder="1" applyFont="1"/>
    <xf borderId="99" fillId="16" fontId="18" numFmtId="167" xfId="0" applyAlignment="1" applyBorder="1" applyFont="1" applyNumberFormat="1">
      <alignment horizontal="right"/>
    </xf>
    <xf borderId="100" fillId="17" fontId="18" numFmtId="167" xfId="0" applyAlignment="1" applyBorder="1" applyFont="1" applyNumberFormat="1">
      <alignment horizontal="right"/>
    </xf>
    <xf borderId="101" fillId="16" fontId="18" numFmtId="167" xfId="0" applyAlignment="1" applyBorder="1" applyFont="1" applyNumberFormat="1">
      <alignment horizontal="right"/>
    </xf>
    <xf borderId="0" fillId="0" fontId="27" numFmtId="0" xfId="0" applyFont="1"/>
    <xf borderId="0" fillId="0" fontId="18" numFmtId="0" xfId="0" applyFont="1"/>
    <xf borderId="102" fillId="18" fontId="26" numFmtId="0" xfId="0" applyBorder="1" applyFill="1" applyFont="1"/>
    <xf borderId="103" fillId="18" fontId="18" numFmtId="0" xfId="0" applyBorder="1" applyFont="1"/>
    <xf borderId="104" fillId="18" fontId="18" numFmtId="167" xfId="0" applyAlignment="1" applyBorder="1" applyFont="1" applyNumberFormat="1">
      <alignment horizontal="right"/>
    </xf>
    <xf borderId="103" fillId="18" fontId="18" numFmtId="167" xfId="0" applyAlignment="1" applyBorder="1" applyFont="1" applyNumberFormat="1">
      <alignment horizontal="right"/>
    </xf>
    <xf borderId="105" fillId="18" fontId="18" numFmtId="167" xfId="0" applyAlignment="1" applyBorder="1" applyFont="1" applyNumberFormat="1">
      <alignment horizontal="right"/>
    </xf>
    <xf borderId="106" fillId="18" fontId="18" numFmtId="167" xfId="0" applyAlignment="1" applyBorder="1" applyFont="1" applyNumberFormat="1">
      <alignment horizontal="right"/>
    </xf>
    <xf borderId="107" fillId="0" fontId="0" numFmtId="167" xfId="0" applyBorder="1" applyFont="1" applyNumberFormat="1"/>
    <xf quotePrefix="1" borderId="108" fillId="19" fontId="18" numFmtId="0" xfId="0" applyAlignment="1" applyBorder="1" applyFill="1" applyFont="1">
      <alignment horizontal="left"/>
    </xf>
    <xf borderId="109" fillId="19" fontId="18" numFmtId="0" xfId="0" applyAlignment="1" applyBorder="1" applyFont="1">
      <alignment horizontal="left"/>
    </xf>
    <xf borderId="110" fillId="19" fontId="18" numFmtId="167" xfId="0" applyAlignment="1" applyBorder="1" applyFont="1" applyNumberFormat="1">
      <alignment horizontal="right"/>
    </xf>
    <xf borderId="109" fillId="19" fontId="18" numFmtId="167" xfId="0" applyAlignment="1" applyBorder="1" applyFont="1" applyNumberFormat="1">
      <alignment horizontal="right"/>
    </xf>
    <xf borderId="111" fillId="20" fontId="18" numFmtId="167" xfId="0" applyAlignment="1" applyBorder="1" applyFill="1" applyFont="1" applyNumberFormat="1">
      <alignment horizontal="right"/>
    </xf>
    <xf borderId="112" fillId="19" fontId="18" numFmtId="167" xfId="0" applyAlignment="1" applyBorder="1" applyFont="1" applyNumberFormat="1">
      <alignment horizontal="right"/>
    </xf>
    <xf quotePrefix="1" borderId="113" fillId="8" fontId="18" numFmtId="0" xfId="0" applyAlignment="1" applyBorder="1" applyFont="1">
      <alignment horizontal="left"/>
    </xf>
    <xf borderId="114" fillId="8" fontId="18" numFmtId="0" xfId="0" applyAlignment="1" applyBorder="1" applyFont="1">
      <alignment horizontal="left"/>
    </xf>
    <xf borderId="115" fillId="8" fontId="18" numFmtId="167" xfId="0" applyAlignment="1" applyBorder="1" applyFont="1" applyNumberFormat="1">
      <alignment horizontal="right"/>
    </xf>
    <xf borderId="114" fillId="8" fontId="18" numFmtId="167" xfId="0" applyAlignment="1" applyBorder="1" applyFont="1" applyNumberFormat="1">
      <alignment horizontal="right"/>
    </xf>
    <xf borderId="116" fillId="20" fontId="18" numFmtId="167" xfId="0" applyAlignment="1" applyBorder="1" applyFont="1" applyNumberFormat="1">
      <alignment horizontal="right"/>
    </xf>
    <xf borderId="117" fillId="8" fontId="18" numFmtId="167" xfId="0" applyAlignment="1" applyBorder="1" applyFont="1" applyNumberFormat="1">
      <alignment horizontal="right"/>
    </xf>
    <xf quotePrefix="1" borderId="118" fillId="19" fontId="18" numFmtId="0" xfId="0" applyAlignment="1" applyBorder="1" applyFont="1">
      <alignment horizontal="left"/>
    </xf>
    <xf borderId="119" fillId="19" fontId="18" numFmtId="0" xfId="0" applyAlignment="1" applyBorder="1" applyFont="1">
      <alignment horizontal="left"/>
    </xf>
    <xf borderId="120" fillId="19" fontId="18" numFmtId="167" xfId="0" applyAlignment="1" applyBorder="1" applyFont="1" applyNumberFormat="1">
      <alignment horizontal="right"/>
    </xf>
    <xf borderId="119" fillId="19" fontId="18" numFmtId="167" xfId="0" applyAlignment="1" applyBorder="1" applyFont="1" applyNumberFormat="1">
      <alignment horizontal="right"/>
    </xf>
    <xf borderId="121" fillId="19" fontId="18" numFmtId="167" xfId="0" applyAlignment="1" applyBorder="1" applyFont="1" applyNumberFormat="1">
      <alignment horizontal="right"/>
    </xf>
    <xf quotePrefix="1" borderId="122" fillId="8" fontId="18" numFmtId="0" xfId="0" applyAlignment="1" applyBorder="1" applyFont="1">
      <alignment horizontal="left"/>
    </xf>
    <xf borderId="123" fillId="8" fontId="18" numFmtId="167" xfId="0" applyAlignment="1" applyBorder="1" applyFont="1" applyNumberFormat="1">
      <alignment horizontal="right"/>
    </xf>
    <xf borderId="124" fillId="8" fontId="18" numFmtId="167" xfId="0" applyAlignment="1" applyBorder="1" applyFont="1" applyNumberFormat="1">
      <alignment horizontal="right"/>
    </xf>
    <xf quotePrefix="1" borderId="125" fillId="19" fontId="18" numFmtId="0" xfId="0" applyAlignment="1" applyBorder="1" applyFont="1">
      <alignment horizontal="left"/>
    </xf>
    <xf borderId="56" fillId="19" fontId="18" numFmtId="0" xfId="0" applyAlignment="1" applyBorder="1" applyFont="1">
      <alignment horizontal="left"/>
    </xf>
    <xf borderId="126" fillId="19" fontId="18" numFmtId="167" xfId="0" applyAlignment="1" applyBorder="1" applyFont="1" applyNumberFormat="1">
      <alignment horizontal="right"/>
    </xf>
    <xf borderId="56" fillId="19" fontId="18" numFmtId="167" xfId="0" applyAlignment="1" applyBorder="1" applyFont="1" applyNumberFormat="1">
      <alignment horizontal="right"/>
    </xf>
    <xf borderId="127" fillId="19" fontId="18" numFmtId="167" xfId="0" applyAlignment="1" applyBorder="1" applyFont="1" applyNumberFormat="1">
      <alignment horizontal="right"/>
    </xf>
    <xf borderId="128" fillId="8" fontId="18" numFmtId="167" xfId="0" applyAlignment="1" applyBorder="1" applyFont="1" applyNumberFormat="1">
      <alignment horizontal="right"/>
    </xf>
    <xf borderId="129" fillId="8" fontId="18" numFmtId="167" xfId="0" applyAlignment="1" applyBorder="1" applyFont="1" applyNumberFormat="1">
      <alignment horizontal="right"/>
    </xf>
    <xf quotePrefix="1" borderId="122" fillId="19" fontId="18" numFmtId="0" xfId="0" applyAlignment="1" applyBorder="1" applyFont="1">
      <alignment horizontal="left"/>
    </xf>
    <xf borderId="4" fillId="19" fontId="18" numFmtId="0" xfId="0" applyAlignment="1" applyBorder="1" applyFont="1">
      <alignment horizontal="left"/>
    </xf>
    <xf borderId="123" fillId="19" fontId="18" numFmtId="167" xfId="0" applyAlignment="1" applyBorder="1" applyFont="1" applyNumberFormat="1">
      <alignment horizontal="right"/>
    </xf>
    <xf borderId="4" fillId="19" fontId="18" numFmtId="167" xfId="0" applyAlignment="1" applyBorder="1" applyFont="1" applyNumberFormat="1">
      <alignment horizontal="right"/>
    </xf>
    <xf borderId="124" fillId="19" fontId="18" numFmtId="167" xfId="0" applyAlignment="1" applyBorder="1" applyFont="1" applyNumberFormat="1">
      <alignment horizontal="right"/>
    </xf>
    <xf quotePrefix="1" borderId="108" fillId="8" fontId="18" numFmtId="0" xfId="0" applyAlignment="1" applyBorder="1" applyFont="1">
      <alignment horizontal="left"/>
    </xf>
    <xf borderId="109" fillId="8" fontId="18" numFmtId="0" xfId="0" applyAlignment="1" applyBorder="1" applyFont="1">
      <alignment horizontal="left"/>
    </xf>
    <xf borderId="110" fillId="8" fontId="18" numFmtId="167" xfId="0" applyAlignment="1" applyBorder="1" applyFont="1" applyNumberFormat="1">
      <alignment horizontal="right"/>
    </xf>
    <xf borderId="109" fillId="8" fontId="18" numFmtId="167" xfId="0" applyAlignment="1" applyBorder="1" applyFont="1" applyNumberFormat="1">
      <alignment horizontal="right"/>
    </xf>
    <xf borderId="112" fillId="8" fontId="18" numFmtId="167" xfId="0" applyAlignment="1" applyBorder="1" applyFont="1" applyNumberFormat="1">
      <alignment horizontal="right"/>
    </xf>
    <xf borderId="130" fillId="20" fontId="18" numFmtId="167" xfId="0" applyAlignment="1" applyBorder="1" applyFont="1" applyNumberFormat="1">
      <alignment horizontal="right"/>
    </xf>
    <xf borderId="131" fillId="20" fontId="18" numFmtId="167" xfId="0" applyAlignment="1" applyBorder="1" applyFont="1" applyNumberFormat="1">
      <alignment horizontal="right"/>
    </xf>
    <xf quotePrefix="1" borderId="132" fillId="0" fontId="18" numFmtId="0" xfId="0" applyAlignment="1" applyBorder="1" applyFont="1">
      <alignment horizontal="left"/>
    </xf>
    <xf borderId="133" fillId="0" fontId="18" numFmtId="0" xfId="0" applyAlignment="1" applyBorder="1" applyFont="1">
      <alignment horizontal="left"/>
    </xf>
    <xf borderId="134" fillId="0" fontId="18" numFmtId="167" xfId="0" applyAlignment="1" applyBorder="1" applyFont="1" applyNumberFormat="1">
      <alignment horizontal="right"/>
    </xf>
    <xf borderId="133" fillId="0" fontId="18" numFmtId="167" xfId="0" applyAlignment="1" applyBorder="1" applyFont="1" applyNumberFormat="1">
      <alignment horizontal="right"/>
    </xf>
    <xf borderId="135" fillId="20" fontId="18" numFmtId="167" xfId="0" applyAlignment="1" applyBorder="1" applyFont="1" applyNumberFormat="1">
      <alignment horizontal="right"/>
    </xf>
    <xf borderId="136" fillId="0" fontId="18" numFmtId="167" xfId="0" applyAlignment="1" applyBorder="1" applyFont="1" applyNumberFormat="1">
      <alignment horizontal="right"/>
    </xf>
    <xf borderId="137" fillId="20" fontId="18" numFmtId="167" xfId="0" applyAlignment="1" applyBorder="1" applyFont="1" applyNumberFormat="1">
      <alignment horizontal="right"/>
    </xf>
    <xf quotePrefix="1" borderId="138" fillId="19" fontId="18" numFmtId="0" xfId="0" applyAlignment="1" applyBorder="1" applyFont="1">
      <alignment horizontal="left"/>
    </xf>
    <xf borderId="129" fillId="19" fontId="18" numFmtId="0" xfId="0" applyAlignment="1" applyBorder="1" applyFont="1">
      <alignment horizontal="left"/>
    </xf>
    <xf borderId="128" fillId="19" fontId="18" numFmtId="167" xfId="0" applyAlignment="1" applyBorder="1" applyFont="1" applyNumberFormat="1">
      <alignment horizontal="right"/>
    </xf>
    <xf borderId="129" fillId="19" fontId="18" numFmtId="167" xfId="0" applyAlignment="1" applyBorder="1" applyFont="1" applyNumberFormat="1">
      <alignment horizontal="right"/>
    </xf>
    <xf borderId="139" fillId="19" fontId="18" numFmtId="167" xfId="0" applyAlignment="1" applyBorder="1" applyFont="1" applyNumberFormat="1">
      <alignment horizontal="right"/>
    </xf>
    <xf borderId="140" fillId="20" fontId="18" numFmtId="167" xfId="0" applyAlignment="1" applyBorder="1" applyFont="1" applyNumberFormat="1">
      <alignment horizontal="right"/>
    </xf>
    <xf borderId="108" fillId="18" fontId="26" numFmtId="0" xfId="0" applyBorder="1" applyFont="1"/>
    <xf borderId="109" fillId="18" fontId="18" numFmtId="0" xfId="0" applyBorder="1" applyFont="1"/>
    <xf borderId="110" fillId="18" fontId="18" numFmtId="167" xfId="0" applyAlignment="1" applyBorder="1" applyFont="1" applyNumberFormat="1">
      <alignment horizontal="right"/>
    </xf>
    <xf borderId="109" fillId="18" fontId="18" numFmtId="167" xfId="0" applyAlignment="1" applyBorder="1" applyFont="1" applyNumberFormat="1">
      <alignment horizontal="right"/>
    </xf>
    <xf borderId="141" fillId="18" fontId="18" numFmtId="167" xfId="0" applyAlignment="1" applyBorder="1" applyFont="1" applyNumberFormat="1">
      <alignment horizontal="right"/>
    </xf>
    <xf borderId="112" fillId="18" fontId="18" numFmtId="167" xfId="0" applyAlignment="1" applyBorder="1" applyFont="1" applyNumberFormat="1">
      <alignment horizontal="right"/>
    </xf>
    <xf borderId="142" fillId="20" fontId="18" numFmtId="167" xfId="0" applyAlignment="1" applyBorder="1" applyFont="1" applyNumberFormat="1">
      <alignment horizontal="right"/>
    </xf>
    <xf borderId="143" fillId="0" fontId="11" numFmtId="0" xfId="0" applyBorder="1" applyFont="1"/>
    <xf borderId="144" fillId="21" fontId="25" numFmtId="0" xfId="0" applyBorder="1" applyFill="1" applyFont="1"/>
    <xf borderId="145" fillId="21" fontId="15" numFmtId="0" xfId="0" applyBorder="1" applyFont="1"/>
    <xf borderId="145" fillId="21" fontId="18" numFmtId="167" xfId="0" applyAlignment="1" applyBorder="1" applyFont="1" applyNumberFormat="1">
      <alignment horizontal="right"/>
    </xf>
    <xf borderId="146" fillId="21" fontId="18" numFmtId="167" xfId="0" applyAlignment="1" applyBorder="1" applyFont="1" applyNumberFormat="1">
      <alignment horizontal="right"/>
    </xf>
    <xf borderId="147" fillId="21" fontId="18" numFmtId="167" xfId="0" applyAlignment="1" applyBorder="1" applyFont="1" applyNumberFormat="1">
      <alignment horizontal="right"/>
    </xf>
    <xf quotePrefix="1" borderId="148" fillId="22" fontId="18" numFmtId="0" xfId="0" applyAlignment="1" applyBorder="1" applyFill="1" applyFont="1">
      <alignment horizontal="left"/>
    </xf>
    <xf borderId="148" fillId="22" fontId="18" numFmtId="0" xfId="0" applyAlignment="1" applyBorder="1" applyFont="1">
      <alignment horizontal="left"/>
    </xf>
    <xf borderId="148" fillId="22" fontId="18" numFmtId="167" xfId="0" applyAlignment="1" applyBorder="1" applyFont="1" applyNumberFormat="1">
      <alignment horizontal="right"/>
    </xf>
    <xf borderId="149" fillId="23" fontId="18" numFmtId="167" xfId="0" applyAlignment="1" applyBorder="1" applyFill="1" applyFont="1" applyNumberFormat="1">
      <alignment horizontal="right"/>
    </xf>
    <xf borderId="150" fillId="22" fontId="18" numFmtId="167" xfId="0" applyAlignment="1" applyBorder="1" applyFont="1" applyNumberFormat="1">
      <alignment horizontal="right"/>
    </xf>
    <xf quotePrefix="1" borderId="151" fillId="8" fontId="18" numFmtId="0" xfId="0" applyAlignment="1" applyBorder="1" applyFont="1">
      <alignment horizontal="left"/>
    </xf>
    <xf borderId="151" fillId="8" fontId="18" numFmtId="0" xfId="0" applyAlignment="1" applyBorder="1" applyFont="1">
      <alignment horizontal="left"/>
    </xf>
    <xf borderId="151" fillId="8" fontId="18" numFmtId="167" xfId="0" applyAlignment="1" applyBorder="1" applyFont="1" applyNumberFormat="1">
      <alignment horizontal="right"/>
    </xf>
    <xf borderId="152" fillId="23" fontId="18" numFmtId="167" xfId="0" applyAlignment="1" applyBorder="1" applyFont="1" applyNumberFormat="1">
      <alignment horizontal="right"/>
    </xf>
    <xf borderId="153" fillId="8" fontId="18" numFmtId="167" xfId="0" applyAlignment="1" applyBorder="1" applyFont="1" applyNumberFormat="1">
      <alignment horizontal="right"/>
    </xf>
    <xf quotePrefix="1" borderId="154" fillId="22" fontId="18" numFmtId="0" xfId="0" applyAlignment="1" applyBorder="1" applyFont="1">
      <alignment horizontal="left"/>
    </xf>
    <xf borderId="155" fillId="22" fontId="18" numFmtId="0" xfId="0" applyAlignment="1" applyBorder="1" applyFont="1">
      <alignment horizontal="left"/>
    </xf>
    <xf borderId="155" fillId="22" fontId="18" numFmtId="167" xfId="0" applyAlignment="1" applyBorder="1" applyFont="1" applyNumberFormat="1">
      <alignment horizontal="right"/>
    </xf>
    <xf borderId="156" fillId="23" fontId="18" numFmtId="167" xfId="0" applyAlignment="1" applyBorder="1" applyFont="1" applyNumberFormat="1">
      <alignment horizontal="right"/>
    </xf>
    <xf borderId="157" fillId="22" fontId="18" numFmtId="167" xfId="0" applyAlignment="1" applyBorder="1" applyFont="1" applyNumberFormat="1">
      <alignment horizontal="right"/>
    </xf>
    <xf borderId="0" fillId="0" fontId="28" numFmtId="0" xfId="0" applyAlignment="1" applyFont="1">
      <alignment readingOrder="0" shrinkToFit="0" vertical="bottom" wrapText="0"/>
    </xf>
    <xf borderId="158" fillId="0" fontId="29" numFmtId="0" xfId="0" applyAlignment="1" applyBorder="1" applyFont="1">
      <alignment readingOrder="0"/>
    </xf>
    <xf borderId="158" fillId="0" fontId="30" numFmtId="0" xfId="0" applyAlignment="1" applyBorder="1" applyFont="1">
      <alignment readingOrder="0"/>
    </xf>
    <xf borderId="158" fillId="0" fontId="6" numFmtId="0" xfId="0" applyBorder="1" applyFont="1"/>
    <xf borderId="158" fillId="0" fontId="31" numFmtId="0" xfId="0" applyAlignment="1" applyBorder="1" applyFont="1">
      <alignment shrinkToFit="0" vertical="bottom" wrapText="0"/>
    </xf>
    <xf borderId="158" fillId="0" fontId="28" numFmtId="0" xfId="0" applyAlignment="1" applyBorder="1" applyFont="1">
      <alignment horizontal="right" readingOrder="0" shrinkToFit="0" vertical="bottom" wrapText="0"/>
    </xf>
    <xf borderId="158" fillId="0" fontId="31" numFmtId="0" xfId="0" applyAlignment="1" applyBorder="1" applyFont="1">
      <alignment readingOrder="0" shrinkToFit="0" vertical="bottom" wrapText="0"/>
    </xf>
    <xf borderId="158" fillId="0" fontId="31" numFmtId="11" xfId="0" applyAlignment="1" applyBorder="1" applyFont="1" applyNumberFormat="1">
      <alignment horizontal="right" readingOrder="0" shrinkToFit="0" vertical="bottom" wrapText="0"/>
    </xf>
    <xf borderId="158" fillId="0" fontId="31" numFmtId="11" xfId="0" applyAlignment="1" applyBorder="1" applyFont="1" applyNumberFormat="1">
      <alignment shrinkToFit="0" vertical="bottom" wrapText="0"/>
    </xf>
    <xf borderId="158" fillId="24" fontId="28" numFmtId="0" xfId="0" applyAlignment="1" applyBorder="1" applyFill="1" applyFont="1">
      <alignment readingOrder="0" shrinkToFit="0" vertical="bottom" wrapText="0"/>
    </xf>
    <xf borderId="158" fillId="0" fontId="6" numFmtId="11" xfId="0" applyBorder="1" applyFont="1" applyNumberFormat="1"/>
    <xf borderId="0" fillId="0" fontId="31" numFmtId="0" xfId="0" applyAlignment="1" applyFont="1">
      <alignment readingOrder="0" shrinkToFit="0" vertical="bottom" wrapText="0"/>
    </xf>
    <xf borderId="0" fillId="0" fontId="31" numFmtId="0" xfId="0" applyAlignment="1" applyFont="1">
      <alignment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158" fillId="0" fontId="31" numFmtId="0" xfId="0" applyAlignment="1" applyBorder="1" applyFont="1">
      <alignment horizontal="right" readingOrder="0" shrinkToFit="0" vertical="bottom" wrapText="0"/>
    </xf>
    <xf borderId="158" fillId="0" fontId="31" numFmtId="49" xfId="0" applyAlignment="1" applyBorder="1" applyFont="1" applyNumberFormat="1">
      <alignment readingOrder="0" shrinkToFit="0" vertical="bottom" wrapText="0"/>
    </xf>
    <xf borderId="158" fillId="25" fontId="28" numFmtId="49" xfId="0" applyAlignment="1" applyBorder="1" applyFill="1" applyFont="1" applyNumberFormat="1">
      <alignment readingOrder="0" shrinkToFit="0" vertical="bottom" wrapText="0"/>
    </xf>
    <xf borderId="158" fillId="0" fontId="6" numFmtId="11" xfId="0" applyBorder="1" applyFont="1" applyNumberFormat="1"/>
    <xf borderId="158" fillId="25" fontId="28" numFmtId="0" xfId="0" applyAlignment="1" applyBorder="1" applyFont="1">
      <alignment readingOrder="0" shrinkToFit="0" vertical="bottom" wrapText="0"/>
    </xf>
    <xf borderId="158" fillId="0" fontId="7" numFmtId="0" xfId="0" applyAlignment="1" applyBorder="1" applyFont="1">
      <alignment readingOrder="0"/>
    </xf>
    <xf borderId="158" fillId="24" fontId="32" numFmtId="0" xfId="0" applyAlignment="1" applyBorder="1" applyFont="1">
      <alignment readingOrder="0" shrinkToFit="0" vertical="bottom" wrapText="0"/>
    </xf>
    <xf borderId="0" fillId="0" fontId="29" numFmtId="0" xfId="0" applyAlignment="1" applyFont="1">
      <alignment readingOrder="0"/>
    </xf>
    <xf borderId="158" fillId="24" fontId="33" numFmtId="0" xfId="0" applyAlignment="1" applyBorder="1" applyFont="1">
      <alignment readingOrder="0"/>
    </xf>
    <xf borderId="158" fillId="24" fontId="29" numFmtId="0" xfId="0" applyAlignment="1" applyBorder="1" applyFont="1">
      <alignment readingOrder="0"/>
    </xf>
    <xf borderId="0" fillId="0" fontId="7" numFmtId="0" xfId="0" applyFont="1"/>
    <xf borderId="0" fillId="0" fontId="6" numFmtId="11" xfId="0" applyFont="1" applyNumberFormat="1"/>
    <xf borderId="158" fillId="0" fontId="7" numFmtId="11" xfId="0" applyAlignment="1" applyBorder="1" applyFont="1" applyNumberFormat="1">
      <alignment readingOrder="0"/>
    </xf>
    <xf borderId="0" fillId="0" fontId="7" numFmtId="11" xfId="0" applyAlignment="1" applyFont="1" applyNumberFormat="1">
      <alignment readingOrder="0"/>
    </xf>
    <xf borderId="0" fillId="26" fontId="6" numFmtId="0" xfId="0" applyFill="1" applyFont="1"/>
    <xf borderId="0" fillId="26" fontId="6" numFmtId="11" xfId="0" applyFont="1" applyNumberFormat="1"/>
    <xf borderId="158" fillId="0" fontId="7" numFmtId="11" xfId="0" applyBorder="1" applyFont="1" applyNumberFormat="1"/>
    <xf borderId="158" fillId="0" fontId="7" numFmtId="0" xfId="0" applyBorder="1" applyFont="1"/>
    <xf borderId="4" fillId="27" fontId="8" numFmtId="0" xfId="0" applyBorder="1" applyFill="1" applyFont="1"/>
    <xf borderId="4" fillId="27" fontId="0" numFmtId="0" xfId="0" applyBorder="1" applyFont="1"/>
    <xf borderId="0" fillId="0" fontId="2" numFmtId="0" xfId="0" applyAlignment="1" applyFont="1">
      <alignment readingOrder="0"/>
    </xf>
    <xf borderId="4" fillId="2" fontId="0" numFmtId="0" xfId="0" applyAlignment="1" applyBorder="1" applyFont="1">
      <alignment shrinkToFit="0" wrapText="1"/>
    </xf>
    <xf borderId="4" fillId="2" fontId="0" numFmtId="0" xfId="0" applyBorder="1" applyFont="1"/>
    <xf borderId="0" fillId="0" fontId="0" numFmtId="0" xfId="0" applyFont="1"/>
    <xf borderId="0" fillId="0" fontId="7" numFmtId="4" xfId="0" applyAlignment="1" applyFont="1" applyNumberFormat="1">
      <alignment readingOrder="0"/>
    </xf>
    <xf borderId="0" fillId="0" fontId="6" numFmtId="4" xfId="0" applyFont="1" applyNumberFormat="1"/>
    <xf borderId="4" fillId="2" fontId="0" numFmtId="4" xfId="0" applyBorder="1" applyFont="1" applyNumberFormat="1"/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9" numFmtId="0" xfId="0" applyFont="1"/>
    <xf borderId="0" fillId="26" fontId="1" numFmtId="0" xfId="0" applyAlignment="1" applyFont="1">
      <alignment shrinkToFit="0" wrapText="1"/>
    </xf>
    <xf borderId="0" fillId="26" fontId="9" numFmtId="0" xfId="0" applyFont="1"/>
    <xf borderId="0" fillId="26" fontId="4" numFmtId="0" xfId="0" applyAlignment="1" applyFont="1">
      <alignment readingOrder="0"/>
    </xf>
    <xf borderId="0" fillId="0" fontId="9" numFmtId="11" xfId="0" applyFont="1" applyNumberFormat="1"/>
    <xf borderId="0" fillId="0" fontId="4" numFmtId="11" xfId="0" applyAlignment="1" applyFont="1" applyNumberFormat="1">
      <alignment readingOrder="0"/>
    </xf>
    <xf borderId="0" fillId="26" fontId="1" numFmtId="0" xfId="0" applyFont="1"/>
    <xf borderId="0" fillId="0" fontId="4" numFmtId="0" xfId="0" applyFont="1"/>
    <xf borderId="0" fillId="0" fontId="9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57150</xdr:rowOff>
    </xdr:from>
    <xdr:ext cx="3743325" cy="4362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58</xdr:row>
      <xdr:rowOff>38100</xdr:rowOff>
    </xdr:from>
    <xdr:ext cx="9210675" cy="43624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55</xdr:row>
      <xdr:rowOff>9525</xdr:rowOff>
    </xdr:from>
    <xdr:ext cx="8791575" cy="43624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895350</xdr:colOff>
      <xdr:row>45</xdr:row>
      <xdr:rowOff>190500</xdr:rowOff>
    </xdr:from>
    <xdr:ext cx="8524875" cy="43624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666750</xdr:colOff>
      <xdr:row>51</xdr:row>
      <xdr:rowOff>142875</xdr:rowOff>
    </xdr:from>
    <xdr:ext cx="8305800" cy="43624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erc.or.jp/file/2019/6/3/APEC_Energy_Outlook_7th_Edition_Tables.xlsx" TargetMode="External"/><Relationship Id="rId2" Type="http://schemas.openxmlformats.org/officeDocument/2006/relationships/hyperlink" Target="https://www.eia.gov/international/data/country/IDN" TargetMode="External"/><Relationship Id="rId3" Type="http://schemas.openxmlformats.org/officeDocument/2006/relationships/hyperlink" Target="https://www.eia.gov/international/data/country/IDN" TargetMode="External"/><Relationship Id="rId4" Type="http://schemas.openxmlformats.org/officeDocument/2006/relationships/hyperlink" Target="https://www.esdm.go.id/assets/media/content/content-handbook-of-energy-and-economic-statistics-of-indonesia-2020.pdf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Q4" s="1" t="s">
        <v>3</v>
      </c>
    </row>
    <row r="5" ht="14.25" customHeight="1">
      <c r="B5" s="2" t="s">
        <v>4</v>
      </c>
      <c r="C5" s="3"/>
      <c r="D5" s="3"/>
      <c r="E5" s="3"/>
      <c r="F5" s="4"/>
      <c r="Q5" s="1"/>
    </row>
    <row r="6" ht="14.25" customHeight="1">
      <c r="B6" s="5" t="s">
        <v>5</v>
      </c>
      <c r="Q6" s="1"/>
    </row>
    <row r="7" ht="14.25" customHeight="1">
      <c r="B7" s="5">
        <v>2019.0</v>
      </c>
      <c r="Q7" s="1"/>
    </row>
    <row r="8" ht="14.25" customHeight="1">
      <c r="B8" s="5" t="s">
        <v>6</v>
      </c>
      <c r="Q8" s="1"/>
    </row>
    <row r="9" ht="14.25" customHeight="1">
      <c r="B9" s="6" t="s">
        <v>7</v>
      </c>
      <c r="Q9" s="1"/>
    </row>
    <row r="10" ht="14.25" customHeight="1">
      <c r="B10" s="7"/>
      <c r="Q10" s="1"/>
    </row>
    <row r="11" ht="14.25" customHeight="1">
      <c r="B11" s="8" t="s">
        <v>8</v>
      </c>
      <c r="Q11" s="1"/>
    </row>
    <row r="12" ht="14.25" customHeight="1">
      <c r="B12" s="8" t="s">
        <v>9</v>
      </c>
      <c r="Q12" s="1"/>
    </row>
    <row r="13" ht="14.25" customHeight="1">
      <c r="B13" s="6" t="s">
        <v>10</v>
      </c>
      <c r="Q13" s="1"/>
    </row>
    <row r="14" ht="14.25" customHeight="1">
      <c r="B14" s="7"/>
      <c r="Q14" s="1"/>
    </row>
    <row r="15" ht="14.25" customHeight="1">
      <c r="B15" s="2" t="s">
        <v>11</v>
      </c>
      <c r="C15" s="3"/>
      <c r="D15" s="3"/>
      <c r="E15" s="3"/>
      <c r="F15" s="4"/>
      <c r="Q15" s="1"/>
    </row>
    <row r="16" ht="14.25" customHeight="1">
      <c r="B16" s="8" t="s">
        <v>8</v>
      </c>
      <c r="Q16" s="1"/>
    </row>
    <row r="17" ht="14.25" customHeight="1">
      <c r="B17" s="8" t="s">
        <v>9</v>
      </c>
      <c r="Q17" s="1"/>
    </row>
    <row r="18" ht="14.25" customHeight="1">
      <c r="B18" s="6" t="s">
        <v>10</v>
      </c>
      <c r="Q18" s="1"/>
    </row>
    <row r="19" ht="14.25" customHeight="1">
      <c r="B19" s="7"/>
      <c r="Q19" s="1"/>
    </row>
    <row r="20" ht="14.25" customHeight="1">
      <c r="B20" s="8" t="s">
        <v>12</v>
      </c>
      <c r="Q20" s="1"/>
    </row>
    <row r="21" ht="14.25" customHeight="1">
      <c r="B21" s="9">
        <v>2020.0</v>
      </c>
      <c r="Q21" s="1"/>
    </row>
    <row r="22" ht="14.25" customHeight="1">
      <c r="B22" s="6" t="s">
        <v>13</v>
      </c>
      <c r="Q22" s="1"/>
    </row>
    <row r="23" ht="14.25" customHeight="1">
      <c r="B23" s="7"/>
      <c r="Q23" s="1"/>
    </row>
    <row r="24" ht="14.25" customHeight="1">
      <c r="B24" s="7"/>
      <c r="Q24" s="1"/>
    </row>
    <row r="25" ht="14.25" customHeight="1">
      <c r="B25" s="7"/>
      <c r="Q25" s="1"/>
    </row>
    <row r="26" ht="14.25" customHeight="1">
      <c r="B26" s="7"/>
      <c r="Q26" s="1"/>
    </row>
    <row r="27" ht="14.25" customHeight="1">
      <c r="B27" s="7"/>
      <c r="Q27" s="1"/>
    </row>
    <row r="28" ht="14.25" customHeight="1">
      <c r="B28" s="7"/>
      <c r="Q28" s="1"/>
    </row>
    <row r="29" ht="14.25" customHeight="1">
      <c r="B29" s="7"/>
      <c r="Q29" s="1"/>
    </row>
    <row r="30" ht="14.25" customHeight="1">
      <c r="Q30" s="1"/>
    </row>
    <row r="31" ht="14.25" customHeight="1">
      <c r="Q31" s="1"/>
    </row>
    <row r="32" ht="14.25" customHeight="1">
      <c r="Q32" s="1"/>
    </row>
    <row r="33" ht="14.25" customHeight="1">
      <c r="A33" s="10" t="s">
        <v>14</v>
      </c>
      <c r="B33" s="11" t="s">
        <v>15</v>
      </c>
      <c r="C33" s="3"/>
      <c r="D33" s="3"/>
      <c r="E33" s="3"/>
      <c r="F33" s="4"/>
      <c r="G33" s="1"/>
      <c r="H33" s="1"/>
      <c r="I33" s="1"/>
    </row>
    <row r="34" ht="14.25" customHeight="1">
      <c r="B34" s="12" t="s">
        <v>16</v>
      </c>
    </row>
    <row r="35" ht="14.25" customHeight="1">
      <c r="B35" s="12">
        <v>2020.0</v>
      </c>
    </row>
    <row r="36" ht="14.25" customHeight="1">
      <c r="B36" s="12" t="s">
        <v>12</v>
      </c>
    </row>
    <row r="37" ht="14.25" customHeight="1">
      <c r="B37" s="13" t="s">
        <v>17</v>
      </c>
    </row>
    <row r="38" ht="14.25" customHeight="1">
      <c r="B38" s="14" t="s">
        <v>18</v>
      </c>
    </row>
    <row r="39" ht="14.25" customHeight="1"/>
    <row r="40" ht="14.25" customHeight="1">
      <c r="B40" s="11" t="s">
        <v>19</v>
      </c>
      <c r="C40" s="3"/>
      <c r="D40" s="3"/>
      <c r="E40" s="3"/>
      <c r="F40" s="4"/>
    </row>
    <row r="41" ht="14.25" customHeight="1">
      <c r="B41" s="12" t="s">
        <v>20</v>
      </c>
    </row>
    <row r="42" ht="14.25" customHeight="1">
      <c r="B42" s="12">
        <v>2019.0</v>
      </c>
    </row>
    <row r="43" ht="14.25" customHeight="1">
      <c r="B43" s="12" t="s">
        <v>21</v>
      </c>
    </row>
    <row r="44" ht="14.25" customHeight="1">
      <c r="B44" s="13" t="s">
        <v>22</v>
      </c>
    </row>
    <row r="45" ht="14.25" customHeight="1">
      <c r="B45" s="14" t="s">
        <v>23</v>
      </c>
    </row>
    <row r="46" ht="14.25" customHeight="1"/>
    <row r="47" ht="14.25" customHeight="1">
      <c r="B47" s="11" t="s">
        <v>24</v>
      </c>
      <c r="C47" s="3"/>
      <c r="D47" s="3"/>
      <c r="E47" s="3"/>
      <c r="F47" s="4"/>
    </row>
    <row r="48" ht="14.25" customHeight="1">
      <c r="B48" s="12" t="s">
        <v>25</v>
      </c>
    </row>
    <row r="49" ht="14.25" customHeight="1">
      <c r="B49" s="12">
        <v>2020.0</v>
      </c>
    </row>
    <row r="50" ht="14.25" customHeight="1">
      <c r="B50" s="12" t="s">
        <v>26</v>
      </c>
    </row>
    <row r="51" ht="14.25" customHeight="1">
      <c r="B51" s="13" t="s">
        <v>27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</sheetData>
  <mergeCells count="5">
    <mergeCell ref="B5:F5"/>
    <mergeCell ref="B15:F15"/>
    <mergeCell ref="B33:F33"/>
    <mergeCell ref="B40:F40"/>
    <mergeCell ref="B47:F47"/>
  </mergeCells>
  <hyperlinks>
    <hyperlink r:id="rId1" ref="B9"/>
    <hyperlink r:id="rId2" ref="B13"/>
    <hyperlink r:id="rId3" ref="B18"/>
    <hyperlink r:id="rId4" ref="B22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7.14"/>
    <col customWidth="1" min="2" max="3" width="28.57"/>
    <col customWidth="1" min="4" max="41" width="9.14"/>
  </cols>
  <sheetData>
    <row r="1" ht="22.5" customHeight="1">
      <c r="A1" s="15"/>
      <c r="B1" s="16" t="s">
        <v>28</v>
      </c>
      <c r="C1" s="17"/>
      <c r="D1" s="18" t="s">
        <v>29</v>
      </c>
      <c r="E1" s="19"/>
      <c r="F1" s="19"/>
      <c r="G1" s="19"/>
      <c r="H1" s="20" t="s">
        <v>30</v>
      </c>
      <c r="I1" s="21" t="s">
        <v>31</v>
      </c>
      <c r="J1" s="22"/>
      <c r="K1" s="22"/>
      <c r="L1" s="22"/>
      <c r="M1" s="22"/>
      <c r="N1" s="22"/>
      <c r="O1" s="23" t="s">
        <v>29</v>
      </c>
      <c r="P1" s="15"/>
      <c r="Q1" s="18" t="s">
        <v>32</v>
      </c>
      <c r="R1" s="19"/>
      <c r="S1" s="19"/>
      <c r="T1" s="19"/>
      <c r="U1" s="20" t="s">
        <v>30</v>
      </c>
      <c r="V1" s="21" t="s">
        <v>31</v>
      </c>
      <c r="W1" s="22"/>
      <c r="X1" s="22"/>
      <c r="Y1" s="22"/>
      <c r="Z1" s="22"/>
      <c r="AA1" s="22"/>
      <c r="AB1" s="23" t="s">
        <v>32</v>
      </c>
      <c r="AC1" s="15"/>
      <c r="AD1" s="18" t="s">
        <v>33</v>
      </c>
      <c r="AE1" s="19"/>
      <c r="AF1" s="19"/>
      <c r="AG1" s="19"/>
      <c r="AH1" s="20" t="s">
        <v>30</v>
      </c>
      <c r="AI1" s="21" t="s">
        <v>31</v>
      </c>
      <c r="AJ1" s="22"/>
      <c r="AK1" s="22"/>
      <c r="AL1" s="22"/>
      <c r="AM1" s="22"/>
      <c r="AN1" s="22"/>
      <c r="AO1" s="23" t="s">
        <v>33</v>
      </c>
    </row>
    <row r="2" ht="17.25" customHeight="1">
      <c r="A2" s="15"/>
      <c r="B2" s="24" t="s">
        <v>3</v>
      </c>
      <c r="C2" s="25"/>
      <c r="D2" s="26">
        <f t="shared" ref="D2:O2" si="1">D5</f>
        <v>2000</v>
      </c>
      <c r="E2" s="26">
        <f t="shared" si="1"/>
        <v>2005</v>
      </c>
      <c r="F2" s="26">
        <f t="shared" si="1"/>
        <v>2010</v>
      </c>
      <c r="G2" s="26">
        <f t="shared" si="1"/>
        <v>2015</v>
      </c>
      <c r="H2" s="27">
        <f t="shared" si="1"/>
        <v>2016</v>
      </c>
      <c r="I2" s="28">
        <f t="shared" si="1"/>
        <v>2020</v>
      </c>
      <c r="J2" s="28">
        <f t="shared" si="1"/>
        <v>2025</v>
      </c>
      <c r="K2" s="28">
        <f t="shared" si="1"/>
        <v>2030</v>
      </c>
      <c r="L2" s="28">
        <f t="shared" si="1"/>
        <v>2035</v>
      </c>
      <c r="M2" s="28">
        <f t="shared" si="1"/>
        <v>2040</v>
      </c>
      <c r="N2" s="28">
        <f t="shared" si="1"/>
        <v>2045</v>
      </c>
      <c r="O2" s="28">
        <f t="shared" si="1"/>
        <v>2050</v>
      </c>
      <c r="P2" s="15"/>
      <c r="Q2" s="26">
        <f t="shared" ref="Q2:AB2" si="2">Q5</f>
        <v>2000</v>
      </c>
      <c r="R2" s="26">
        <f t="shared" si="2"/>
        <v>2005</v>
      </c>
      <c r="S2" s="26">
        <f t="shared" si="2"/>
        <v>2010</v>
      </c>
      <c r="T2" s="26">
        <f t="shared" si="2"/>
        <v>2015</v>
      </c>
      <c r="U2" s="27">
        <f t="shared" si="2"/>
        <v>2016</v>
      </c>
      <c r="V2" s="28">
        <f t="shared" si="2"/>
        <v>2020</v>
      </c>
      <c r="W2" s="28">
        <f t="shared" si="2"/>
        <v>2025</v>
      </c>
      <c r="X2" s="28">
        <f t="shared" si="2"/>
        <v>2030</v>
      </c>
      <c r="Y2" s="28">
        <f t="shared" si="2"/>
        <v>2035</v>
      </c>
      <c r="Z2" s="28">
        <f t="shared" si="2"/>
        <v>2040</v>
      </c>
      <c r="AA2" s="28">
        <f t="shared" si="2"/>
        <v>2045</v>
      </c>
      <c r="AB2" s="28">
        <f t="shared" si="2"/>
        <v>2050</v>
      </c>
      <c r="AC2" s="15"/>
      <c r="AD2" s="26">
        <f t="shared" ref="AD2:AO2" si="3">AD5</f>
        <v>2000</v>
      </c>
      <c r="AE2" s="26">
        <f t="shared" si="3"/>
        <v>2005</v>
      </c>
      <c r="AF2" s="26">
        <f t="shared" si="3"/>
        <v>2010</v>
      </c>
      <c r="AG2" s="26">
        <f t="shared" si="3"/>
        <v>2015</v>
      </c>
      <c r="AH2" s="27">
        <f t="shared" si="3"/>
        <v>2016</v>
      </c>
      <c r="AI2" s="28">
        <f t="shared" si="3"/>
        <v>2020</v>
      </c>
      <c r="AJ2" s="28">
        <f t="shared" si="3"/>
        <v>2025</v>
      </c>
      <c r="AK2" s="28">
        <f t="shared" si="3"/>
        <v>2030</v>
      </c>
      <c r="AL2" s="28">
        <f t="shared" si="3"/>
        <v>2035</v>
      </c>
      <c r="AM2" s="28">
        <f t="shared" si="3"/>
        <v>2040</v>
      </c>
      <c r="AN2" s="28">
        <f t="shared" si="3"/>
        <v>2045</v>
      </c>
      <c r="AO2" s="28">
        <f t="shared" si="3"/>
        <v>2050</v>
      </c>
    </row>
    <row r="3" ht="16.5" customHeight="1">
      <c r="A3" s="15"/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15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ht="16.5" customHeight="1">
      <c r="A4" s="15"/>
      <c r="B4" s="31" t="s">
        <v>34</v>
      </c>
      <c r="C4" s="31"/>
      <c r="D4" s="18"/>
      <c r="E4" s="30"/>
      <c r="F4" s="30"/>
      <c r="G4" s="30"/>
      <c r="H4" s="32" t="s">
        <v>29</v>
      </c>
      <c r="I4" s="30"/>
      <c r="J4" s="30"/>
      <c r="K4" s="30"/>
      <c r="L4" s="30"/>
      <c r="M4" s="30"/>
      <c r="N4" s="30"/>
      <c r="O4" s="23"/>
      <c r="P4" s="15"/>
      <c r="Q4" s="18"/>
      <c r="R4" s="30"/>
      <c r="S4" s="30"/>
      <c r="T4" s="30"/>
      <c r="U4" s="32" t="s">
        <v>32</v>
      </c>
      <c r="V4" s="30"/>
      <c r="W4" s="30"/>
      <c r="X4" s="30"/>
      <c r="Y4" s="30"/>
      <c r="Z4" s="30"/>
      <c r="AA4" s="30"/>
      <c r="AB4" s="23"/>
      <c r="AC4" s="15"/>
      <c r="AD4" s="18"/>
      <c r="AE4" s="30"/>
      <c r="AF4" s="30"/>
      <c r="AG4" s="30"/>
      <c r="AH4" s="32" t="s">
        <v>33</v>
      </c>
      <c r="AI4" s="30"/>
      <c r="AJ4" s="30"/>
      <c r="AK4" s="30"/>
      <c r="AL4" s="30"/>
      <c r="AM4" s="30"/>
      <c r="AN4" s="30"/>
      <c r="AO4" s="23"/>
    </row>
    <row r="5" ht="16.5" customHeight="1">
      <c r="A5" s="15"/>
      <c r="B5" s="33"/>
      <c r="C5" s="33"/>
      <c r="D5" s="26">
        <v>2000.0</v>
      </c>
      <c r="E5" s="26">
        <v>2005.0</v>
      </c>
      <c r="F5" s="26">
        <v>2010.0</v>
      </c>
      <c r="G5" s="26">
        <v>2015.0</v>
      </c>
      <c r="H5" s="34">
        <v>2016.0</v>
      </c>
      <c r="I5" s="33">
        <v>2020.0</v>
      </c>
      <c r="J5" s="33">
        <v>2025.0</v>
      </c>
      <c r="K5" s="33">
        <v>2030.0</v>
      </c>
      <c r="L5" s="33">
        <v>2035.0</v>
      </c>
      <c r="M5" s="33">
        <v>2040.0</v>
      </c>
      <c r="N5" s="33">
        <v>2045.0</v>
      </c>
      <c r="O5" s="33">
        <v>2050.0</v>
      </c>
      <c r="P5" s="15"/>
      <c r="Q5" s="26">
        <v>2000.0</v>
      </c>
      <c r="R5" s="26">
        <v>2005.0</v>
      </c>
      <c r="S5" s="26">
        <v>2010.0</v>
      </c>
      <c r="T5" s="26">
        <v>2015.0</v>
      </c>
      <c r="U5" s="34">
        <v>2016.0</v>
      </c>
      <c r="V5" s="33">
        <v>2020.0</v>
      </c>
      <c r="W5" s="33">
        <v>2025.0</v>
      </c>
      <c r="X5" s="33">
        <v>2030.0</v>
      </c>
      <c r="Y5" s="33">
        <v>2035.0</v>
      </c>
      <c r="Z5" s="33">
        <v>2040.0</v>
      </c>
      <c r="AA5" s="33">
        <v>2045.0</v>
      </c>
      <c r="AB5" s="33">
        <v>2050.0</v>
      </c>
      <c r="AC5" s="15"/>
      <c r="AD5" s="26">
        <v>2000.0</v>
      </c>
      <c r="AE5" s="26">
        <v>2005.0</v>
      </c>
      <c r="AF5" s="26">
        <v>2010.0</v>
      </c>
      <c r="AG5" s="26">
        <v>2015.0</v>
      </c>
      <c r="AH5" s="34">
        <v>2016.0</v>
      </c>
      <c r="AI5" s="33">
        <v>2020.0</v>
      </c>
      <c r="AJ5" s="33">
        <v>2025.0</v>
      </c>
      <c r="AK5" s="33">
        <v>2030.0</v>
      </c>
      <c r="AL5" s="33">
        <v>2035.0</v>
      </c>
      <c r="AM5" s="33">
        <v>2040.0</v>
      </c>
      <c r="AN5" s="33">
        <v>2045.0</v>
      </c>
      <c r="AO5" s="33">
        <v>2050.0</v>
      </c>
    </row>
    <row r="6" ht="16.5" customHeight="1">
      <c r="A6" s="15"/>
      <c r="B6" s="35" t="s">
        <v>35</v>
      </c>
      <c r="C6" s="36"/>
      <c r="D6" s="37"/>
      <c r="E6" s="37"/>
      <c r="F6" s="37"/>
      <c r="G6" s="37"/>
      <c r="H6" s="38"/>
      <c r="I6" s="37"/>
      <c r="J6" s="37"/>
      <c r="K6" s="37"/>
      <c r="L6" s="37"/>
      <c r="M6" s="37"/>
      <c r="N6" s="37"/>
      <c r="O6" s="39"/>
      <c r="P6" s="15"/>
      <c r="Q6" s="37"/>
      <c r="R6" s="37"/>
      <c r="S6" s="37"/>
      <c r="T6" s="37"/>
      <c r="U6" s="38"/>
      <c r="V6" s="37"/>
      <c r="W6" s="37"/>
      <c r="X6" s="37"/>
      <c r="Y6" s="37"/>
      <c r="Z6" s="37"/>
      <c r="AA6" s="37"/>
      <c r="AB6" s="39"/>
      <c r="AC6" s="15"/>
      <c r="AD6" s="37"/>
      <c r="AE6" s="37"/>
      <c r="AF6" s="37"/>
      <c r="AG6" s="37"/>
      <c r="AH6" s="38"/>
      <c r="AI6" s="37"/>
      <c r="AJ6" s="37"/>
      <c r="AK6" s="37"/>
      <c r="AL6" s="37"/>
      <c r="AM6" s="37"/>
      <c r="AN6" s="37"/>
      <c r="AO6" s="39"/>
    </row>
    <row r="7" ht="16.5" customHeight="1">
      <c r="A7" s="15"/>
      <c r="B7" s="40" t="s">
        <v>36</v>
      </c>
      <c r="C7" s="41"/>
      <c r="D7" s="42">
        <v>1310.434</v>
      </c>
      <c r="E7" s="42">
        <v>1650.869</v>
      </c>
      <c r="F7" s="42">
        <v>2182.337</v>
      </c>
      <c r="G7" s="42">
        <v>2855.842</v>
      </c>
      <c r="H7" s="43">
        <v>2999.584</v>
      </c>
      <c r="I7" s="42">
        <v>3740.332</v>
      </c>
      <c r="J7" s="42">
        <v>4979.575</v>
      </c>
      <c r="K7" s="42">
        <v>6587.606</v>
      </c>
      <c r="L7" s="42">
        <v>8560.055</v>
      </c>
      <c r="M7" s="42">
        <v>10859.753</v>
      </c>
      <c r="N7" s="42">
        <v>13475.359</v>
      </c>
      <c r="O7" s="44">
        <v>16417.254</v>
      </c>
      <c r="P7" s="45"/>
      <c r="Q7" s="42">
        <v>1310.434</v>
      </c>
      <c r="R7" s="42">
        <v>1650.869</v>
      </c>
      <c r="S7" s="42">
        <v>2182.337</v>
      </c>
      <c r="T7" s="42">
        <v>2855.842</v>
      </c>
      <c r="U7" s="43">
        <v>2999.584</v>
      </c>
      <c r="V7" s="42">
        <v>3740.332</v>
      </c>
      <c r="W7" s="42">
        <v>4979.575</v>
      </c>
      <c r="X7" s="42">
        <v>6587.606</v>
      </c>
      <c r="Y7" s="42">
        <v>8560.055</v>
      </c>
      <c r="Z7" s="42">
        <v>10859.753</v>
      </c>
      <c r="AA7" s="42">
        <v>13475.359</v>
      </c>
      <c r="AB7" s="44">
        <v>16417.254</v>
      </c>
      <c r="AC7" s="45"/>
      <c r="AD7" s="42">
        <v>1310.434</v>
      </c>
      <c r="AE7" s="42">
        <v>1650.869</v>
      </c>
      <c r="AF7" s="42">
        <v>2182.337</v>
      </c>
      <c r="AG7" s="42">
        <v>2855.842</v>
      </c>
      <c r="AH7" s="43">
        <v>2999.584</v>
      </c>
      <c r="AI7" s="42">
        <v>3740.332</v>
      </c>
      <c r="AJ7" s="42">
        <v>4979.575</v>
      </c>
      <c r="AK7" s="42">
        <v>6587.606</v>
      </c>
      <c r="AL7" s="42">
        <v>8560.055</v>
      </c>
      <c r="AM7" s="42">
        <v>10859.753</v>
      </c>
      <c r="AN7" s="42">
        <v>13475.359</v>
      </c>
      <c r="AO7" s="44">
        <v>16417.254</v>
      </c>
    </row>
    <row r="8" ht="16.5" customHeight="1">
      <c r="A8" s="15"/>
      <c r="B8" s="46" t="s">
        <v>37</v>
      </c>
      <c r="C8" s="47"/>
      <c r="D8" s="48">
        <v>211.54</v>
      </c>
      <c r="E8" s="48">
        <v>226.713</v>
      </c>
      <c r="F8" s="48">
        <v>242.524</v>
      </c>
      <c r="G8" s="48">
        <v>258.162</v>
      </c>
      <c r="H8" s="43">
        <v>261.115</v>
      </c>
      <c r="I8" s="48">
        <v>272.223</v>
      </c>
      <c r="J8" s="48">
        <v>284.751</v>
      </c>
      <c r="K8" s="48">
        <v>295.595</v>
      </c>
      <c r="L8" s="48">
        <v>304.758</v>
      </c>
      <c r="M8" s="48">
        <v>312.134</v>
      </c>
      <c r="N8" s="48">
        <v>317.732</v>
      </c>
      <c r="O8" s="49">
        <v>321.55</v>
      </c>
      <c r="P8" s="45"/>
      <c r="Q8" s="48">
        <v>211.54</v>
      </c>
      <c r="R8" s="48">
        <v>226.713</v>
      </c>
      <c r="S8" s="48">
        <v>242.524</v>
      </c>
      <c r="T8" s="48">
        <v>258.162</v>
      </c>
      <c r="U8" s="43">
        <v>261.115</v>
      </c>
      <c r="V8" s="48">
        <v>272.223</v>
      </c>
      <c r="W8" s="48">
        <v>284.751</v>
      </c>
      <c r="X8" s="48">
        <v>295.595</v>
      </c>
      <c r="Y8" s="48">
        <v>304.758</v>
      </c>
      <c r="Z8" s="48">
        <v>312.134</v>
      </c>
      <c r="AA8" s="48">
        <v>317.732</v>
      </c>
      <c r="AB8" s="49">
        <v>321.55</v>
      </c>
      <c r="AC8" s="45"/>
      <c r="AD8" s="48">
        <v>211.54</v>
      </c>
      <c r="AE8" s="48">
        <v>226.713</v>
      </c>
      <c r="AF8" s="48">
        <v>242.524</v>
      </c>
      <c r="AG8" s="48">
        <v>258.162</v>
      </c>
      <c r="AH8" s="43">
        <v>261.115</v>
      </c>
      <c r="AI8" s="48">
        <v>272.223</v>
      </c>
      <c r="AJ8" s="48">
        <v>284.751</v>
      </c>
      <c r="AK8" s="48">
        <v>295.595</v>
      </c>
      <c r="AL8" s="48">
        <v>304.758</v>
      </c>
      <c r="AM8" s="48">
        <v>312.134</v>
      </c>
      <c r="AN8" s="48">
        <v>317.732</v>
      </c>
      <c r="AO8" s="49">
        <v>321.55</v>
      </c>
    </row>
    <row r="9" ht="16.5" customHeight="1">
      <c r="A9" s="15"/>
      <c r="B9" s="50" t="s">
        <v>38</v>
      </c>
      <c r="C9" s="41"/>
      <c r="D9" s="42">
        <v>6194.735</v>
      </c>
      <c r="E9" s="42">
        <v>7281.758</v>
      </c>
      <c r="F9" s="42">
        <v>8998.437</v>
      </c>
      <c r="G9" s="42">
        <v>11062.209</v>
      </c>
      <c r="H9" s="43">
        <v>11487.599</v>
      </c>
      <c r="I9" s="42">
        <v>13739.955</v>
      </c>
      <c r="J9" s="42">
        <v>17487.471</v>
      </c>
      <c r="K9" s="42">
        <v>22285.92</v>
      </c>
      <c r="L9" s="42">
        <v>28088.04</v>
      </c>
      <c r="M9" s="42">
        <v>34791.959</v>
      </c>
      <c r="N9" s="42">
        <v>42411.084</v>
      </c>
      <c r="O9" s="44">
        <v>51056.613</v>
      </c>
      <c r="P9" s="45"/>
      <c r="Q9" s="42">
        <v>6194.735</v>
      </c>
      <c r="R9" s="42">
        <v>7281.758</v>
      </c>
      <c r="S9" s="42">
        <v>8998.437</v>
      </c>
      <c r="T9" s="42">
        <v>11062.209</v>
      </c>
      <c r="U9" s="43">
        <v>11487.599</v>
      </c>
      <c r="V9" s="42">
        <v>13739.955</v>
      </c>
      <c r="W9" s="42">
        <v>17487.471</v>
      </c>
      <c r="X9" s="42">
        <v>22285.92</v>
      </c>
      <c r="Y9" s="42">
        <v>28088.04</v>
      </c>
      <c r="Z9" s="42">
        <v>34791.959</v>
      </c>
      <c r="AA9" s="42">
        <v>42411.084</v>
      </c>
      <c r="AB9" s="44">
        <v>51056.613</v>
      </c>
      <c r="AC9" s="45"/>
      <c r="AD9" s="42">
        <v>6194.735</v>
      </c>
      <c r="AE9" s="42">
        <v>7281.758</v>
      </c>
      <c r="AF9" s="42">
        <v>8998.437</v>
      </c>
      <c r="AG9" s="42">
        <v>11062.209</v>
      </c>
      <c r="AH9" s="43">
        <v>11487.599</v>
      </c>
      <c r="AI9" s="42">
        <v>13739.955</v>
      </c>
      <c r="AJ9" s="42">
        <v>17487.471</v>
      </c>
      <c r="AK9" s="42">
        <v>22285.92</v>
      </c>
      <c r="AL9" s="42">
        <v>28088.04</v>
      </c>
      <c r="AM9" s="42">
        <v>34791.959</v>
      </c>
      <c r="AN9" s="42">
        <v>42411.084</v>
      </c>
      <c r="AO9" s="44">
        <v>51056.613</v>
      </c>
    </row>
    <row r="10" ht="16.5" customHeight="1">
      <c r="A10" s="15"/>
      <c r="B10" s="51" t="s">
        <v>39</v>
      </c>
      <c r="C10" s="52"/>
      <c r="D10" s="53">
        <v>157.633</v>
      </c>
      <c r="E10" s="53">
        <v>180.963</v>
      </c>
      <c r="F10" s="53">
        <v>208.63</v>
      </c>
      <c r="G10" s="53">
        <v>227.291</v>
      </c>
      <c r="H10" s="54">
        <v>233.289</v>
      </c>
      <c r="I10" s="53">
        <v>258.585</v>
      </c>
      <c r="J10" s="53">
        <v>298.167</v>
      </c>
      <c r="K10" s="53">
        <v>340.318</v>
      </c>
      <c r="L10" s="53">
        <v>397.543</v>
      </c>
      <c r="M10" s="53">
        <v>446.947</v>
      </c>
      <c r="N10" s="53">
        <v>496.409</v>
      </c>
      <c r="O10" s="55">
        <v>543.43</v>
      </c>
      <c r="P10" s="45"/>
      <c r="Q10" s="53">
        <v>157.633</v>
      </c>
      <c r="R10" s="53">
        <v>180.963</v>
      </c>
      <c r="S10" s="53">
        <v>208.63</v>
      </c>
      <c r="T10" s="53">
        <v>227.291</v>
      </c>
      <c r="U10" s="54">
        <v>234.289</v>
      </c>
      <c r="V10" s="53">
        <v>251.884</v>
      </c>
      <c r="W10" s="53">
        <v>283.62</v>
      </c>
      <c r="X10" s="53">
        <v>316.791</v>
      </c>
      <c r="Y10" s="53">
        <v>361.018</v>
      </c>
      <c r="Z10" s="53">
        <v>399.479</v>
      </c>
      <c r="AA10" s="53">
        <v>437.7</v>
      </c>
      <c r="AB10" s="55">
        <v>473.37</v>
      </c>
      <c r="AC10" s="45"/>
      <c r="AD10" s="53">
        <v>157.633</v>
      </c>
      <c r="AE10" s="53">
        <v>180.963</v>
      </c>
      <c r="AF10" s="53">
        <v>208.63</v>
      </c>
      <c r="AG10" s="53">
        <v>227.291</v>
      </c>
      <c r="AH10" s="54">
        <v>233.289</v>
      </c>
      <c r="AI10" s="53">
        <v>248.655</v>
      </c>
      <c r="AJ10" s="53">
        <v>274.858</v>
      </c>
      <c r="AK10" s="53">
        <v>296.375</v>
      </c>
      <c r="AL10" s="53">
        <v>323.788</v>
      </c>
      <c r="AM10" s="53">
        <v>350.952</v>
      </c>
      <c r="AN10" s="53">
        <v>382.561</v>
      </c>
      <c r="AO10" s="55">
        <v>413.686</v>
      </c>
    </row>
    <row r="11" ht="16.5" customHeight="1">
      <c r="A11" s="15"/>
      <c r="B11" s="40" t="s">
        <v>40</v>
      </c>
      <c r="C11" s="41"/>
      <c r="D11" s="42">
        <v>0.745</v>
      </c>
      <c r="E11" s="42">
        <v>0.798</v>
      </c>
      <c r="F11" s="42">
        <v>0.86</v>
      </c>
      <c r="G11" s="42">
        <v>0.88</v>
      </c>
      <c r="H11" s="43">
        <v>0.893</v>
      </c>
      <c r="I11" s="42">
        <v>0.95</v>
      </c>
      <c r="J11" s="42">
        <v>1.047</v>
      </c>
      <c r="K11" s="42">
        <v>1.151</v>
      </c>
      <c r="L11" s="42">
        <v>1.304</v>
      </c>
      <c r="M11" s="42">
        <v>1.432</v>
      </c>
      <c r="N11" s="42">
        <v>1.562</v>
      </c>
      <c r="O11" s="44">
        <v>1.69</v>
      </c>
      <c r="P11" s="45"/>
      <c r="Q11" s="42">
        <v>0.745</v>
      </c>
      <c r="R11" s="42">
        <v>0.798</v>
      </c>
      <c r="S11" s="42">
        <v>0.86</v>
      </c>
      <c r="T11" s="42">
        <v>0.88</v>
      </c>
      <c r="U11" s="43">
        <v>0.897</v>
      </c>
      <c r="V11" s="42">
        <v>0.925</v>
      </c>
      <c r="W11" s="42">
        <v>0.996</v>
      </c>
      <c r="X11" s="42">
        <v>1.072</v>
      </c>
      <c r="Y11" s="42">
        <v>1.185</v>
      </c>
      <c r="Z11" s="42">
        <v>1.28</v>
      </c>
      <c r="AA11" s="42">
        <v>1.378</v>
      </c>
      <c r="AB11" s="44">
        <v>1.472</v>
      </c>
      <c r="AC11" s="45"/>
      <c r="AD11" s="42">
        <v>0.745</v>
      </c>
      <c r="AE11" s="42">
        <v>0.798</v>
      </c>
      <c r="AF11" s="42">
        <v>0.86</v>
      </c>
      <c r="AG11" s="42">
        <v>0.88</v>
      </c>
      <c r="AH11" s="43">
        <v>0.893</v>
      </c>
      <c r="AI11" s="42">
        <v>0.913</v>
      </c>
      <c r="AJ11" s="42">
        <v>0.965</v>
      </c>
      <c r="AK11" s="42">
        <v>1.003</v>
      </c>
      <c r="AL11" s="42">
        <v>1.062</v>
      </c>
      <c r="AM11" s="42">
        <v>1.124</v>
      </c>
      <c r="AN11" s="42">
        <v>1.204</v>
      </c>
      <c r="AO11" s="44">
        <v>1.287</v>
      </c>
    </row>
    <row r="12" ht="16.5" customHeight="1">
      <c r="A12" s="15"/>
      <c r="B12" s="56" t="s">
        <v>41</v>
      </c>
      <c r="C12" s="57"/>
      <c r="D12" s="58">
        <v>120.291</v>
      </c>
      <c r="E12" s="58">
        <v>109.617</v>
      </c>
      <c r="F12" s="58">
        <v>95.599</v>
      </c>
      <c r="G12" s="58">
        <v>79.588</v>
      </c>
      <c r="H12" s="43">
        <v>77.774</v>
      </c>
      <c r="I12" s="58">
        <v>69.134</v>
      </c>
      <c r="J12" s="58">
        <v>59.878</v>
      </c>
      <c r="K12" s="58">
        <v>51.66</v>
      </c>
      <c r="L12" s="58">
        <v>46.442</v>
      </c>
      <c r="M12" s="58">
        <v>41.156</v>
      </c>
      <c r="N12" s="58">
        <v>36.838</v>
      </c>
      <c r="O12" s="59">
        <v>33.101</v>
      </c>
      <c r="P12" s="45"/>
      <c r="Q12" s="58">
        <v>120.291</v>
      </c>
      <c r="R12" s="58">
        <v>109.617</v>
      </c>
      <c r="S12" s="58">
        <v>95.599</v>
      </c>
      <c r="T12" s="58">
        <v>79.588</v>
      </c>
      <c r="U12" s="43">
        <v>78.107</v>
      </c>
      <c r="V12" s="58">
        <v>67.343</v>
      </c>
      <c r="W12" s="58">
        <v>56.957</v>
      </c>
      <c r="X12" s="58">
        <v>48.089</v>
      </c>
      <c r="Y12" s="58">
        <v>42.175</v>
      </c>
      <c r="Z12" s="58">
        <v>36.785</v>
      </c>
      <c r="AA12" s="58">
        <v>32.481</v>
      </c>
      <c r="AB12" s="59">
        <v>28.834</v>
      </c>
      <c r="AC12" s="45"/>
      <c r="AD12" s="58">
        <v>120.291</v>
      </c>
      <c r="AE12" s="58">
        <v>109.617</v>
      </c>
      <c r="AF12" s="58">
        <v>95.599</v>
      </c>
      <c r="AG12" s="58">
        <v>79.588</v>
      </c>
      <c r="AH12" s="43">
        <v>77.774</v>
      </c>
      <c r="AI12" s="58">
        <v>66.479</v>
      </c>
      <c r="AJ12" s="58">
        <v>55.197</v>
      </c>
      <c r="AK12" s="58">
        <v>44.99</v>
      </c>
      <c r="AL12" s="58">
        <v>37.825</v>
      </c>
      <c r="AM12" s="58">
        <v>32.317</v>
      </c>
      <c r="AN12" s="58">
        <v>28.39</v>
      </c>
      <c r="AO12" s="59">
        <v>25.198</v>
      </c>
    </row>
    <row r="13" ht="16.5" customHeight="1">
      <c r="A13" s="15"/>
      <c r="B13" s="51" t="s">
        <v>42</v>
      </c>
      <c r="C13" s="60"/>
      <c r="D13" s="53">
        <v>120.76</v>
      </c>
      <c r="E13" s="53">
        <v>133.445</v>
      </c>
      <c r="F13" s="53">
        <v>143.678</v>
      </c>
      <c r="G13" s="53">
        <v>167.791</v>
      </c>
      <c r="H13" s="54">
        <v>166.263</v>
      </c>
      <c r="I13" s="53">
        <v>191.894</v>
      </c>
      <c r="J13" s="53">
        <v>217.205</v>
      </c>
      <c r="K13" s="53">
        <v>248.662</v>
      </c>
      <c r="L13" s="53">
        <v>281.874</v>
      </c>
      <c r="M13" s="53">
        <v>316.096</v>
      </c>
      <c r="N13" s="53">
        <v>351.707</v>
      </c>
      <c r="O13" s="55">
        <v>387.5</v>
      </c>
      <c r="P13" s="45"/>
      <c r="Q13" s="53">
        <v>120.76</v>
      </c>
      <c r="R13" s="53">
        <v>133.445</v>
      </c>
      <c r="S13" s="53">
        <v>143.678</v>
      </c>
      <c r="T13" s="53">
        <v>167.791</v>
      </c>
      <c r="U13" s="54">
        <v>166.263</v>
      </c>
      <c r="V13" s="53">
        <v>186.509</v>
      </c>
      <c r="W13" s="53">
        <v>205.619</v>
      </c>
      <c r="X13" s="53">
        <v>228.115</v>
      </c>
      <c r="Y13" s="53">
        <v>252.514</v>
      </c>
      <c r="Z13" s="53">
        <v>276.936</v>
      </c>
      <c r="AA13" s="53">
        <v>301.888</v>
      </c>
      <c r="AB13" s="55">
        <v>326.365</v>
      </c>
      <c r="AC13" s="45"/>
      <c r="AD13" s="53">
        <v>120.76</v>
      </c>
      <c r="AE13" s="53">
        <v>133.445</v>
      </c>
      <c r="AF13" s="53">
        <v>143.678</v>
      </c>
      <c r="AG13" s="53">
        <v>167.791</v>
      </c>
      <c r="AH13" s="54">
        <v>166.263</v>
      </c>
      <c r="AI13" s="53">
        <v>181.844</v>
      </c>
      <c r="AJ13" s="53">
        <v>193.948</v>
      </c>
      <c r="AK13" s="53">
        <v>208.102</v>
      </c>
      <c r="AL13" s="53">
        <v>224.495</v>
      </c>
      <c r="AM13" s="53">
        <v>240.436</v>
      </c>
      <c r="AN13" s="53">
        <v>257.003</v>
      </c>
      <c r="AO13" s="55">
        <v>272.847</v>
      </c>
    </row>
    <row r="14" ht="16.5" customHeight="1">
      <c r="A14" s="15"/>
      <c r="B14" s="50" t="s">
        <v>43</v>
      </c>
      <c r="C14" s="61"/>
      <c r="D14" s="42">
        <v>0.571</v>
      </c>
      <c r="E14" s="42">
        <v>0.589</v>
      </c>
      <c r="F14" s="42">
        <v>0.592</v>
      </c>
      <c r="G14" s="42">
        <v>0.65</v>
      </c>
      <c r="H14" s="43">
        <v>0.637</v>
      </c>
      <c r="I14" s="42">
        <v>0.705</v>
      </c>
      <c r="J14" s="42">
        <v>0.763</v>
      </c>
      <c r="K14" s="42">
        <v>0.841</v>
      </c>
      <c r="L14" s="42">
        <v>0.925</v>
      </c>
      <c r="M14" s="42">
        <v>1.013</v>
      </c>
      <c r="N14" s="42">
        <v>1.107</v>
      </c>
      <c r="O14" s="44">
        <v>1.205</v>
      </c>
      <c r="P14" s="45"/>
      <c r="Q14" s="42">
        <v>0.571</v>
      </c>
      <c r="R14" s="42">
        <v>0.589</v>
      </c>
      <c r="S14" s="42">
        <v>0.592</v>
      </c>
      <c r="T14" s="42">
        <v>0.65</v>
      </c>
      <c r="U14" s="43">
        <v>0.637</v>
      </c>
      <c r="V14" s="42">
        <v>0.685</v>
      </c>
      <c r="W14" s="42">
        <v>0.722</v>
      </c>
      <c r="X14" s="42">
        <v>0.772</v>
      </c>
      <c r="Y14" s="42">
        <v>0.829</v>
      </c>
      <c r="Z14" s="42">
        <v>0.887</v>
      </c>
      <c r="AA14" s="42">
        <v>0.95</v>
      </c>
      <c r="AB14" s="44">
        <v>1.015</v>
      </c>
      <c r="AC14" s="45"/>
      <c r="AD14" s="42">
        <v>0.571</v>
      </c>
      <c r="AE14" s="42">
        <v>0.589</v>
      </c>
      <c r="AF14" s="42">
        <v>0.592</v>
      </c>
      <c r="AG14" s="42">
        <v>0.65</v>
      </c>
      <c r="AH14" s="43">
        <v>0.637</v>
      </c>
      <c r="AI14" s="42">
        <v>0.668</v>
      </c>
      <c r="AJ14" s="42">
        <v>0.681</v>
      </c>
      <c r="AK14" s="42">
        <v>0.704</v>
      </c>
      <c r="AL14" s="42">
        <v>0.737</v>
      </c>
      <c r="AM14" s="42">
        <v>0.77</v>
      </c>
      <c r="AN14" s="42">
        <v>0.809</v>
      </c>
      <c r="AO14" s="44">
        <v>0.849</v>
      </c>
    </row>
    <row r="15" ht="16.5" customHeight="1">
      <c r="A15" s="15"/>
      <c r="B15" s="62" t="s">
        <v>44</v>
      </c>
      <c r="C15" s="63"/>
      <c r="D15" s="64">
        <v>92.152</v>
      </c>
      <c r="E15" s="64">
        <v>80.833</v>
      </c>
      <c r="F15" s="64">
        <v>65.837</v>
      </c>
      <c r="G15" s="64">
        <v>58.753</v>
      </c>
      <c r="H15" s="65">
        <v>55.429</v>
      </c>
      <c r="I15" s="64">
        <v>51.304</v>
      </c>
      <c r="J15" s="64">
        <v>43.619</v>
      </c>
      <c r="K15" s="64">
        <v>37.747</v>
      </c>
      <c r="L15" s="64">
        <v>32.929</v>
      </c>
      <c r="M15" s="64">
        <v>29.107</v>
      </c>
      <c r="N15" s="64">
        <v>26.1</v>
      </c>
      <c r="O15" s="66">
        <v>23.603</v>
      </c>
      <c r="P15" s="45"/>
      <c r="Q15" s="64">
        <v>92.152</v>
      </c>
      <c r="R15" s="64">
        <v>80.833</v>
      </c>
      <c r="S15" s="64">
        <v>65.837</v>
      </c>
      <c r="T15" s="64">
        <v>58.753</v>
      </c>
      <c r="U15" s="65">
        <v>55.429</v>
      </c>
      <c r="V15" s="64">
        <v>49.864</v>
      </c>
      <c r="W15" s="64">
        <v>41.292</v>
      </c>
      <c r="X15" s="64">
        <v>34.628</v>
      </c>
      <c r="Y15" s="64">
        <v>29.499</v>
      </c>
      <c r="Z15" s="64">
        <v>25.501</v>
      </c>
      <c r="AA15" s="64">
        <v>22.403</v>
      </c>
      <c r="AB15" s="66">
        <v>19.879</v>
      </c>
      <c r="AC15" s="45"/>
      <c r="AD15" s="64">
        <v>92.152</v>
      </c>
      <c r="AE15" s="64">
        <v>80.833</v>
      </c>
      <c r="AF15" s="64">
        <v>65.837</v>
      </c>
      <c r="AG15" s="64">
        <v>58.753</v>
      </c>
      <c r="AH15" s="65">
        <v>55.429</v>
      </c>
      <c r="AI15" s="64">
        <v>48.617</v>
      </c>
      <c r="AJ15" s="64">
        <v>38.949</v>
      </c>
      <c r="AK15" s="64">
        <v>31.59</v>
      </c>
      <c r="AL15" s="64">
        <v>26.226</v>
      </c>
      <c r="AM15" s="64">
        <v>22.14</v>
      </c>
      <c r="AN15" s="64">
        <v>19.072</v>
      </c>
      <c r="AO15" s="66">
        <v>16.62</v>
      </c>
    </row>
    <row r="16" ht="16.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ht="16.5" customHeight="1">
      <c r="A17" s="15"/>
      <c r="B17" s="31" t="s">
        <v>45</v>
      </c>
      <c r="C17" s="31"/>
      <c r="D17" s="18"/>
      <c r="E17" s="30"/>
      <c r="F17" s="30"/>
      <c r="G17" s="30"/>
      <c r="H17" s="32" t="s">
        <v>29</v>
      </c>
      <c r="I17" s="30"/>
      <c r="J17" s="30"/>
      <c r="K17" s="30"/>
      <c r="L17" s="30"/>
      <c r="M17" s="30"/>
      <c r="N17" s="30"/>
      <c r="O17" s="23"/>
      <c r="P17" s="15"/>
      <c r="Q17" s="18"/>
      <c r="R17" s="30"/>
      <c r="S17" s="30"/>
      <c r="T17" s="30"/>
      <c r="U17" s="32" t="s">
        <v>32</v>
      </c>
      <c r="V17" s="30"/>
      <c r="W17" s="30"/>
      <c r="X17" s="30"/>
      <c r="Y17" s="30"/>
      <c r="Z17" s="30"/>
      <c r="AA17" s="30"/>
      <c r="AB17" s="23"/>
      <c r="AC17" s="15"/>
      <c r="AD17" s="18"/>
      <c r="AE17" s="30"/>
      <c r="AF17" s="30"/>
      <c r="AG17" s="30"/>
      <c r="AH17" s="32" t="s">
        <v>33</v>
      </c>
      <c r="AI17" s="30"/>
      <c r="AJ17" s="30"/>
      <c r="AK17" s="30"/>
      <c r="AL17" s="30"/>
      <c r="AM17" s="30"/>
      <c r="AN17" s="30"/>
      <c r="AO17" s="23"/>
    </row>
    <row r="18" ht="16.5" customHeight="1">
      <c r="A18" s="15"/>
      <c r="B18" s="15"/>
      <c r="C18" s="15"/>
      <c r="D18" s="26">
        <v>2000.0</v>
      </c>
      <c r="E18" s="26">
        <v>2005.0</v>
      </c>
      <c r="F18" s="26">
        <v>2010.0</v>
      </c>
      <c r="G18" s="26">
        <v>2015.0</v>
      </c>
      <c r="H18" s="34">
        <v>2016.0</v>
      </c>
      <c r="I18" s="33">
        <v>2020.0</v>
      </c>
      <c r="J18" s="33">
        <v>2025.0</v>
      </c>
      <c r="K18" s="33">
        <v>2030.0</v>
      </c>
      <c r="L18" s="33">
        <v>2035.0</v>
      </c>
      <c r="M18" s="33">
        <v>2040.0</v>
      </c>
      <c r="N18" s="33">
        <v>2045.0</v>
      </c>
      <c r="O18" s="33">
        <v>2050.0</v>
      </c>
      <c r="P18" s="15"/>
      <c r="Q18" s="26">
        <v>2000.0</v>
      </c>
      <c r="R18" s="26">
        <v>2005.0</v>
      </c>
      <c r="S18" s="26">
        <v>2010.0</v>
      </c>
      <c r="T18" s="26">
        <v>2015.0</v>
      </c>
      <c r="U18" s="34">
        <v>2016.0</v>
      </c>
      <c r="V18" s="33">
        <v>2020.0</v>
      </c>
      <c r="W18" s="33">
        <v>2025.0</v>
      </c>
      <c r="X18" s="33">
        <v>2030.0</v>
      </c>
      <c r="Y18" s="33">
        <v>2035.0</v>
      </c>
      <c r="Z18" s="33">
        <v>2040.0</v>
      </c>
      <c r="AA18" s="33">
        <v>2045.0</v>
      </c>
      <c r="AB18" s="33">
        <v>2050.0</v>
      </c>
      <c r="AC18" s="15"/>
      <c r="AD18" s="26">
        <v>2000.0</v>
      </c>
      <c r="AE18" s="26">
        <v>2005.0</v>
      </c>
      <c r="AF18" s="26">
        <v>2010.0</v>
      </c>
      <c r="AG18" s="26">
        <v>2015.0</v>
      </c>
      <c r="AH18" s="34">
        <v>2016.0</v>
      </c>
      <c r="AI18" s="33">
        <v>2020.0</v>
      </c>
      <c r="AJ18" s="33">
        <v>2025.0</v>
      </c>
      <c r="AK18" s="33">
        <v>2030.0</v>
      </c>
      <c r="AL18" s="33">
        <v>2035.0</v>
      </c>
      <c r="AM18" s="33">
        <v>2040.0</v>
      </c>
      <c r="AN18" s="33">
        <v>2045.0</v>
      </c>
      <c r="AO18" s="33">
        <v>2050.0</v>
      </c>
    </row>
    <row r="19" ht="16.5" customHeight="1">
      <c r="A19" s="15"/>
      <c r="B19" s="67" t="s">
        <v>46</v>
      </c>
      <c r="C19" s="67"/>
      <c r="D19" s="68">
        <v>237.45</v>
      </c>
      <c r="E19" s="68">
        <v>279.523</v>
      </c>
      <c r="F19" s="68">
        <v>377.796</v>
      </c>
      <c r="G19" s="68">
        <v>425.832</v>
      </c>
      <c r="H19" s="69">
        <v>434.343</v>
      </c>
      <c r="I19" s="68">
        <v>479.316</v>
      </c>
      <c r="J19" s="68">
        <v>525.184</v>
      </c>
      <c r="K19" s="68">
        <v>536.435</v>
      </c>
      <c r="L19" s="68">
        <v>547.232</v>
      </c>
      <c r="M19" s="68">
        <v>558.26</v>
      </c>
      <c r="N19" s="68">
        <v>570.616</v>
      </c>
      <c r="O19" s="70">
        <v>582.54</v>
      </c>
      <c r="P19" s="45"/>
      <c r="Q19" s="68">
        <v>237.45</v>
      </c>
      <c r="R19" s="68">
        <v>279.523</v>
      </c>
      <c r="S19" s="68">
        <v>377.796</v>
      </c>
      <c r="T19" s="68">
        <v>425.832</v>
      </c>
      <c r="U19" s="69">
        <v>434.343</v>
      </c>
      <c r="V19" s="68">
        <v>440.958</v>
      </c>
      <c r="W19" s="68">
        <v>461.824</v>
      </c>
      <c r="X19" s="68">
        <v>471.174</v>
      </c>
      <c r="Y19" s="68">
        <v>480.766</v>
      </c>
      <c r="Z19" s="68">
        <v>490.695</v>
      </c>
      <c r="AA19" s="68">
        <v>500.206</v>
      </c>
      <c r="AB19" s="70">
        <v>509.095</v>
      </c>
      <c r="AC19" s="45"/>
      <c r="AD19" s="68">
        <v>237.45</v>
      </c>
      <c r="AE19" s="68">
        <v>279.523</v>
      </c>
      <c r="AF19" s="68">
        <v>377.796</v>
      </c>
      <c r="AG19" s="68">
        <v>425.832</v>
      </c>
      <c r="AH19" s="69">
        <v>434.343</v>
      </c>
      <c r="AI19" s="68">
        <v>441.264</v>
      </c>
      <c r="AJ19" s="68">
        <v>440.058</v>
      </c>
      <c r="AK19" s="68">
        <v>420.372</v>
      </c>
      <c r="AL19" s="68">
        <v>406.321</v>
      </c>
      <c r="AM19" s="68">
        <v>402.28</v>
      </c>
      <c r="AN19" s="68">
        <v>402.523</v>
      </c>
      <c r="AO19" s="70">
        <v>406.875</v>
      </c>
    </row>
    <row r="20" ht="16.5" customHeight="1">
      <c r="A20" s="15"/>
      <c r="B20" s="71" t="s">
        <v>47</v>
      </c>
      <c r="C20" s="72"/>
      <c r="D20" s="73">
        <v>45.455</v>
      </c>
      <c r="E20" s="73">
        <v>98.231</v>
      </c>
      <c r="F20" s="73">
        <v>186.314</v>
      </c>
      <c r="G20" s="73">
        <v>245.068</v>
      </c>
      <c r="H20" s="74">
        <v>248.846</v>
      </c>
      <c r="I20" s="73">
        <v>299.764</v>
      </c>
      <c r="J20" s="73">
        <v>325.398</v>
      </c>
      <c r="K20" s="73">
        <v>327.02</v>
      </c>
      <c r="L20" s="73">
        <v>328.648</v>
      </c>
      <c r="M20" s="73">
        <v>330.284</v>
      </c>
      <c r="N20" s="73">
        <v>331.929</v>
      </c>
      <c r="O20" s="75">
        <v>333.582</v>
      </c>
      <c r="P20" s="45"/>
      <c r="Q20" s="73">
        <v>45.455</v>
      </c>
      <c r="R20" s="73">
        <v>98.231</v>
      </c>
      <c r="S20" s="73">
        <v>186.314</v>
      </c>
      <c r="T20" s="73">
        <v>245.068</v>
      </c>
      <c r="U20" s="74">
        <v>248.846</v>
      </c>
      <c r="V20" s="73">
        <v>260.446</v>
      </c>
      <c r="W20" s="73">
        <v>261.782</v>
      </c>
      <c r="X20" s="73">
        <v>263.086</v>
      </c>
      <c r="Y20" s="73">
        <v>264.393</v>
      </c>
      <c r="Z20" s="73">
        <v>265.708</v>
      </c>
      <c r="AA20" s="73">
        <v>267.029</v>
      </c>
      <c r="AB20" s="75">
        <v>268.357</v>
      </c>
      <c r="AC20" s="45"/>
      <c r="AD20" s="73">
        <v>45.455</v>
      </c>
      <c r="AE20" s="73">
        <v>98.231</v>
      </c>
      <c r="AF20" s="73">
        <v>186.314</v>
      </c>
      <c r="AG20" s="73">
        <v>245.068</v>
      </c>
      <c r="AH20" s="74">
        <v>248.846</v>
      </c>
      <c r="AI20" s="73">
        <v>256.742</v>
      </c>
      <c r="AJ20" s="73">
        <v>219.933</v>
      </c>
      <c r="AK20" s="73">
        <v>188.415</v>
      </c>
      <c r="AL20" s="73">
        <v>163.963</v>
      </c>
      <c r="AM20" s="73">
        <v>142.719</v>
      </c>
      <c r="AN20" s="73">
        <v>124.261</v>
      </c>
      <c r="AO20" s="75">
        <v>108.225</v>
      </c>
    </row>
    <row r="21" ht="16.5" customHeight="1">
      <c r="A21" s="15"/>
      <c r="B21" s="76" t="s">
        <v>48</v>
      </c>
      <c r="C21" s="77"/>
      <c r="D21" s="78">
        <v>71.596</v>
      </c>
      <c r="E21" s="78">
        <v>53.445</v>
      </c>
      <c r="F21" s="78">
        <v>48.443</v>
      </c>
      <c r="G21" s="78">
        <v>40.444</v>
      </c>
      <c r="H21" s="79">
        <v>42.629</v>
      </c>
      <c r="I21" s="78">
        <v>41.691</v>
      </c>
      <c r="J21" s="78">
        <v>41.959</v>
      </c>
      <c r="K21" s="78">
        <v>42.43</v>
      </c>
      <c r="L21" s="78">
        <v>43.695</v>
      </c>
      <c r="M21" s="78">
        <v>45.042</v>
      </c>
      <c r="N21" s="78">
        <v>46.273</v>
      </c>
      <c r="O21" s="80">
        <v>47.132</v>
      </c>
      <c r="P21" s="45"/>
      <c r="Q21" s="78">
        <v>71.596</v>
      </c>
      <c r="R21" s="78">
        <v>53.445</v>
      </c>
      <c r="S21" s="78">
        <v>48.443</v>
      </c>
      <c r="T21" s="78">
        <v>40.444</v>
      </c>
      <c r="U21" s="79">
        <v>42.629</v>
      </c>
      <c r="V21" s="78">
        <v>41.691</v>
      </c>
      <c r="W21" s="78">
        <v>41.959</v>
      </c>
      <c r="X21" s="78">
        <v>42.43</v>
      </c>
      <c r="Y21" s="78">
        <v>43.695</v>
      </c>
      <c r="Z21" s="78">
        <v>45.042</v>
      </c>
      <c r="AA21" s="78">
        <v>46.273</v>
      </c>
      <c r="AB21" s="80">
        <v>47.132</v>
      </c>
      <c r="AC21" s="45"/>
      <c r="AD21" s="78">
        <v>71.596</v>
      </c>
      <c r="AE21" s="78">
        <v>53.445</v>
      </c>
      <c r="AF21" s="78">
        <v>48.443</v>
      </c>
      <c r="AG21" s="78">
        <v>40.444</v>
      </c>
      <c r="AH21" s="79">
        <v>42.629</v>
      </c>
      <c r="AI21" s="78">
        <v>41.691</v>
      </c>
      <c r="AJ21" s="78">
        <v>41.959</v>
      </c>
      <c r="AK21" s="78">
        <v>42.43</v>
      </c>
      <c r="AL21" s="78">
        <v>43.695</v>
      </c>
      <c r="AM21" s="78">
        <v>45.042</v>
      </c>
      <c r="AN21" s="78">
        <v>46.273</v>
      </c>
      <c r="AO21" s="80">
        <v>47.132</v>
      </c>
    </row>
    <row r="22" ht="16.5" customHeight="1">
      <c r="A22" s="15"/>
      <c r="B22" s="71" t="s">
        <v>49</v>
      </c>
      <c r="C22" s="72"/>
      <c r="D22" s="73">
        <v>61.164</v>
      </c>
      <c r="E22" s="73">
        <v>65.58</v>
      </c>
      <c r="F22" s="73">
        <v>74.807</v>
      </c>
      <c r="G22" s="73">
        <v>65.488</v>
      </c>
      <c r="H22" s="79">
        <v>64.557</v>
      </c>
      <c r="I22" s="73">
        <v>61.75</v>
      </c>
      <c r="J22" s="73">
        <v>60.791</v>
      </c>
      <c r="K22" s="73">
        <v>61.502</v>
      </c>
      <c r="L22" s="73">
        <v>62.208</v>
      </c>
      <c r="M22" s="73">
        <v>62.929</v>
      </c>
      <c r="N22" s="73">
        <v>63.659</v>
      </c>
      <c r="O22" s="75">
        <v>64.399</v>
      </c>
      <c r="P22" s="45"/>
      <c r="Q22" s="73">
        <v>61.164</v>
      </c>
      <c r="R22" s="73">
        <v>65.58</v>
      </c>
      <c r="S22" s="73">
        <v>74.807</v>
      </c>
      <c r="T22" s="73">
        <v>65.488</v>
      </c>
      <c r="U22" s="79">
        <v>64.557</v>
      </c>
      <c r="V22" s="73">
        <v>61.75</v>
      </c>
      <c r="W22" s="73">
        <v>60.791</v>
      </c>
      <c r="X22" s="73">
        <v>61.502</v>
      </c>
      <c r="Y22" s="73">
        <v>62.208</v>
      </c>
      <c r="Z22" s="73">
        <v>62.929</v>
      </c>
      <c r="AA22" s="73">
        <v>63.659</v>
      </c>
      <c r="AB22" s="75">
        <v>64.399</v>
      </c>
      <c r="AC22" s="45"/>
      <c r="AD22" s="73">
        <v>61.164</v>
      </c>
      <c r="AE22" s="73">
        <v>65.58</v>
      </c>
      <c r="AF22" s="73">
        <v>74.807</v>
      </c>
      <c r="AG22" s="73">
        <v>65.488</v>
      </c>
      <c r="AH22" s="79">
        <v>64.557</v>
      </c>
      <c r="AI22" s="73">
        <v>61.75</v>
      </c>
      <c r="AJ22" s="73">
        <v>60.791</v>
      </c>
      <c r="AK22" s="73">
        <v>61.502</v>
      </c>
      <c r="AL22" s="73">
        <v>62.208</v>
      </c>
      <c r="AM22" s="73">
        <v>62.929</v>
      </c>
      <c r="AN22" s="73">
        <v>63.659</v>
      </c>
      <c r="AO22" s="75">
        <v>64.399</v>
      </c>
    </row>
    <row r="23" ht="16.5" customHeight="1">
      <c r="A23" s="15"/>
      <c r="B23" s="76" t="s">
        <v>50</v>
      </c>
      <c r="C23" s="77"/>
      <c r="D23" s="78"/>
      <c r="E23" s="78"/>
      <c r="F23" s="78"/>
      <c r="G23" s="78"/>
      <c r="H23" s="79"/>
      <c r="I23" s="78"/>
      <c r="J23" s="78"/>
      <c r="K23" s="78"/>
      <c r="L23" s="78"/>
      <c r="M23" s="78"/>
      <c r="N23" s="78"/>
      <c r="O23" s="80"/>
      <c r="P23" s="45"/>
      <c r="Q23" s="78"/>
      <c r="R23" s="78"/>
      <c r="S23" s="78"/>
      <c r="T23" s="78"/>
      <c r="U23" s="79"/>
      <c r="V23" s="78"/>
      <c r="W23" s="78"/>
      <c r="X23" s="78"/>
      <c r="Y23" s="78"/>
      <c r="Z23" s="78"/>
      <c r="AA23" s="78"/>
      <c r="AB23" s="80"/>
      <c r="AC23" s="45"/>
      <c r="AD23" s="78"/>
      <c r="AE23" s="78"/>
      <c r="AF23" s="78"/>
      <c r="AG23" s="78"/>
      <c r="AH23" s="79"/>
      <c r="AI23" s="78"/>
      <c r="AJ23" s="78"/>
      <c r="AK23" s="78"/>
      <c r="AL23" s="78"/>
      <c r="AM23" s="78">
        <v>4.108</v>
      </c>
      <c r="AN23" s="78">
        <v>6.163</v>
      </c>
      <c r="AO23" s="80">
        <v>8.217</v>
      </c>
    </row>
    <row r="24" ht="16.5" customHeight="1">
      <c r="A24" s="15"/>
      <c r="B24" s="71" t="s">
        <v>51</v>
      </c>
      <c r="C24" s="72"/>
      <c r="D24" s="73">
        <v>0.861</v>
      </c>
      <c r="E24" s="73">
        <v>0.922</v>
      </c>
      <c r="F24" s="73">
        <v>1.501</v>
      </c>
      <c r="G24" s="73">
        <v>1.182</v>
      </c>
      <c r="H24" s="79">
        <v>1.666</v>
      </c>
      <c r="I24" s="73">
        <v>2.076</v>
      </c>
      <c r="J24" s="73">
        <v>3.626</v>
      </c>
      <c r="K24" s="73">
        <v>5.749</v>
      </c>
      <c r="L24" s="73">
        <v>7.086</v>
      </c>
      <c r="M24" s="73">
        <v>8.572</v>
      </c>
      <c r="N24" s="73">
        <v>10.057</v>
      </c>
      <c r="O24" s="75">
        <v>11.542</v>
      </c>
      <c r="P24" s="45"/>
      <c r="Q24" s="73">
        <v>0.861</v>
      </c>
      <c r="R24" s="73">
        <v>0.922</v>
      </c>
      <c r="S24" s="73">
        <v>1.501</v>
      </c>
      <c r="T24" s="73">
        <v>1.182</v>
      </c>
      <c r="U24" s="79">
        <v>1.666</v>
      </c>
      <c r="V24" s="73">
        <v>2.4</v>
      </c>
      <c r="W24" s="73">
        <v>4.58</v>
      </c>
      <c r="X24" s="73">
        <v>7.085</v>
      </c>
      <c r="Y24" s="73">
        <v>8.323</v>
      </c>
      <c r="Z24" s="73">
        <v>9.659</v>
      </c>
      <c r="AA24" s="73">
        <v>10.996</v>
      </c>
      <c r="AB24" s="75">
        <v>12.333</v>
      </c>
      <c r="AC24" s="45"/>
      <c r="AD24" s="73">
        <v>0.861</v>
      </c>
      <c r="AE24" s="73">
        <v>0.922</v>
      </c>
      <c r="AF24" s="73">
        <v>1.501</v>
      </c>
      <c r="AG24" s="73">
        <v>1.182</v>
      </c>
      <c r="AH24" s="79">
        <v>1.666</v>
      </c>
      <c r="AI24" s="73">
        <v>3.242</v>
      </c>
      <c r="AJ24" s="73">
        <v>8.037</v>
      </c>
      <c r="AK24" s="73">
        <v>13.423</v>
      </c>
      <c r="AL24" s="73">
        <v>14.908</v>
      </c>
      <c r="AM24" s="73">
        <v>16.394</v>
      </c>
      <c r="AN24" s="73">
        <v>17.879</v>
      </c>
      <c r="AO24" s="75">
        <v>19.364</v>
      </c>
    </row>
    <row r="25" ht="16.5" customHeight="1">
      <c r="A25" s="15"/>
      <c r="B25" s="76" t="s">
        <v>52</v>
      </c>
      <c r="C25" s="77"/>
      <c r="D25" s="78">
        <v>58.373</v>
      </c>
      <c r="E25" s="78">
        <v>61.344</v>
      </c>
      <c r="F25" s="78">
        <v>66.732</v>
      </c>
      <c r="G25" s="78">
        <v>73.648</v>
      </c>
      <c r="H25" s="79">
        <v>76.644</v>
      </c>
      <c r="I25" s="78">
        <v>74.034</v>
      </c>
      <c r="J25" s="78">
        <v>93.408</v>
      </c>
      <c r="K25" s="78">
        <v>99.732</v>
      </c>
      <c r="L25" s="78">
        <v>105.593</v>
      </c>
      <c r="M25" s="78">
        <v>111.432</v>
      </c>
      <c r="N25" s="78">
        <v>118.696</v>
      </c>
      <c r="O25" s="80">
        <v>125.883</v>
      </c>
      <c r="P25" s="45"/>
      <c r="Q25" s="78">
        <v>58.373</v>
      </c>
      <c r="R25" s="78">
        <v>61.344</v>
      </c>
      <c r="S25" s="78">
        <v>66.732</v>
      </c>
      <c r="T25" s="78">
        <v>73.648</v>
      </c>
      <c r="U25" s="79">
        <v>76.644</v>
      </c>
      <c r="V25" s="78">
        <v>74.67</v>
      </c>
      <c r="W25" s="78">
        <v>92.711</v>
      </c>
      <c r="X25" s="78">
        <v>97.07</v>
      </c>
      <c r="Y25" s="78">
        <v>102.146</v>
      </c>
      <c r="Z25" s="78">
        <v>107.356</v>
      </c>
      <c r="AA25" s="78">
        <v>112.247</v>
      </c>
      <c r="AB25" s="80">
        <v>116.873</v>
      </c>
      <c r="AC25" s="45"/>
      <c r="AD25" s="78">
        <v>58.373</v>
      </c>
      <c r="AE25" s="78">
        <v>61.344</v>
      </c>
      <c r="AF25" s="78">
        <v>66.732</v>
      </c>
      <c r="AG25" s="78">
        <v>73.648</v>
      </c>
      <c r="AH25" s="79">
        <v>76.644</v>
      </c>
      <c r="AI25" s="78">
        <v>77.838</v>
      </c>
      <c r="AJ25" s="78">
        <v>109.337</v>
      </c>
      <c r="AK25" s="78">
        <v>114.601</v>
      </c>
      <c r="AL25" s="78">
        <v>121.545</v>
      </c>
      <c r="AM25" s="78">
        <v>131.087</v>
      </c>
      <c r="AN25" s="78">
        <v>144.286</v>
      </c>
      <c r="AO25" s="80">
        <v>159.536</v>
      </c>
    </row>
    <row r="26" ht="16.5" customHeight="1">
      <c r="A26" s="15"/>
      <c r="B26" s="71" t="s">
        <v>53</v>
      </c>
      <c r="C26" s="72"/>
      <c r="D26" s="73"/>
      <c r="E26" s="73"/>
      <c r="F26" s="73"/>
      <c r="G26" s="73">
        <v>0.004</v>
      </c>
      <c r="H26" s="81">
        <v>0.001</v>
      </c>
      <c r="I26" s="73">
        <v>0.001</v>
      </c>
      <c r="J26" s="73">
        <v>0.001</v>
      </c>
      <c r="K26" s="73">
        <v>0.001</v>
      </c>
      <c r="L26" s="73">
        <v>0.001</v>
      </c>
      <c r="M26" s="73">
        <v>0.001</v>
      </c>
      <c r="N26" s="73">
        <v>0.001</v>
      </c>
      <c r="O26" s="75">
        <v>0.001</v>
      </c>
      <c r="P26" s="45"/>
      <c r="Q26" s="73"/>
      <c r="R26" s="73"/>
      <c r="S26" s="73"/>
      <c r="T26" s="73">
        <v>0.004</v>
      </c>
      <c r="U26" s="81">
        <v>0.001</v>
      </c>
      <c r="V26" s="73">
        <v>0.001</v>
      </c>
      <c r="W26" s="73">
        <v>0.001</v>
      </c>
      <c r="X26" s="73">
        <v>0.001</v>
      </c>
      <c r="Y26" s="73">
        <v>0.001</v>
      </c>
      <c r="Z26" s="73">
        <v>0.001</v>
      </c>
      <c r="AA26" s="73">
        <v>0.001</v>
      </c>
      <c r="AB26" s="75">
        <v>0.001</v>
      </c>
      <c r="AC26" s="45"/>
      <c r="AD26" s="73"/>
      <c r="AE26" s="73"/>
      <c r="AF26" s="73"/>
      <c r="AG26" s="73">
        <v>0.004</v>
      </c>
      <c r="AH26" s="81">
        <v>0.001</v>
      </c>
      <c r="AI26" s="73">
        <v>0.001</v>
      </c>
      <c r="AJ26" s="73">
        <v>0.001</v>
      </c>
      <c r="AK26" s="73">
        <v>0.001</v>
      </c>
      <c r="AL26" s="73">
        <v>0.001</v>
      </c>
      <c r="AM26" s="73">
        <v>0.001</v>
      </c>
      <c r="AN26" s="73">
        <v>0.001</v>
      </c>
      <c r="AO26" s="75">
        <v>0.001</v>
      </c>
    </row>
    <row r="27" ht="16.5" customHeight="1">
      <c r="A27" s="15"/>
      <c r="B27" s="82" t="s">
        <v>54</v>
      </c>
      <c r="C27" s="83"/>
      <c r="D27" s="84">
        <v>-81.255</v>
      </c>
      <c r="E27" s="84">
        <v>-99.755</v>
      </c>
      <c r="F27" s="84">
        <v>-170.437</v>
      </c>
      <c r="G27" s="84">
        <v>-199.742</v>
      </c>
      <c r="H27" s="85">
        <v>-203.055</v>
      </c>
      <c r="I27" s="84">
        <v>-226.079</v>
      </c>
      <c r="J27" s="84">
        <v>-229.758</v>
      </c>
      <c r="K27" s="84">
        <v>-199.174</v>
      </c>
      <c r="L27" s="84">
        <v>-155.823</v>
      </c>
      <c r="M27" s="84">
        <v>-117.185</v>
      </c>
      <c r="N27" s="84">
        <v>-79.361</v>
      </c>
      <c r="O27" s="86">
        <v>-43.534</v>
      </c>
      <c r="P27" s="45"/>
      <c r="Q27" s="84">
        <v>-81.255</v>
      </c>
      <c r="R27" s="84">
        <v>-99.755</v>
      </c>
      <c r="S27" s="84">
        <v>-170.437</v>
      </c>
      <c r="T27" s="84">
        <v>-199.742</v>
      </c>
      <c r="U27" s="85">
        <v>-203.055</v>
      </c>
      <c r="V27" s="84">
        <v>-192.016</v>
      </c>
      <c r="W27" s="84">
        <v>-177.017</v>
      </c>
      <c r="X27" s="84">
        <v>-152.244</v>
      </c>
      <c r="Y27" s="84">
        <v>-117.485</v>
      </c>
      <c r="Z27" s="84">
        <v>-91.779</v>
      </c>
      <c r="AA27" s="84">
        <v>-61.449</v>
      </c>
      <c r="AB27" s="86">
        <v>-32.987</v>
      </c>
      <c r="AC27" s="45"/>
      <c r="AD27" s="84">
        <v>-81.255</v>
      </c>
      <c r="AE27" s="84">
        <v>-99.755</v>
      </c>
      <c r="AF27" s="84">
        <v>-170.437</v>
      </c>
      <c r="AG27" s="84">
        <v>-199.742</v>
      </c>
      <c r="AH27" s="85">
        <v>-203.055</v>
      </c>
      <c r="AI27" s="84">
        <v>-184.117</v>
      </c>
      <c r="AJ27" s="84">
        <v>-152.354</v>
      </c>
      <c r="AK27" s="84">
        <v>-110.358</v>
      </c>
      <c r="AL27" s="84">
        <v>-74.969</v>
      </c>
      <c r="AM27" s="84">
        <v>-56.009</v>
      </c>
      <c r="AN27" s="84">
        <v>-23.97</v>
      </c>
      <c r="AO27" s="86">
        <v>6.997</v>
      </c>
    </row>
    <row r="28" ht="16.5" customHeight="1">
      <c r="A28" s="15"/>
      <c r="B28" s="71" t="s">
        <v>47</v>
      </c>
      <c r="C28" s="72"/>
      <c r="D28" s="73">
        <v>-33.446</v>
      </c>
      <c r="E28" s="73">
        <v>-76.104</v>
      </c>
      <c r="F28" s="73">
        <v>-154.474</v>
      </c>
      <c r="G28" s="73">
        <v>-204.035</v>
      </c>
      <c r="H28" s="74">
        <v>-205.534</v>
      </c>
      <c r="I28" s="73">
        <v>-241.948</v>
      </c>
      <c r="J28" s="73">
        <v>-263.54</v>
      </c>
      <c r="K28" s="73">
        <v>-250.791</v>
      </c>
      <c r="L28" s="73">
        <v>-224.774</v>
      </c>
      <c r="M28" s="73">
        <v>-208.771</v>
      </c>
      <c r="N28" s="73">
        <v>-198.066</v>
      </c>
      <c r="O28" s="75">
        <v>-185.926</v>
      </c>
      <c r="P28" s="45"/>
      <c r="Q28" s="73">
        <v>-33.446</v>
      </c>
      <c r="R28" s="73">
        <v>-76.104</v>
      </c>
      <c r="S28" s="73">
        <v>-154.474</v>
      </c>
      <c r="T28" s="73">
        <v>-204.035</v>
      </c>
      <c r="U28" s="74">
        <v>-205.534</v>
      </c>
      <c r="V28" s="73">
        <v>-204.379</v>
      </c>
      <c r="W28" s="73">
        <v>-203.279</v>
      </c>
      <c r="X28" s="73">
        <v>-191.008</v>
      </c>
      <c r="Y28" s="73">
        <v>-166.77</v>
      </c>
      <c r="Z28" s="73">
        <v>-153.993</v>
      </c>
      <c r="AA28" s="73">
        <v>-145.587</v>
      </c>
      <c r="AB28" s="75">
        <v>-135.296</v>
      </c>
      <c r="AC28" s="45"/>
      <c r="AD28" s="73">
        <v>-33.446</v>
      </c>
      <c r="AE28" s="73">
        <v>-76.104</v>
      </c>
      <c r="AF28" s="73">
        <v>-154.474</v>
      </c>
      <c r="AG28" s="73">
        <v>-204.035</v>
      </c>
      <c r="AH28" s="74">
        <v>-205.534</v>
      </c>
      <c r="AI28" s="73">
        <v>-191.04</v>
      </c>
      <c r="AJ28" s="73">
        <v>-169.89</v>
      </c>
      <c r="AK28" s="73">
        <v>-137.033</v>
      </c>
      <c r="AL28" s="73">
        <v>-107.668</v>
      </c>
      <c r="AM28" s="73">
        <v>-97.21</v>
      </c>
      <c r="AN28" s="73">
        <v>-66.114</v>
      </c>
      <c r="AO28" s="75">
        <v>-28.745</v>
      </c>
    </row>
    <row r="29" ht="16.5" customHeight="1">
      <c r="A29" s="15"/>
      <c r="B29" s="76" t="s">
        <v>55</v>
      </c>
      <c r="C29" s="77"/>
      <c r="D29" s="78">
        <v>-17.391</v>
      </c>
      <c r="E29" s="78">
        <v>-3.167</v>
      </c>
      <c r="F29" s="78">
        <v>3.584</v>
      </c>
      <c r="G29" s="78">
        <v>9.647</v>
      </c>
      <c r="H29" s="79">
        <v>8.661</v>
      </c>
      <c r="I29" s="78">
        <v>18.288</v>
      </c>
      <c r="J29" s="78">
        <v>48.455</v>
      </c>
      <c r="K29" s="78">
        <v>60.475</v>
      </c>
      <c r="L29" s="78">
        <v>69.319</v>
      </c>
      <c r="M29" s="78">
        <v>67.845</v>
      </c>
      <c r="N29" s="78">
        <v>66.509</v>
      </c>
      <c r="O29" s="80">
        <v>65.564</v>
      </c>
      <c r="P29" s="45"/>
      <c r="Q29" s="78">
        <v>-17.391</v>
      </c>
      <c r="R29" s="78">
        <v>-3.167</v>
      </c>
      <c r="S29" s="78">
        <v>3.584</v>
      </c>
      <c r="T29" s="78">
        <v>9.647</v>
      </c>
      <c r="U29" s="79">
        <v>8.661</v>
      </c>
      <c r="V29" s="78">
        <v>18.288</v>
      </c>
      <c r="W29" s="78">
        <v>39.398</v>
      </c>
      <c r="X29" s="78">
        <v>45.38</v>
      </c>
      <c r="Y29" s="78">
        <v>50.602</v>
      </c>
      <c r="Z29" s="78">
        <v>55.77</v>
      </c>
      <c r="AA29" s="78">
        <v>60.954</v>
      </c>
      <c r="AB29" s="80">
        <v>65.806</v>
      </c>
      <c r="AC29" s="45"/>
      <c r="AD29" s="78">
        <v>-17.391</v>
      </c>
      <c r="AE29" s="78">
        <v>-3.167</v>
      </c>
      <c r="AF29" s="78">
        <v>3.584</v>
      </c>
      <c r="AG29" s="78">
        <v>9.647</v>
      </c>
      <c r="AH29" s="79">
        <v>8.661</v>
      </c>
      <c r="AI29" s="78">
        <v>18.288</v>
      </c>
      <c r="AJ29" s="78">
        <v>31.549</v>
      </c>
      <c r="AK29" s="78">
        <v>35.237</v>
      </c>
      <c r="AL29" s="78">
        <v>36.957</v>
      </c>
      <c r="AM29" s="78">
        <v>38.502</v>
      </c>
      <c r="AN29" s="78">
        <v>38.735</v>
      </c>
      <c r="AO29" s="80">
        <v>38.757</v>
      </c>
    </row>
    <row r="30" ht="16.5" customHeight="1">
      <c r="A30" s="15"/>
      <c r="B30" s="71" t="s">
        <v>56</v>
      </c>
      <c r="C30" s="72"/>
      <c r="D30" s="73">
        <v>4.181</v>
      </c>
      <c r="E30" s="73">
        <v>15.823</v>
      </c>
      <c r="F30" s="73">
        <v>16.878</v>
      </c>
      <c r="G30" s="73">
        <v>22.535</v>
      </c>
      <c r="H30" s="87">
        <v>19.657</v>
      </c>
      <c r="I30" s="73">
        <v>17.17</v>
      </c>
      <c r="J30" s="73">
        <v>-3.614</v>
      </c>
      <c r="K30" s="73">
        <v>-3.728</v>
      </c>
      <c r="L30" s="73">
        <v>-1.091</v>
      </c>
      <c r="M30" s="73">
        <v>11.53</v>
      </c>
      <c r="N30" s="73">
        <v>23.875</v>
      </c>
      <c r="O30" s="75">
        <v>36.129</v>
      </c>
      <c r="P30" s="45"/>
      <c r="Q30" s="73">
        <v>4.181</v>
      </c>
      <c r="R30" s="73">
        <v>15.823</v>
      </c>
      <c r="S30" s="73">
        <v>16.878</v>
      </c>
      <c r="T30" s="73">
        <v>22.535</v>
      </c>
      <c r="U30" s="87">
        <v>19.657</v>
      </c>
      <c r="V30" s="73">
        <v>12.783</v>
      </c>
      <c r="W30" s="73">
        <v>-3.677</v>
      </c>
      <c r="X30" s="73">
        <v>-3.772</v>
      </c>
      <c r="Y30" s="73">
        <v>-3.539</v>
      </c>
      <c r="Z30" s="73">
        <v>-3.646</v>
      </c>
      <c r="AA30" s="73">
        <v>-3.682</v>
      </c>
      <c r="AB30" s="75">
        <v>-3.452</v>
      </c>
      <c r="AC30" s="45"/>
      <c r="AD30" s="73">
        <v>4.181</v>
      </c>
      <c r="AE30" s="73">
        <v>15.823</v>
      </c>
      <c r="AF30" s="73">
        <v>16.878</v>
      </c>
      <c r="AG30" s="73">
        <v>22.535</v>
      </c>
      <c r="AH30" s="87">
        <v>19.657</v>
      </c>
      <c r="AI30" s="73">
        <v>7.389</v>
      </c>
      <c r="AJ30" s="73">
        <v>-3.999</v>
      </c>
      <c r="AK30" s="73">
        <v>-4.156</v>
      </c>
      <c r="AL30" s="73">
        <v>-3.833</v>
      </c>
      <c r="AM30" s="73">
        <v>-4.024</v>
      </c>
      <c r="AN30" s="73">
        <v>-3.859</v>
      </c>
      <c r="AO30" s="75">
        <v>-3.774</v>
      </c>
    </row>
    <row r="31" ht="16.5" customHeight="1">
      <c r="A31" s="15"/>
      <c r="B31" s="76" t="s">
        <v>49</v>
      </c>
      <c r="C31" s="77"/>
      <c r="D31" s="78">
        <v>-34.599</v>
      </c>
      <c r="E31" s="78">
        <v>-36.307</v>
      </c>
      <c r="F31" s="78">
        <v>-35.984</v>
      </c>
      <c r="G31" s="78">
        <v>-27.623</v>
      </c>
      <c r="H31" s="79">
        <v>-25.465</v>
      </c>
      <c r="I31" s="78">
        <v>-20.876</v>
      </c>
      <c r="J31" s="78">
        <v>-13.744</v>
      </c>
      <c r="K31" s="78">
        <v>-9.639</v>
      </c>
      <c r="L31" s="78">
        <v>-4.362</v>
      </c>
      <c r="M31" s="78">
        <v>6.566</v>
      </c>
      <c r="N31" s="78">
        <v>22.111</v>
      </c>
      <c r="O31" s="80">
        <v>33.958</v>
      </c>
      <c r="P31" s="45"/>
      <c r="Q31" s="78">
        <v>-34.599</v>
      </c>
      <c r="R31" s="78">
        <v>-36.307</v>
      </c>
      <c r="S31" s="78">
        <v>-35.984</v>
      </c>
      <c r="T31" s="78">
        <v>-27.623</v>
      </c>
      <c r="U31" s="79">
        <v>-25.465</v>
      </c>
      <c r="V31" s="78">
        <v>-20.759</v>
      </c>
      <c r="W31" s="78">
        <v>-13.739</v>
      </c>
      <c r="X31" s="78">
        <v>-9.635</v>
      </c>
      <c r="Y31" s="78">
        <v>-6.083</v>
      </c>
      <c r="Z31" s="78">
        <v>0.275</v>
      </c>
      <c r="AA31" s="78">
        <v>15.353</v>
      </c>
      <c r="AB31" s="80">
        <v>26.646</v>
      </c>
      <c r="AC31" s="45"/>
      <c r="AD31" s="78">
        <v>-34.599</v>
      </c>
      <c r="AE31" s="78">
        <v>-36.307</v>
      </c>
      <c r="AF31" s="78">
        <v>-35.984</v>
      </c>
      <c r="AG31" s="78">
        <v>-27.623</v>
      </c>
      <c r="AH31" s="79">
        <v>-25.465</v>
      </c>
      <c r="AI31" s="78">
        <v>-20.759</v>
      </c>
      <c r="AJ31" s="78">
        <v>-13.739</v>
      </c>
      <c r="AK31" s="78">
        <v>-9.635</v>
      </c>
      <c r="AL31" s="78">
        <v>-6.083</v>
      </c>
      <c r="AM31" s="78">
        <v>0.827</v>
      </c>
      <c r="AN31" s="78">
        <v>1.156</v>
      </c>
      <c r="AO31" s="80">
        <v>-5.409</v>
      </c>
    </row>
    <row r="32" ht="16.5" customHeight="1">
      <c r="A32" s="15"/>
      <c r="B32" s="71" t="s">
        <v>57</v>
      </c>
      <c r="C32" s="72"/>
      <c r="D32" s="73"/>
      <c r="E32" s="73"/>
      <c r="F32" s="73"/>
      <c r="G32" s="73"/>
      <c r="H32" s="87"/>
      <c r="I32" s="73"/>
      <c r="J32" s="73"/>
      <c r="K32" s="73"/>
      <c r="L32" s="73"/>
      <c r="M32" s="73"/>
      <c r="N32" s="73"/>
      <c r="O32" s="75"/>
      <c r="P32" s="45"/>
      <c r="Q32" s="73"/>
      <c r="R32" s="73"/>
      <c r="S32" s="73"/>
      <c r="T32" s="73"/>
      <c r="U32" s="87"/>
      <c r="V32" s="73"/>
      <c r="W32" s="73"/>
      <c r="X32" s="73"/>
      <c r="Y32" s="73"/>
      <c r="Z32" s="73"/>
      <c r="AA32" s="73"/>
      <c r="AB32" s="75"/>
      <c r="AC32" s="45"/>
      <c r="AD32" s="73"/>
      <c r="AE32" s="73"/>
      <c r="AF32" s="73"/>
      <c r="AG32" s="73"/>
      <c r="AH32" s="87"/>
      <c r="AI32" s="73"/>
      <c r="AJ32" s="73"/>
      <c r="AK32" s="73"/>
      <c r="AL32" s="73"/>
      <c r="AM32" s="73"/>
      <c r="AN32" s="73"/>
      <c r="AO32" s="75"/>
    </row>
    <row r="33" ht="16.5" customHeight="1">
      <c r="A33" s="15"/>
      <c r="B33" s="76" t="s">
        <v>58</v>
      </c>
      <c r="C33" s="77"/>
      <c r="D33" s="78"/>
      <c r="E33" s="78"/>
      <c r="F33" s="78"/>
      <c r="G33" s="78"/>
      <c r="H33" s="79">
        <v>0.0</v>
      </c>
      <c r="I33" s="78">
        <v>0.0</v>
      </c>
      <c r="J33" s="78">
        <v>0.0</v>
      </c>
      <c r="K33" s="78">
        <v>0.0</v>
      </c>
      <c r="L33" s="78">
        <v>0.0</v>
      </c>
      <c r="M33" s="78">
        <v>0.0</v>
      </c>
      <c r="N33" s="78">
        <v>0.0</v>
      </c>
      <c r="O33" s="80">
        <v>0.0</v>
      </c>
      <c r="P33" s="45"/>
      <c r="Q33" s="78"/>
      <c r="R33" s="78"/>
      <c r="S33" s="78"/>
      <c r="T33" s="78"/>
      <c r="U33" s="79">
        <v>0.0</v>
      </c>
      <c r="V33" s="78">
        <v>0.0</v>
      </c>
      <c r="W33" s="78">
        <v>0.0</v>
      </c>
      <c r="X33" s="78">
        <v>0.0</v>
      </c>
      <c r="Y33" s="78">
        <v>0.0</v>
      </c>
      <c r="Z33" s="78">
        <v>0.0</v>
      </c>
      <c r="AA33" s="78">
        <v>0.0</v>
      </c>
      <c r="AB33" s="80">
        <v>0.0</v>
      </c>
      <c r="AC33" s="45"/>
      <c r="AD33" s="78"/>
      <c r="AE33" s="78"/>
      <c r="AF33" s="78"/>
      <c r="AG33" s="78"/>
      <c r="AH33" s="79">
        <v>0.0</v>
      </c>
      <c r="AI33" s="78">
        <v>0.0</v>
      </c>
      <c r="AJ33" s="78">
        <v>0.0</v>
      </c>
      <c r="AK33" s="78">
        <v>0.0</v>
      </c>
      <c r="AL33" s="78">
        <v>0.0</v>
      </c>
      <c r="AM33" s="78">
        <v>0.0</v>
      </c>
      <c r="AN33" s="78">
        <v>0.0</v>
      </c>
      <c r="AO33" s="80">
        <v>0.0</v>
      </c>
    </row>
    <row r="34" ht="16.5" customHeight="1">
      <c r="A34" s="15"/>
      <c r="B34" s="82" t="s">
        <v>59</v>
      </c>
      <c r="C34" s="83"/>
      <c r="D34" s="84">
        <v>-0.519</v>
      </c>
      <c r="E34" s="84">
        <v>-0.646</v>
      </c>
      <c r="F34" s="84">
        <v>-0.852</v>
      </c>
      <c r="G34" s="84">
        <v>-1.117</v>
      </c>
      <c r="H34" s="85">
        <v>-1.173</v>
      </c>
      <c r="I34" s="84">
        <v>-1.43</v>
      </c>
      <c r="J34" s="84">
        <v>-1.85</v>
      </c>
      <c r="K34" s="84">
        <v>-2.378</v>
      </c>
      <c r="L34" s="84">
        <v>-3.009</v>
      </c>
      <c r="M34" s="84">
        <v>-3.726</v>
      </c>
      <c r="N34" s="84">
        <v>-4.523</v>
      </c>
      <c r="O34" s="86">
        <v>-5.401</v>
      </c>
      <c r="P34" s="45"/>
      <c r="Q34" s="84">
        <v>-0.519</v>
      </c>
      <c r="R34" s="84">
        <v>-0.646</v>
      </c>
      <c r="S34" s="84">
        <v>-0.852</v>
      </c>
      <c r="T34" s="84">
        <v>-1.117</v>
      </c>
      <c r="U34" s="85">
        <v>-1.173</v>
      </c>
      <c r="V34" s="84">
        <v>-1.43</v>
      </c>
      <c r="W34" s="84">
        <v>-1.85</v>
      </c>
      <c r="X34" s="84">
        <v>-2.378</v>
      </c>
      <c r="Y34" s="84">
        <v>-3.009</v>
      </c>
      <c r="Z34" s="84">
        <v>-3.726</v>
      </c>
      <c r="AA34" s="84">
        <v>-4.523</v>
      </c>
      <c r="AB34" s="86">
        <v>-5.401</v>
      </c>
      <c r="AC34" s="45"/>
      <c r="AD34" s="84">
        <v>-0.519</v>
      </c>
      <c r="AE34" s="84">
        <v>-0.646</v>
      </c>
      <c r="AF34" s="84">
        <v>-0.852</v>
      </c>
      <c r="AG34" s="84">
        <v>-1.117</v>
      </c>
      <c r="AH34" s="85">
        <v>-1.173</v>
      </c>
      <c r="AI34" s="84">
        <v>-1.422</v>
      </c>
      <c r="AJ34" s="84">
        <v>-1.803</v>
      </c>
      <c r="AK34" s="84">
        <v>-2.241</v>
      </c>
      <c r="AL34" s="84">
        <v>-2.713</v>
      </c>
      <c r="AM34" s="84">
        <v>-3.188</v>
      </c>
      <c r="AN34" s="84">
        <v>-3.651</v>
      </c>
      <c r="AO34" s="86">
        <v>-4.093</v>
      </c>
    </row>
    <row r="35" ht="16.5" customHeight="1">
      <c r="A35" s="15"/>
      <c r="B35" s="71" t="s">
        <v>60</v>
      </c>
      <c r="C35" s="72"/>
      <c r="D35" s="73">
        <v>-0.405</v>
      </c>
      <c r="E35" s="73">
        <v>-0.511</v>
      </c>
      <c r="F35" s="73">
        <v>-0.674</v>
      </c>
      <c r="G35" s="73">
        <v>-0.884</v>
      </c>
      <c r="H35" s="74">
        <v>-0.929</v>
      </c>
      <c r="I35" s="73">
        <v>-1.131</v>
      </c>
      <c r="J35" s="73">
        <v>-1.46</v>
      </c>
      <c r="K35" s="73">
        <v>-1.873</v>
      </c>
      <c r="L35" s="73">
        <v>-2.366</v>
      </c>
      <c r="M35" s="73">
        <v>-2.926</v>
      </c>
      <c r="N35" s="73">
        <v>-3.546</v>
      </c>
      <c r="O35" s="75">
        <v>-4.229</v>
      </c>
      <c r="P35" s="45"/>
      <c r="Q35" s="73">
        <v>-0.405</v>
      </c>
      <c r="R35" s="73">
        <v>-0.511</v>
      </c>
      <c r="S35" s="73">
        <v>-0.674</v>
      </c>
      <c r="T35" s="73">
        <v>-0.884</v>
      </c>
      <c r="U35" s="74">
        <v>-0.929</v>
      </c>
      <c r="V35" s="73">
        <v>-1.131</v>
      </c>
      <c r="W35" s="73">
        <v>-1.46</v>
      </c>
      <c r="X35" s="73">
        <v>-1.873</v>
      </c>
      <c r="Y35" s="73">
        <v>-2.366</v>
      </c>
      <c r="Z35" s="73">
        <v>-2.926</v>
      </c>
      <c r="AA35" s="73">
        <v>-3.546</v>
      </c>
      <c r="AB35" s="75">
        <v>-4.229</v>
      </c>
      <c r="AC35" s="45"/>
      <c r="AD35" s="73">
        <v>-0.405</v>
      </c>
      <c r="AE35" s="73">
        <v>-0.511</v>
      </c>
      <c r="AF35" s="73">
        <v>-0.674</v>
      </c>
      <c r="AG35" s="73">
        <v>-0.884</v>
      </c>
      <c r="AH35" s="74">
        <v>-0.929</v>
      </c>
      <c r="AI35" s="73">
        <v>-1.125</v>
      </c>
      <c r="AJ35" s="73">
        <v>-1.423</v>
      </c>
      <c r="AK35" s="73">
        <v>-1.766</v>
      </c>
      <c r="AL35" s="73">
        <v>-2.133</v>
      </c>
      <c r="AM35" s="73">
        <v>-2.503</v>
      </c>
      <c r="AN35" s="73">
        <v>-2.863</v>
      </c>
      <c r="AO35" s="75">
        <v>-3.205</v>
      </c>
    </row>
    <row r="36" ht="16.5" customHeight="1">
      <c r="A36" s="15"/>
      <c r="B36" s="76" t="s">
        <v>61</v>
      </c>
      <c r="C36" s="77"/>
      <c r="D36" s="78">
        <v>-0.115</v>
      </c>
      <c r="E36" s="78">
        <v>-0.135</v>
      </c>
      <c r="F36" s="78">
        <v>-0.178</v>
      </c>
      <c r="G36" s="78">
        <v>-0.232</v>
      </c>
      <c r="H36" s="79">
        <v>-0.244</v>
      </c>
      <c r="I36" s="78">
        <v>-0.299</v>
      </c>
      <c r="J36" s="78">
        <v>-0.39</v>
      </c>
      <c r="K36" s="78">
        <v>-0.505</v>
      </c>
      <c r="L36" s="78">
        <v>-0.643</v>
      </c>
      <c r="M36" s="78">
        <v>-0.8</v>
      </c>
      <c r="N36" s="78">
        <v>-0.976</v>
      </c>
      <c r="O36" s="80">
        <v>-1.171</v>
      </c>
      <c r="P36" s="45"/>
      <c r="Q36" s="78">
        <v>-0.115</v>
      </c>
      <c r="R36" s="78">
        <v>-0.135</v>
      </c>
      <c r="S36" s="78">
        <v>-0.178</v>
      </c>
      <c r="T36" s="78">
        <v>-0.232</v>
      </c>
      <c r="U36" s="79">
        <v>-0.244</v>
      </c>
      <c r="V36" s="78">
        <v>-0.299</v>
      </c>
      <c r="W36" s="78">
        <v>-0.39</v>
      </c>
      <c r="X36" s="78">
        <v>-0.505</v>
      </c>
      <c r="Y36" s="78">
        <v>-0.643</v>
      </c>
      <c r="Z36" s="78">
        <v>-0.8</v>
      </c>
      <c r="AA36" s="78">
        <v>-0.976</v>
      </c>
      <c r="AB36" s="80">
        <v>-1.171</v>
      </c>
      <c r="AC36" s="45"/>
      <c r="AD36" s="78">
        <v>-0.115</v>
      </c>
      <c r="AE36" s="78">
        <v>-0.135</v>
      </c>
      <c r="AF36" s="78">
        <v>-0.178</v>
      </c>
      <c r="AG36" s="78">
        <v>-0.232</v>
      </c>
      <c r="AH36" s="79">
        <v>-0.244</v>
      </c>
      <c r="AI36" s="78">
        <v>-0.298</v>
      </c>
      <c r="AJ36" s="78">
        <v>-0.38</v>
      </c>
      <c r="AK36" s="78">
        <v>-0.476</v>
      </c>
      <c r="AL36" s="78">
        <v>-0.579</v>
      </c>
      <c r="AM36" s="78">
        <v>-0.685</v>
      </c>
      <c r="AN36" s="78">
        <v>-0.788</v>
      </c>
      <c r="AO36" s="80">
        <v>-0.888</v>
      </c>
    </row>
    <row r="37" ht="16.5" customHeight="1">
      <c r="A37" s="15"/>
      <c r="B37" s="82" t="s">
        <v>62</v>
      </c>
      <c r="C37" s="83"/>
      <c r="D37" s="84">
        <v>0.002</v>
      </c>
      <c r="E37" s="84">
        <v>-0.002</v>
      </c>
      <c r="F37" s="84">
        <v>-0.051</v>
      </c>
      <c r="G37" s="84">
        <v>-0.039</v>
      </c>
      <c r="H37" s="85">
        <v>0.322</v>
      </c>
      <c r="I37" s="84"/>
      <c r="J37" s="84"/>
      <c r="K37" s="84"/>
      <c r="L37" s="84"/>
      <c r="M37" s="84"/>
      <c r="N37" s="84"/>
      <c r="O37" s="86"/>
      <c r="P37" s="45"/>
      <c r="Q37" s="84">
        <v>0.002</v>
      </c>
      <c r="R37" s="84">
        <v>-0.002</v>
      </c>
      <c r="S37" s="84">
        <v>-0.051</v>
      </c>
      <c r="T37" s="84">
        <v>-0.039</v>
      </c>
      <c r="U37" s="85">
        <v>0.322</v>
      </c>
      <c r="V37" s="84"/>
      <c r="W37" s="84"/>
      <c r="X37" s="84"/>
      <c r="Y37" s="84"/>
      <c r="Z37" s="84"/>
      <c r="AA37" s="84"/>
      <c r="AB37" s="86"/>
      <c r="AC37" s="45"/>
      <c r="AD37" s="84">
        <v>0.002</v>
      </c>
      <c r="AE37" s="84">
        <v>-0.002</v>
      </c>
      <c r="AF37" s="84">
        <v>-0.051</v>
      </c>
      <c r="AG37" s="84">
        <v>-0.039</v>
      </c>
      <c r="AH37" s="85">
        <v>0.322</v>
      </c>
      <c r="AI37" s="84"/>
      <c r="AJ37" s="84"/>
      <c r="AK37" s="84"/>
      <c r="AL37" s="84"/>
      <c r="AM37" s="84"/>
      <c r="AN37" s="84"/>
      <c r="AO37" s="86"/>
    </row>
    <row r="38" ht="16.5" customHeight="1">
      <c r="A38" s="15"/>
      <c r="B38" s="71" t="s">
        <v>47</v>
      </c>
      <c r="C38" s="72"/>
      <c r="D38" s="73"/>
      <c r="E38" s="73"/>
      <c r="F38" s="73"/>
      <c r="G38" s="73"/>
      <c r="H38" s="74"/>
      <c r="I38" s="73"/>
      <c r="J38" s="73"/>
      <c r="K38" s="73"/>
      <c r="L38" s="73"/>
      <c r="M38" s="73"/>
      <c r="N38" s="73"/>
      <c r="O38" s="75"/>
      <c r="P38" s="45"/>
      <c r="Q38" s="73"/>
      <c r="R38" s="73"/>
      <c r="S38" s="73"/>
      <c r="T38" s="73"/>
      <c r="U38" s="74"/>
      <c r="V38" s="73"/>
      <c r="W38" s="73"/>
      <c r="X38" s="73"/>
      <c r="Y38" s="73"/>
      <c r="Z38" s="73"/>
      <c r="AA38" s="73"/>
      <c r="AB38" s="75"/>
      <c r="AC38" s="45"/>
      <c r="AD38" s="73"/>
      <c r="AE38" s="73"/>
      <c r="AF38" s="73"/>
      <c r="AG38" s="73"/>
      <c r="AH38" s="74"/>
      <c r="AI38" s="73"/>
      <c r="AJ38" s="73"/>
      <c r="AK38" s="73"/>
      <c r="AL38" s="73"/>
      <c r="AM38" s="73"/>
      <c r="AN38" s="73"/>
      <c r="AO38" s="75"/>
    </row>
    <row r="39" ht="16.5" customHeight="1">
      <c r="A39" s="15"/>
      <c r="B39" s="76" t="s">
        <v>48</v>
      </c>
      <c r="C39" s="77"/>
      <c r="D39" s="78"/>
      <c r="E39" s="78"/>
      <c r="F39" s="78"/>
      <c r="G39" s="78"/>
      <c r="H39" s="79"/>
      <c r="I39" s="78"/>
      <c r="J39" s="78"/>
      <c r="K39" s="78"/>
      <c r="L39" s="78"/>
      <c r="M39" s="78"/>
      <c r="N39" s="78"/>
      <c r="O39" s="80"/>
      <c r="P39" s="45"/>
      <c r="Q39" s="78"/>
      <c r="R39" s="78"/>
      <c r="S39" s="78"/>
      <c r="T39" s="78"/>
      <c r="U39" s="79"/>
      <c r="V39" s="78"/>
      <c r="W39" s="78"/>
      <c r="X39" s="78"/>
      <c r="Y39" s="78"/>
      <c r="Z39" s="78"/>
      <c r="AA39" s="78"/>
      <c r="AB39" s="80"/>
      <c r="AC39" s="45"/>
      <c r="AD39" s="78"/>
      <c r="AE39" s="78"/>
      <c r="AF39" s="78"/>
      <c r="AG39" s="78"/>
      <c r="AH39" s="79"/>
      <c r="AI39" s="78"/>
      <c r="AJ39" s="78"/>
      <c r="AK39" s="78"/>
      <c r="AL39" s="78"/>
      <c r="AM39" s="78"/>
      <c r="AN39" s="78"/>
      <c r="AO39" s="80"/>
    </row>
    <row r="40" ht="16.5" customHeight="1">
      <c r="A40" s="15"/>
      <c r="B40" s="71" t="s">
        <v>49</v>
      </c>
      <c r="C40" s="72"/>
      <c r="D40" s="73"/>
      <c r="E40" s="73"/>
      <c r="F40" s="73"/>
      <c r="G40" s="73"/>
      <c r="H40" s="79"/>
      <c r="I40" s="73"/>
      <c r="J40" s="73"/>
      <c r="K40" s="73"/>
      <c r="L40" s="73"/>
      <c r="M40" s="73"/>
      <c r="N40" s="73"/>
      <c r="O40" s="75"/>
      <c r="P40" s="45"/>
      <c r="Q40" s="73"/>
      <c r="R40" s="73"/>
      <c r="S40" s="73"/>
      <c r="T40" s="73"/>
      <c r="U40" s="79"/>
      <c r="V40" s="73"/>
      <c r="W40" s="73"/>
      <c r="X40" s="73"/>
      <c r="Y40" s="73"/>
      <c r="Z40" s="73"/>
      <c r="AA40" s="73"/>
      <c r="AB40" s="75"/>
      <c r="AC40" s="45"/>
      <c r="AD40" s="73"/>
      <c r="AE40" s="73"/>
      <c r="AF40" s="73"/>
      <c r="AG40" s="73"/>
      <c r="AH40" s="79"/>
      <c r="AI40" s="73"/>
      <c r="AJ40" s="73"/>
      <c r="AK40" s="73"/>
      <c r="AL40" s="73"/>
      <c r="AM40" s="73"/>
      <c r="AN40" s="73"/>
      <c r="AO40" s="75"/>
    </row>
    <row r="41" ht="16.5" customHeight="1">
      <c r="A41" s="15"/>
      <c r="B41" s="82" t="s">
        <v>39</v>
      </c>
      <c r="C41" s="83"/>
      <c r="D41" s="84">
        <v>157.633</v>
      </c>
      <c r="E41" s="84">
        <v>180.963</v>
      </c>
      <c r="F41" s="84">
        <v>208.63</v>
      </c>
      <c r="G41" s="84">
        <v>227.291</v>
      </c>
      <c r="H41" s="85">
        <v>233.289</v>
      </c>
      <c r="I41" s="84">
        <v>258.585</v>
      </c>
      <c r="J41" s="84">
        <v>298.167</v>
      </c>
      <c r="K41" s="84">
        <v>340.318</v>
      </c>
      <c r="L41" s="84">
        <v>397.543</v>
      </c>
      <c r="M41" s="84">
        <v>446.947</v>
      </c>
      <c r="N41" s="84">
        <v>496.409</v>
      </c>
      <c r="O41" s="86">
        <v>543.43</v>
      </c>
      <c r="P41" s="45"/>
      <c r="Q41" s="84">
        <v>157.633</v>
      </c>
      <c r="R41" s="84">
        <v>180.963</v>
      </c>
      <c r="S41" s="84">
        <v>208.63</v>
      </c>
      <c r="T41" s="84">
        <v>227.291</v>
      </c>
      <c r="U41" s="85">
        <v>234.289</v>
      </c>
      <c r="V41" s="84">
        <v>251.884</v>
      </c>
      <c r="W41" s="84">
        <v>283.62</v>
      </c>
      <c r="X41" s="84">
        <v>316.791</v>
      </c>
      <c r="Y41" s="84">
        <v>361.018</v>
      </c>
      <c r="Z41" s="84">
        <v>399.479</v>
      </c>
      <c r="AA41" s="84">
        <v>437.7</v>
      </c>
      <c r="AB41" s="86">
        <v>473.37</v>
      </c>
      <c r="AC41" s="45"/>
      <c r="AD41" s="84">
        <v>157.633</v>
      </c>
      <c r="AE41" s="84">
        <v>180.963</v>
      </c>
      <c r="AF41" s="84">
        <v>208.63</v>
      </c>
      <c r="AG41" s="84">
        <v>227.291</v>
      </c>
      <c r="AH41" s="85">
        <v>233.289</v>
      </c>
      <c r="AI41" s="84">
        <v>248.655</v>
      </c>
      <c r="AJ41" s="84">
        <v>274.858</v>
      </c>
      <c r="AK41" s="84">
        <v>296.375</v>
      </c>
      <c r="AL41" s="84">
        <v>323.788</v>
      </c>
      <c r="AM41" s="84">
        <v>350.952</v>
      </c>
      <c r="AN41" s="84">
        <v>382.561</v>
      </c>
      <c r="AO41" s="86">
        <v>413.686</v>
      </c>
    </row>
    <row r="42" ht="16.5" customHeight="1">
      <c r="A42" s="15"/>
      <c r="B42" s="71" t="s">
        <v>47</v>
      </c>
      <c r="C42" s="72"/>
      <c r="D42" s="73">
        <v>12.009</v>
      </c>
      <c r="E42" s="73">
        <v>22.127</v>
      </c>
      <c r="F42" s="73">
        <v>31.839</v>
      </c>
      <c r="G42" s="73">
        <v>41.032</v>
      </c>
      <c r="H42" s="74">
        <v>46.831</v>
      </c>
      <c r="I42" s="73">
        <v>57.816</v>
      </c>
      <c r="J42" s="73">
        <v>61.858</v>
      </c>
      <c r="K42" s="73">
        <v>76.229</v>
      </c>
      <c r="L42" s="73">
        <v>103.874</v>
      </c>
      <c r="M42" s="73">
        <v>121.514</v>
      </c>
      <c r="N42" s="73">
        <v>133.863</v>
      </c>
      <c r="O42" s="75">
        <v>147.656</v>
      </c>
      <c r="P42" s="45"/>
      <c r="Q42" s="73">
        <v>12.009</v>
      </c>
      <c r="R42" s="73">
        <v>22.127</v>
      </c>
      <c r="S42" s="73">
        <v>31.839</v>
      </c>
      <c r="T42" s="73">
        <v>41.032</v>
      </c>
      <c r="U42" s="74">
        <v>46.831</v>
      </c>
      <c r="V42" s="73">
        <v>56.067</v>
      </c>
      <c r="W42" s="73">
        <v>58.503</v>
      </c>
      <c r="X42" s="73">
        <v>72.078</v>
      </c>
      <c r="Y42" s="73">
        <v>97.624</v>
      </c>
      <c r="Z42" s="73">
        <v>111.715</v>
      </c>
      <c r="AA42" s="73">
        <v>121.442</v>
      </c>
      <c r="AB42" s="75">
        <v>133.061</v>
      </c>
      <c r="AC42" s="45"/>
      <c r="AD42" s="73">
        <v>12.009</v>
      </c>
      <c r="AE42" s="73">
        <v>22.127</v>
      </c>
      <c r="AF42" s="73">
        <v>31.839</v>
      </c>
      <c r="AG42" s="73">
        <v>41.032</v>
      </c>
      <c r="AH42" s="74">
        <v>46.831</v>
      </c>
      <c r="AI42" s="73">
        <v>65.702</v>
      </c>
      <c r="AJ42" s="73">
        <v>50.043</v>
      </c>
      <c r="AK42" s="73">
        <v>51.382</v>
      </c>
      <c r="AL42" s="73">
        <v>56.295</v>
      </c>
      <c r="AM42" s="73">
        <v>45.508</v>
      </c>
      <c r="AN42" s="73">
        <v>58.147</v>
      </c>
      <c r="AO42" s="75">
        <v>79.48</v>
      </c>
    </row>
    <row r="43" ht="16.5" customHeight="1">
      <c r="A43" s="15"/>
      <c r="B43" s="76" t="s">
        <v>48</v>
      </c>
      <c r="C43" s="77"/>
      <c r="D43" s="78">
        <v>59.412</v>
      </c>
      <c r="E43" s="78">
        <v>66.713</v>
      </c>
      <c r="F43" s="78">
        <v>69.136</v>
      </c>
      <c r="G43" s="78">
        <v>72.421</v>
      </c>
      <c r="H43" s="79">
        <v>70.059</v>
      </c>
      <c r="I43" s="78">
        <v>82.772</v>
      </c>
      <c r="J43" s="78">
        <v>94.782</v>
      </c>
      <c r="K43" s="78">
        <v>108.658</v>
      </c>
      <c r="L43" s="78">
        <v>122.242</v>
      </c>
      <c r="M43" s="78">
        <v>134.701</v>
      </c>
      <c r="N43" s="78">
        <v>146.805</v>
      </c>
      <c r="O43" s="80">
        <v>158.718</v>
      </c>
      <c r="P43" s="45"/>
      <c r="Q43" s="78">
        <v>59.412</v>
      </c>
      <c r="R43" s="78">
        <v>66.713</v>
      </c>
      <c r="S43" s="78">
        <v>69.136</v>
      </c>
      <c r="T43" s="78">
        <v>72.421</v>
      </c>
      <c r="U43" s="79">
        <v>70.059</v>
      </c>
      <c r="V43" s="78">
        <v>77.93</v>
      </c>
      <c r="W43" s="78">
        <v>84.529</v>
      </c>
      <c r="X43" s="78">
        <v>92.04</v>
      </c>
      <c r="Y43" s="78">
        <v>99.384</v>
      </c>
      <c r="Z43" s="78">
        <v>106.039</v>
      </c>
      <c r="AA43" s="78">
        <v>112.559</v>
      </c>
      <c r="AB43" s="80">
        <v>118.487</v>
      </c>
      <c r="AC43" s="45"/>
      <c r="AD43" s="78">
        <v>59.412</v>
      </c>
      <c r="AE43" s="78">
        <v>66.713</v>
      </c>
      <c r="AF43" s="78">
        <v>69.136</v>
      </c>
      <c r="AG43" s="78">
        <v>72.421</v>
      </c>
      <c r="AH43" s="79">
        <v>70.059</v>
      </c>
      <c r="AI43" s="78">
        <v>71.914</v>
      </c>
      <c r="AJ43" s="78">
        <v>75.393</v>
      </c>
      <c r="AK43" s="78">
        <v>81.668</v>
      </c>
      <c r="AL43" s="78">
        <v>85.82</v>
      </c>
      <c r="AM43" s="78">
        <v>88.742</v>
      </c>
      <c r="AN43" s="78">
        <v>90.521</v>
      </c>
      <c r="AO43" s="80">
        <v>91.604</v>
      </c>
    </row>
    <row r="44" ht="16.5" customHeight="1">
      <c r="A44" s="15"/>
      <c r="B44" s="71" t="s">
        <v>49</v>
      </c>
      <c r="C44" s="72"/>
      <c r="D44" s="73">
        <v>24.76</v>
      </c>
      <c r="E44" s="73">
        <v>28.194</v>
      </c>
      <c r="F44" s="73">
        <v>35.096</v>
      </c>
      <c r="G44" s="73">
        <v>37.646</v>
      </c>
      <c r="H44" s="79">
        <v>38.872</v>
      </c>
      <c r="I44" s="73">
        <v>41.032</v>
      </c>
      <c r="J44" s="73">
        <v>43.53</v>
      </c>
      <c r="K44" s="73">
        <v>48.908</v>
      </c>
      <c r="L44" s="73">
        <v>57.923</v>
      </c>
      <c r="M44" s="73">
        <v>69.712</v>
      </c>
      <c r="N44" s="73">
        <v>86.019</v>
      </c>
      <c r="O44" s="75">
        <v>98.631</v>
      </c>
      <c r="P44" s="45"/>
      <c r="Q44" s="73">
        <v>24.76</v>
      </c>
      <c r="R44" s="73">
        <v>28.194</v>
      </c>
      <c r="S44" s="73">
        <v>35.096</v>
      </c>
      <c r="T44" s="73">
        <v>37.646</v>
      </c>
      <c r="U44" s="79">
        <v>38.872</v>
      </c>
      <c r="V44" s="73">
        <v>40.012</v>
      </c>
      <c r="W44" s="73">
        <v>42.39</v>
      </c>
      <c r="X44" s="73">
        <v>47.493</v>
      </c>
      <c r="Y44" s="73">
        <v>52.432</v>
      </c>
      <c r="Z44" s="73">
        <v>63.41</v>
      </c>
      <c r="AA44" s="73">
        <v>79.249</v>
      </c>
      <c r="AB44" s="75">
        <v>91.304</v>
      </c>
      <c r="AC44" s="45"/>
      <c r="AD44" s="73">
        <v>24.76</v>
      </c>
      <c r="AE44" s="73">
        <v>28.194</v>
      </c>
      <c r="AF44" s="73">
        <v>35.096</v>
      </c>
      <c r="AG44" s="73">
        <v>37.646</v>
      </c>
      <c r="AH44" s="79">
        <v>38.872</v>
      </c>
      <c r="AI44" s="73">
        <v>29.153</v>
      </c>
      <c r="AJ44" s="73">
        <v>31.162</v>
      </c>
      <c r="AK44" s="73">
        <v>34.307</v>
      </c>
      <c r="AL44" s="73">
        <v>44.067</v>
      </c>
      <c r="AM44" s="73">
        <v>63.962</v>
      </c>
      <c r="AN44" s="73">
        <v>65.025</v>
      </c>
      <c r="AO44" s="75">
        <v>55.667</v>
      </c>
    </row>
    <row r="45" ht="16.5" customHeight="1">
      <c r="A45" s="15"/>
      <c r="B45" s="76" t="s">
        <v>50</v>
      </c>
      <c r="C45" s="77"/>
      <c r="D45" s="78"/>
      <c r="E45" s="78"/>
      <c r="F45" s="78"/>
      <c r="G45" s="78"/>
      <c r="H45" s="79"/>
      <c r="I45" s="78"/>
      <c r="J45" s="78"/>
      <c r="K45" s="78"/>
      <c r="L45" s="78"/>
      <c r="M45" s="78"/>
      <c r="N45" s="78"/>
      <c r="O45" s="80"/>
      <c r="P45" s="45"/>
      <c r="Q45" s="78"/>
      <c r="R45" s="78"/>
      <c r="S45" s="78"/>
      <c r="T45" s="78"/>
      <c r="U45" s="79"/>
      <c r="V45" s="78"/>
      <c r="W45" s="78"/>
      <c r="X45" s="78"/>
      <c r="Y45" s="78"/>
      <c r="Z45" s="78"/>
      <c r="AA45" s="78"/>
      <c r="AB45" s="80"/>
      <c r="AC45" s="45"/>
      <c r="AD45" s="78"/>
      <c r="AE45" s="78"/>
      <c r="AF45" s="78"/>
      <c r="AG45" s="78"/>
      <c r="AH45" s="79"/>
      <c r="AI45" s="78"/>
      <c r="AJ45" s="78"/>
      <c r="AK45" s="78"/>
      <c r="AL45" s="78"/>
      <c r="AM45" s="78">
        <v>4.108</v>
      </c>
      <c r="AN45" s="78">
        <v>6.163</v>
      </c>
      <c r="AO45" s="80">
        <v>8.217</v>
      </c>
    </row>
    <row r="46" ht="16.5" customHeight="1">
      <c r="A46" s="15"/>
      <c r="B46" s="71" t="s">
        <v>51</v>
      </c>
      <c r="C46" s="72"/>
      <c r="D46" s="73">
        <v>0.861</v>
      </c>
      <c r="E46" s="73">
        <v>0.922</v>
      </c>
      <c r="F46" s="73">
        <v>1.501</v>
      </c>
      <c r="G46" s="73">
        <v>1.182</v>
      </c>
      <c r="H46" s="79">
        <v>1.666</v>
      </c>
      <c r="I46" s="73">
        <v>2.076</v>
      </c>
      <c r="J46" s="73">
        <v>3.626</v>
      </c>
      <c r="K46" s="73">
        <v>5.749</v>
      </c>
      <c r="L46" s="73">
        <v>7.086</v>
      </c>
      <c r="M46" s="73">
        <v>8.572</v>
      </c>
      <c r="N46" s="73">
        <v>10.057</v>
      </c>
      <c r="O46" s="75">
        <v>11.542</v>
      </c>
      <c r="P46" s="45"/>
      <c r="Q46" s="73">
        <v>0.861</v>
      </c>
      <c r="R46" s="73">
        <v>0.922</v>
      </c>
      <c r="S46" s="73">
        <v>1.501</v>
      </c>
      <c r="T46" s="73">
        <v>1.182</v>
      </c>
      <c r="U46" s="79">
        <v>1.666</v>
      </c>
      <c r="V46" s="73">
        <v>2.4</v>
      </c>
      <c r="W46" s="73">
        <v>4.58</v>
      </c>
      <c r="X46" s="73">
        <v>7.085</v>
      </c>
      <c r="Y46" s="73">
        <v>8.323</v>
      </c>
      <c r="Z46" s="73">
        <v>9.659</v>
      </c>
      <c r="AA46" s="73">
        <v>10.996</v>
      </c>
      <c r="AB46" s="75">
        <v>12.333</v>
      </c>
      <c r="AC46" s="45"/>
      <c r="AD46" s="73">
        <v>0.861</v>
      </c>
      <c r="AE46" s="73">
        <v>0.922</v>
      </c>
      <c r="AF46" s="73">
        <v>1.501</v>
      </c>
      <c r="AG46" s="73">
        <v>1.182</v>
      </c>
      <c r="AH46" s="79">
        <v>1.666</v>
      </c>
      <c r="AI46" s="73">
        <v>3.242</v>
      </c>
      <c r="AJ46" s="73">
        <v>8.037</v>
      </c>
      <c r="AK46" s="73">
        <v>13.423</v>
      </c>
      <c r="AL46" s="73">
        <v>14.908</v>
      </c>
      <c r="AM46" s="73">
        <v>16.394</v>
      </c>
      <c r="AN46" s="73">
        <v>17.879</v>
      </c>
      <c r="AO46" s="75">
        <v>19.364</v>
      </c>
    </row>
    <row r="47" ht="16.5" customHeight="1">
      <c r="A47" s="15"/>
      <c r="B47" s="76" t="s">
        <v>52</v>
      </c>
      <c r="C47" s="77"/>
      <c r="D47" s="78">
        <v>58.373</v>
      </c>
      <c r="E47" s="78">
        <v>61.344</v>
      </c>
      <c r="F47" s="78">
        <v>66.732</v>
      </c>
      <c r="G47" s="78">
        <v>73.648</v>
      </c>
      <c r="H47" s="79">
        <v>76.644</v>
      </c>
      <c r="I47" s="78">
        <v>74.034</v>
      </c>
      <c r="J47" s="78">
        <v>93.408</v>
      </c>
      <c r="K47" s="78">
        <v>99.732</v>
      </c>
      <c r="L47" s="78">
        <v>105.593</v>
      </c>
      <c r="M47" s="78">
        <v>111.432</v>
      </c>
      <c r="N47" s="78">
        <v>118.696</v>
      </c>
      <c r="O47" s="80">
        <v>125.883</v>
      </c>
      <c r="P47" s="45"/>
      <c r="Q47" s="78">
        <v>58.373</v>
      </c>
      <c r="R47" s="78">
        <v>61.344</v>
      </c>
      <c r="S47" s="78">
        <v>66.732</v>
      </c>
      <c r="T47" s="78">
        <v>73.648</v>
      </c>
      <c r="U47" s="79">
        <v>76.644</v>
      </c>
      <c r="V47" s="78">
        <v>74.67</v>
      </c>
      <c r="W47" s="78">
        <v>92.711</v>
      </c>
      <c r="X47" s="78">
        <v>97.07</v>
      </c>
      <c r="Y47" s="78">
        <v>102.146</v>
      </c>
      <c r="Z47" s="78">
        <v>107.356</v>
      </c>
      <c r="AA47" s="78">
        <v>112.247</v>
      </c>
      <c r="AB47" s="80">
        <v>116.873</v>
      </c>
      <c r="AC47" s="45"/>
      <c r="AD47" s="78">
        <v>58.373</v>
      </c>
      <c r="AE47" s="78">
        <v>61.344</v>
      </c>
      <c r="AF47" s="78">
        <v>66.732</v>
      </c>
      <c r="AG47" s="78">
        <v>73.648</v>
      </c>
      <c r="AH47" s="79">
        <v>76.644</v>
      </c>
      <c r="AI47" s="78">
        <v>77.838</v>
      </c>
      <c r="AJ47" s="78">
        <v>109.337</v>
      </c>
      <c r="AK47" s="78">
        <v>114.601</v>
      </c>
      <c r="AL47" s="78">
        <v>121.545</v>
      </c>
      <c r="AM47" s="78">
        <v>131.087</v>
      </c>
      <c r="AN47" s="78">
        <v>144.286</v>
      </c>
      <c r="AO47" s="80">
        <v>159.536</v>
      </c>
    </row>
    <row r="48" ht="16.5" customHeight="1">
      <c r="A48" s="15"/>
      <c r="B48" s="88" t="s">
        <v>53</v>
      </c>
      <c r="C48" s="89"/>
      <c r="D48" s="90"/>
      <c r="E48" s="90"/>
      <c r="F48" s="90"/>
      <c r="G48" s="90">
        <v>0.004</v>
      </c>
      <c r="H48" s="91">
        <v>0.001</v>
      </c>
      <c r="I48" s="90">
        <v>0.001</v>
      </c>
      <c r="J48" s="90">
        <v>0.001</v>
      </c>
      <c r="K48" s="90">
        <v>0.001</v>
      </c>
      <c r="L48" s="90">
        <v>0.001</v>
      </c>
      <c r="M48" s="90">
        <v>0.001</v>
      </c>
      <c r="N48" s="90">
        <v>0.001</v>
      </c>
      <c r="O48" s="92">
        <v>0.001</v>
      </c>
      <c r="P48" s="45"/>
      <c r="Q48" s="90"/>
      <c r="R48" s="90"/>
      <c r="S48" s="90"/>
      <c r="T48" s="90">
        <v>0.004</v>
      </c>
      <c r="U48" s="91">
        <v>0.001</v>
      </c>
      <c r="V48" s="90">
        <v>0.001</v>
      </c>
      <c r="W48" s="90">
        <v>0.001</v>
      </c>
      <c r="X48" s="90">
        <v>0.001</v>
      </c>
      <c r="Y48" s="90">
        <v>0.001</v>
      </c>
      <c r="Z48" s="90">
        <v>0.001</v>
      </c>
      <c r="AA48" s="90">
        <v>0.001</v>
      </c>
      <c r="AB48" s="92">
        <v>0.001</v>
      </c>
      <c r="AC48" s="45"/>
      <c r="AD48" s="90"/>
      <c r="AE48" s="90"/>
      <c r="AF48" s="90"/>
      <c r="AG48" s="90">
        <v>0.004</v>
      </c>
      <c r="AH48" s="91">
        <v>0.001</v>
      </c>
      <c r="AI48" s="90">
        <v>0.001</v>
      </c>
      <c r="AJ48" s="90">
        <v>0.001</v>
      </c>
      <c r="AK48" s="90">
        <v>0.001</v>
      </c>
      <c r="AL48" s="90">
        <v>0.001</v>
      </c>
      <c r="AM48" s="90">
        <v>0.001</v>
      </c>
      <c r="AN48" s="90">
        <v>0.001</v>
      </c>
      <c r="AO48" s="92">
        <v>0.001</v>
      </c>
    </row>
    <row r="49" ht="16.5" customHeight="1">
      <c r="A49" s="15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15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15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</row>
    <row r="50" ht="16.5" customHeight="1">
      <c r="A50" s="15"/>
      <c r="B50" s="31" t="s">
        <v>63</v>
      </c>
      <c r="C50" s="15"/>
      <c r="D50" s="18"/>
      <c r="E50" s="30"/>
      <c r="F50" s="30"/>
      <c r="G50" s="30"/>
      <c r="H50" s="32" t="s">
        <v>29</v>
      </c>
      <c r="I50" s="30"/>
      <c r="J50" s="30"/>
      <c r="K50" s="30"/>
      <c r="L50" s="30"/>
      <c r="M50" s="30"/>
      <c r="N50" s="30"/>
      <c r="O50" s="23"/>
      <c r="P50" s="15"/>
      <c r="Q50" s="18"/>
      <c r="R50" s="30"/>
      <c r="S50" s="30"/>
      <c r="T50" s="30"/>
      <c r="U50" s="32" t="s">
        <v>32</v>
      </c>
      <c r="V50" s="30"/>
      <c r="W50" s="30"/>
      <c r="X50" s="30"/>
      <c r="Y50" s="30"/>
      <c r="Z50" s="30"/>
      <c r="AA50" s="30"/>
      <c r="AB50" s="23"/>
      <c r="AC50" s="15"/>
      <c r="AD50" s="18"/>
      <c r="AE50" s="30"/>
      <c r="AF50" s="30"/>
      <c r="AG50" s="30"/>
      <c r="AH50" s="32" t="s">
        <v>33</v>
      </c>
      <c r="AI50" s="30"/>
      <c r="AJ50" s="30"/>
      <c r="AK50" s="30"/>
      <c r="AL50" s="30"/>
      <c r="AM50" s="30"/>
      <c r="AN50" s="30"/>
      <c r="AO50" s="23"/>
    </row>
    <row r="51" ht="16.5" customHeight="1">
      <c r="A51" s="15"/>
      <c r="B51" s="15"/>
      <c r="C51" s="15"/>
      <c r="D51" s="26">
        <v>2000.0</v>
      </c>
      <c r="E51" s="26">
        <v>2005.0</v>
      </c>
      <c r="F51" s="26">
        <v>2010.0</v>
      </c>
      <c r="G51" s="26">
        <v>2015.0</v>
      </c>
      <c r="H51" s="34">
        <v>2016.0</v>
      </c>
      <c r="I51" s="33">
        <v>2020.0</v>
      </c>
      <c r="J51" s="33">
        <v>2025.0</v>
      </c>
      <c r="K51" s="33">
        <v>2030.0</v>
      </c>
      <c r="L51" s="33">
        <v>2035.0</v>
      </c>
      <c r="M51" s="33">
        <v>2040.0</v>
      </c>
      <c r="N51" s="33">
        <v>2045.0</v>
      </c>
      <c r="O51" s="33">
        <v>2050.0</v>
      </c>
      <c r="P51" s="15"/>
      <c r="Q51" s="26">
        <v>2000.0</v>
      </c>
      <c r="R51" s="26">
        <v>2005.0</v>
      </c>
      <c r="S51" s="26">
        <v>2010.0</v>
      </c>
      <c r="T51" s="26">
        <v>2015.0</v>
      </c>
      <c r="U51" s="34">
        <v>2016.0</v>
      </c>
      <c r="V51" s="33">
        <v>2020.0</v>
      </c>
      <c r="W51" s="33">
        <v>2025.0</v>
      </c>
      <c r="X51" s="33">
        <v>2030.0</v>
      </c>
      <c r="Y51" s="33">
        <v>2035.0</v>
      </c>
      <c r="Z51" s="33">
        <v>2040.0</v>
      </c>
      <c r="AA51" s="33">
        <v>2045.0</v>
      </c>
      <c r="AB51" s="33">
        <v>2050.0</v>
      </c>
      <c r="AC51" s="15"/>
      <c r="AD51" s="26">
        <v>2000.0</v>
      </c>
      <c r="AE51" s="26">
        <v>2005.0</v>
      </c>
      <c r="AF51" s="26">
        <v>2010.0</v>
      </c>
      <c r="AG51" s="26">
        <v>2015.0</v>
      </c>
      <c r="AH51" s="34">
        <v>2016.0</v>
      </c>
      <c r="AI51" s="33">
        <v>2020.0</v>
      </c>
      <c r="AJ51" s="33">
        <v>2025.0</v>
      </c>
      <c r="AK51" s="33">
        <v>2030.0</v>
      </c>
      <c r="AL51" s="33">
        <v>2035.0</v>
      </c>
      <c r="AM51" s="33">
        <v>2040.0</v>
      </c>
      <c r="AN51" s="33">
        <v>2045.0</v>
      </c>
      <c r="AO51" s="33">
        <v>2050.0</v>
      </c>
    </row>
    <row r="52" ht="16.5" customHeight="1">
      <c r="A52" s="15"/>
      <c r="B52" s="94" t="s">
        <v>64</v>
      </c>
      <c r="C52" s="95"/>
      <c r="D52" s="96">
        <v>-20.019</v>
      </c>
      <c r="E52" s="96">
        <v>-28.199</v>
      </c>
      <c r="F52" s="96">
        <v>-38.987</v>
      </c>
      <c r="G52" s="96">
        <v>-47.69</v>
      </c>
      <c r="H52" s="97">
        <v>-53.261</v>
      </c>
      <c r="I52" s="96">
        <v>-47.529</v>
      </c>
      <c r="J52" s="96">
        <v>-57.727</v>
      </c>
      <c r="K52" s="96">
        <v>-66.039</v>
      </c>
      <c r="L52" s="96">
        <v>-87.383</v>
      </c>
      <c r="M52" s="96">
        <v>-100.506</v>
      </c>
      <c r="N52" s="96">
        <v>-112.008</v>
      </c>
      <c r="O52" s="98">
        <v>-121.344</v>
      </c>
      <c r="P52" s="45"/>
      <c r="Q52" s="96">
        <v>-20.019</v>
      </c>
      <c r="R52" s="96">
        <v>-28.199</v>
      </c>
      <c r="S52" s="96">
        <v>-38.987</v>
      </c>
      <c r="T52" s="96">
        <v>-47.69</v>
      </c>
      <c r="U52" s="97">
        <v>-53.261</v>
      </c>
      <c r="V52" s="96">
        <v>-46.77</v>
      </c>
      <c r="W52" s="96">
        <v>-56.166</v>
      </c>
      <c r="X52" s="96">
        <v>-65.034</v>
      </c>
      <c r="Y52" s="96">
        <v>-82.631</v>
      </c>
      <c r="Z52" s="96">
        <v>-94.016</v>
      </c>
      <c r="AA52" s="96">
        <v>-104.269</v>
      </c>
      <c r="AB52" s="98">
        <v>-113.016</v>
      </c>
      <c r="AC52" s="45"/>
      <c r="AD52" s="96">
        <v>-20.019</v>
      </c>
      <c r="AE52" s="96">
        <v>-28.199</v>
      </c>
      <c r="AF52" s="96">
        <v>-38.987</v>
      </c>
      <c r="AG52" s="96">
        <v>-47.69</v>
      </c>
      <c r="AH52" s="97">
        <v>-53.261</v>
      </c>
      <c r="AI52" s="96">
        <v>-48.394</v>
      </c>
      <c r="AJ52" s="96">
        <v>-60.555</v>
      </c>
      <c r="AK52" s="96">
        <v>-63.281</v>
      </c>
      <c r="AL52" s="96">
        <v>-71.994</v>
      </c>
      <c r="AM52" s="96">
        <v>-81.364</v>
      </c>
      <c r="AN52" s="96">
        <v>-95.078</v>
      </c>
      <c r="AO52" s="98">
        <v>-109.683</v>
      </c>
    </row>
    <row r="53" ht="16.5" customHeight="1">
      <c r="A53" s="15"/>
      <c r="B53" s="99" t="s">
        <v>65</v>
      </c>
      <c r="C53" s="100"/>
      <c r="D53" s="101"/>
      <c r="E53" s="101"/>
      <c r="F53" s="101"/>
      <c r="G53" s="101"/>
      <c r="H53" s="102"/>
      <c r="I53" s="101"/>
      <c r="J53" s="101"/>
      <c r="K53" s="101"/>
      <c r="L53" s="101"/>
      <c r="M53" s="101"/>
      <c r="N53" s="101"/>
      <c r="O53" s="103"/>
      <c r="P53" s="45"/>
      <c r="Q53" s="101"/>
      <c r="R53" s="101"/>
      <c r="S53" s="101"/>
      <c r="T53" s="101"/>
      <c r="U53" s="102"/>
      <c r="V53" s="101"/>
      <c r="W53" s="101"/>
      <c r="X53" s="101"/>
      <c r="Y53" s="101"/>
      <c r="Z53" s="101"/>
      <c r="AA53" s="101"/>
      <c r="AB53" s="103"/>
      <c r="AC53" s="45"/>
      <c r="AD53" s="101"/>
      <c r="AE53" s="101"/>
      <c r="AF53" s="101"/>
      <c r="AG53" s="101"/>
      <c r="AH53" s="102"/>
      <c r="AI53" s="101"/>
      <c r="AJ53" s="101"/>
      <c r="AK53" s="101"/>
      <c r="AL53" s="101"/>
      <c r="AM53" s="101"/>
      <c r="AN53" s="101"/>
      <c r="AO53" s="103"/>
    </row>
    <row r="54" ht="16.5" customHeight="1">
      <c r="A54" s="15"/>
      <c r="B54" s="104" t="s">
        <v>47</v>
      </c>
      <c r="C54" s="105"/>
      <c r="D54" s="106">
        <v>-8.401</v>
      </c>
      <c r="E54" s="106">
        <v>-13.436</v>
      </c>
      <c r="F54" s="106">
        <v>-18.826</v>
      </c>
      <c r="G54" s="106">
        <v>-31.435</v>
      </c>
      <c r="H54" s="107">
        <v>-37.339</v>
      </c>
      <c r="I54" s="106">
        <v>-41.457</v>
      </c>
      <c r="J54" s="106">
        <v>-41.907</v>
      </c>
      <c r="K54" s="106">
        <v>-51.659</v>
      </c>
      <c r="L54" s="106">
        <v>-73.358</v>
      </c>
      <c r="M54" s="106">
        <v>-83.331</v>
      </c>
      <c r="N54" s="106">
        <v>-86.334</v>
      </c>
      <c r="O54" s="108">
        <v>-88.185</v>
      </c>
      <c r="P54" s="45"/>
      <c r="Q54" s="106">
        <v>-8.401</v>
      </c>
      <c r="R54" s="106">
        <v>-13.436</v>
      </c>
      <c r="S54" s="106">
        <v>-18.826</v>
      </c>
      <c r="T54" s="106">
        <v>-31.435</v>
      </c>
      <c r="U54" s="107">
        <v>-37.339</v>
      </c>
      <c r="V54" s="106">
        <v>-40.276</v>
      </c>
      <c r="W54" s="106">
        <v>-39.636</v>
      </c>
      <c r="X54" s="106">
        <v>-49.302</v>
      </c>
      <c r="Y54" s="106">
        <v>-69.879</v>
      </c>
      <c r="Z54" s="106">
        <v>-77.649</v>
      </c>
      <c r="AA54" s="106">
        <v>-79.806</v>
      </c>
      <c r="AB54" s="108">
        <v>-81.891</v>
      </c>
      <c r="AC54" s="45"/>
      <c r="AD54" s="106">
        <v>-8.401</v>
      </c>
      <c r="AE54" s="106">
        <v>-13.436</v>
      </c>
      <c r="AF54" s="106">
        <v>-18.826</v>
      </c>
      <c r="AG54" s="106">
        <v>-31.435</v>
      </c>
      <c r="AH54" s="107">
        <v>-37.339</v>
      </c>
      <c r="AI54" s="106">
        <v>-50.069</v>
      </c>
      <c r="AJ54" s="106">
        <v>-31.65</v>
      </c>
      <c r="AK54" s="106">
        <v>-29.557</v>
      </c>
      <c r="AL54" s="106">
        <v>-30.215</v>
      </c>
      <c r="AM54" s="106">
        <v>-14.167</v>
      </c>
      <c r="AN54" s="106">
        <v>-20.715</v>
      </c>
      <c r="AO54" s="108">
        <v>-34.592</v>
      </c>
    </row>
    <row r="55" ht="16.5" customHeight="1">
      <c r="A55" s="15"/>
      <c r="B55" s="109" t="s">
        <v>48</v>
      </c>
      <c r="C55" s="77"/>
      <c r="D55" s="78">
        <v>-4.612</v>
      </c>
      <c r="E55" s="78">
        <v>-9.328</v>
      </c>
      <c r="F55" s="78">
        <v>-8.475</v>
      </c>
      <c r="G55" s="78">
        <v>-4.781</v>
      </c>
      <c r="H55" s="110">
        <v>-3.754</v>
      </c>
      <c r="I55" s="78">
        <v>-2.297</v>
      </c>
      <c r="J55" s="78">
        <v>-0.573</v>
      </c>
      <c r="K55" s="78">
        <v>-0.52</v>
      </c>
      <c r="L55" s="78">
        <v>-0.445</v>
      </c>
      <c r="M55" s="78">
        <v>-0.395</v>
      </c>
      <c r="N55" s="78">
        <v>-0.346</v>
      </c>
      <c r="O55" s="111">
        <v>-0.306</v>
      </c>
      <c r="P55" s="45"/>
      <c r="Q55" s="78">
        <v>-4.612</v>
      </c>
      <c r="R55" s="78">
        <v>-9.328</v>
      </c>
      <c r="S55" s="78">
        <v>-8.475</v>
      </c>
      <c r="T55" s="78">
        <v>-4.781</v>
      </c>
      <c r="U55" s="110">
        <v>-3.754</v>
      </c>
      <c r="V55" s="78">
        <v>-2.297</v>
      </c>
      <c r="W55" s="78">
        <v>-0.573</v>
      </c>
      <c r="X55" s="78">
        <v>-0.52</v>
      </c>
      <c r="Y55" s="78">
        <v>-0.445</v>
      </c>
      <c r="Z55" s="78">
        <v>-0.395</v>
      </c>
      <c r="AA55" s="78">
        <v>-0.346</v>
      </c>
      <c r="AB55" s="111">
        <v>-0.306</v>
      </c>
      <c r="AC55" s="45"/>
      <c r="AD55" s="78">
        <v>-4.612</v>
      </c>
      <c r="AE55" s="78">
        <v>-9.328</v>
      </c>
      <c r="AF55" s="78">
        <v>-8.475</v>
      </c>
      <c r="AG55" s="78">
        <v>-4.781</v>
      </c>
      <c r="AH55" s="110">
        <v>-3.754</v>
      </c>
      <c r="AI55" s="78">
        <v>-0.013</v>
      </c>
      <c r="AJ55" s="78"/>
      <c r="AK55" s="78"/>
      <c r="AL55" s="78"/>
      <c r="AM55" s="78"/>
      <c r="AN55" s="78"/>
      <c r="AO55" s="111"/>
    </row>
    <row r="56" ht="16.5" customHeight="1">
      <c r="A56" s="15"/>
      <c r="B56" s="104" t="s">
        <v>49</v>
      </c>
      <c r="C56" s="105"/>
      <c r="D56" s="106">
        <v>-5.794</v>
      </c>
      <c r="E56" s="106">
        <v>-4.112</v>
      </c>
      <c r="F56" s="106">
        <v>-8.649</v>
      </c>
      <c r="G56" s="106">
        <v>-12.786</v>
      </c>
      <c r="H56" s="107">
        <v>-14.222</v>
      </c>
      <c r="I56" s="106">
        <v>-17.992</v>
      </c>
      <c r="J56" s="106">
        <v>-17.116</v>
      </c>
      <c r="K56" s="106">
        <v>-19.07</v>
      </c>
      <c r="L56" s="106">
        <v>-24.77</v>
      </c>
      <c r="M56" s="106">
        <v>-33.088</v>
      </c>
      <c r="N56" s="106">
        <v>-45.655</v>
      </c>
      <c r="O56" s="108">
        <v>-54.554</v>
      </c>
      <c r="P56" s="45"/>
      <c r="Q56" s="106">
        <v>-5.794</v>
      </c>
      <c r="R56" s="106">
        <v>-4.112</v>
      </c>
      <c r="S56" s="106">
        <v>-8.649</v>
      </c>
      <c r="T56" s="106">
        <v>-12.786</v>
      </c>
      <c r="U56" s="107">
        <v>-14.222</v>
      </c>
      <c r="V56" s="106">
        <v>-17.992</v>
      </c>
      <c r="W56" s="106">
        <v>-17.021</v>
      </c>
      <c r="X56" s="106">
        <v>-18.999</v>
      </c>
      <c r="Y56" s="106">
        <v>-21.049</v>
      </c>
      <c r="Z56" s="106">
        <v>-28.881</v>
      </c>
      <c r="AA56" s="106">
        <v>-41.134</v>
      </c>
      <c r="AB56" s="108">
        <v>-49.676</v>
      </c>
      <c r="AC56" s="45"/>
      <c r="AD56" s="106">
        <v>-5.794</v>
      </c>
      <c r="AE56" s="106">
        <v>-4.112</v>
      </c>
      <c r="AF56" s="106">
        <v>-8.649</v>
      </c>
      <c r="AG56" s="106">
        <v>-12.786</v>
      </c>
      <c r="AH56" s="107">
        <v>-14.222</v>
      </c>
      <c r="AI56" s="106">
        <v>-7.528</v>
      </c>
      <c r="AJ56" s="106">
        <v>-6.562</v>
      </c>
      <c r="AK56" s="106">
        <v>-6.08</v>
      </c>
      <c r="AL56" s="106">
        <v>-12.883</v>
      </c>
      <c r="AM56" s="106">
        <v>-29.637</v>
      </c>
      <c r="AN56" s="106">
        <v>-28.179</v>
      </c>
      <c r="AO56" s="108">
        <v>-16.488</v>
      </c>
    </row>
    <row r="57" ht="16.5" customHeight="1">
      <c r="A57" s="15"/>
      <c r="B57" s="109" t="s">
        <v>50</v>
      </c>
      <c r="C57" s="77"/>
      <c r="D57" s="78"/>
      <c r="E57" s="78"/>
      <c r="F57" s="78"/>
      <c r="G57" s="78"/>
      <c r="H57" s="110"/>
      <c r="I57" s="78"/>
      <c r="J57" s="78"/>
      <c r="K57" s="78"/>
      <c r="L57" s="78"/>
      <c r="M57" s="78"/>
      <c r="N57" s="78"/>
      <c r="O57" s="111"/>
      <c r="P57" s="45"/>
      <c r="Q57" s="78"/>
      <c r="R57" s="78"/>
      <c r="S57" s="78"/>
      <c r="T57" s="78"/>
      <c r="U57" s="110"/>
      <c r="V57" s="78"/>
      <c r="W57" s="78"/>
      <c r="X57" s="78"/>
      <c r="Y57" s="78"/>
      <c r="Z57" s="78"/>
      <c r="AA57" s="78"/>
      <c r="AB57" s="111"/>
      <c r="AC57" s="45"/>
      <c r="AD57" s="78"/>
      <c r="AE57" s="78"/>
      <c r="AF57" s="78"/>
      <c r="AG57" s="78"/>
      <c r="AH57" s="110"/>
      <c r="AI57" s="78"/>
      <c r="AJ57" s="78"/>
      <c r="AK57" s="78"/>
      <c r="AL57" s="78"/>
      <c r="AM57" s="78">
        <v>-4.108</v>
      </c>
      <c r="AN57" s="78">
        <v>-6.163</v>
      </c>
      <c r="AO57" s="111">
        <v>-8.217</v>
      </c>
    </row>
    <row r="58" ht="16.5" customHeight="1">
      <c r="A58" s="15"/>
      <c r="B58" s="104" t="s">
        <v>51</v>
      </c>
      <c r="C58" s="105"/>
      <c r="D58" s="106">
        <v>-0.861</v>
      </c>
      <c r="E58" s="106">
        <v>-0.922</v>
      </c>
      <c r="F58" s="106">
        <v>-1.501</v>
      </c>
      <c r="G58" s="106">
        <v>-1.182</v>
      </c>
      <c r="H58" s="107">
        <v>-1.666</v>
      </c>
      <c r="I58" s="106">
        <v>-2.076</v>
      </c>
      <c r="J58" s="106">
        <v>-3.626</v>
      </c>
      <c r="K58" s="106">
        <v>-5.749</v>
      </c>
      <c r="L58" s="106">
        <v>-7.086</v>
      </c>
      <c r="M58" s="106">
        <v>-8.572</v>
      </c>
      <c r="N58" s="106">
        <v>-10.057</v>
      </c>
      <c r="O58" s="108">
        <v>-11.542</v>
      </c>
      <c r="P58" s="45"/>
      <c r="Q58" s="106">
        <v>-0.861</v>
      </c>
      <c r="R58" s="106">
        <v>-0.922</v>
      </c>
      <c r="S58" s="106">
        <v>-1.501</v>
      </c>
      <c r="T58" s="106">
        <v>-1.182</v>
      </c>
      <c r="U58" s="107">
        <v>-1.666</v>
      </c>
      <c r="V58" s="106">
        <v>-2.4</v>
      </c>
      <c r="W58" s="106">
        <v>-4.58</v>
      </c>
      <c r="X58" s="106">
        <v>-7.085</v>
      </c>
      <c r="Y58" s="106">
        <v>-8.323</v>
      </c>
      <c r="Z58" s="106">
        <v>-9.659</v>
      </c>
      <c r="AA58" s="106">
        <v>-10.996</v>
      </c>
      <c r="AB58" s="108">
        <v>-12.333</v>
      </c>
      <c r="AC58" s="45"/>
      <c r="AD58" s="106">
        <v>-0.861</v>
      </c>
      <c r="AE58" s="106">
        <v>-0.922</v>
      </c>
      <c r="AF58" s="106">
        <v>-1.501</v>
      </c>
      <c r="AG58" s="106">
        <v>-1.182</v>
      </c>
      <c r="AH58" s="107">
        <v>-1.666</v>
      </c>
      <c r="AI58" s="106">
        <v>-3.242</v>
      </c>
      <c r="AJ58" s="106">
        <v>-8.037</v>
      </c>
      <c r="AK58" s="106">
        <v>-13.423</v>
      </c>
      <c r="AL58" s="106">
        <v>-14.908</v>
      </c>
      <c r="AM58" s="106">
        <v>-16.394</v>
      </c>
      <c r="AN58" s="106">
        <v>-17.879</v>
      </c>
      <c r="AO58" s="108">
        <v>-19.364</v>
      </c>
    </row>
    <row r="59" ht="16.5" customHeight="1">
      <c r="A59" s="15"/>
      <c r="B59" s="109" t="s">
        <v>52</v>
      </c>
      <c r="C59" s="77"/>
      <c r="D59" s="78">
        <v>-8.376</v>
      </c>
      <c r="E59" s="78">
        <v>-11.366</v>
      </c>
      <c r="F59" s="78">
        <v>-16.132</v>
      </c>
      <c r="G59" s="78">
        <v>-17.622</v>
      </c>
      <c r="H59" s="110">
        <v>-18.841</v>
      </c>
      <c r="I59" s="78">
        <v>-10.916</v>
      </c>
      <c r="J59" s="78">
        <v>-27.044</v>
      </c>
      <c r="K59" s="78">
        <v>-30.029</v>
      </c>
      <c r="L59" s="78">
        <v>-35.654</v>
      </c>
      <c r="M59" s="78">
        <v>-41.818</v>
      </c>
      <c r="N59" s="78">
        <v>-49.003</v>
      </c>
      <c r="O59" s="111">
        <v>-56.3</v>
      </c>
      <c r="P59" s="45"/>
      <c r="Q59" s="78">
        <v>-8.376</v>
      </c>
      <c r="R59" s="78">
        <v>-11.366</v>
      </c>
      <c r="S59" s="78">
        <v>-16.132</v>
      </c>
      <c r="T59" s="78">
        <v>-17.622</v>
      </c>
      <c r="U59" s="110">
        <v>-18.841</v>
      </c>
      <c r="V59" s="78">
        <v>-10.992</v>
      </c>
      <c r="W59" s="78">
        <v>-27.084</v>
      </c>
      <c r="X59" s="78">
        <v>-30.051</v>
      </c>
      <c r="Y59" s="78">
        <v>-35.142</v>
      </c>
      <c r="Z59" s="78">
        <v>-40.619</v>
      </c>
      <c r="AA59" s="78">
        <v>-46.084</v>
      </c>
      <c r="AB59" s="111">
        <v>-51.273</v>
      </c>
      <c r="AC59" s="45"/>
      <c r="AD59" s="78">
        <v>-8.376</v>
      </c>
      <c r="AE59" s="78">
        <v>-11.366</v>
      </c>
      <c r="AF59" s="78">
        <v>-16.132</v>
      </c>
      <c r="AG59" s="78">
        <v>-17.622</v>
      </c>
      <c r="AH59" s="110">
        <v>-18.841</v>
      </c>
      <c r="AI59" s="78">
        <v>-13.942</v>
      </c>
      <c r="AJ59" s="78">
        <v>-46.194</v>
      </c>
      <c r="AK59" s="78">
        <v>-53.242</v>
      </c>
      <c r="AL59" s="78">
        <v>-61.231</v>
      </c>
      <c r="AM59" s="78">
        <v>-71.915</v>
      </c>
      <c r="AN59" s="78">
        <v>-85.482</v>
      </c>
      <c r="AO59" s="111">
        <v>-101.146</v>
      </c>
    </row>
    <row r="60" ht="16.5" customHeight="1">
      <c r="A60" s="15"/>
      <c r="B60" s="104" t="s">
        <v>53</v>
      </c>
      <c r="C60" s="105"/>
      <c r="D60" s="106"/>
      <c r="E60" s="106"/>
      <c r="F60" s="106"/>
      <c r="G60" s="106">
        <v>-0.004</v>
      </c>
      <c r="H60" s="107">
        <v>-0.001</v>
      </c>
      <c r="I60" s="106">
        <v>-0.001</v>
      </c>
      <c r="J60" s="106">
        <v>-0.001</v>
      </c>
      <c r="K60" s="106">
        <v>-0.001</v>
      </c>
      <c r="L60" s="106">
        <v>-0.001</v>
      </c>
      <c r="M60" s="106">
        <v>-0.001</v>
      </c>
      <c r="N60" s="106">
        <v>-0.001</v>
      </c>
      <c r="O60" s="108">
        <v>-0.001</v>
      </c>
      <c r="P60" s="45"/>
      <c r="Q60" s="106"/>
      <c r="R60" s="106"/>
      <c r="S60" s="106"/>
      <c r="T60" s="106">
        <v>-0.004</v>
      </c>
      <c r="U60" s="107">
        <v>-0.001</v>
      </c>
      <c r="V60" s="106">
        <v>-0.001</v>
      </c>
      <c r="W60" s="106">
        <v>-0.001</v>
      </c>
      <c r="X60" s="106">
        <v>-0.001</v>
      </c>
      <c r="Y60" s="106">
        <v>-0.001</v>
      </c>
      <c r="Z60" s="106">
        <v>-0.001</v>
      </c>
      <c r="AA60" s="106">
        <v>-0.001</v>
      </c>
      <c r="AB60" s="108">
        <v>-0.001</v>
      </c>
      <c r="AC60" s="45"/>
      <c r="AD60" s="106"/>
      <c r="AE60" s="106"/>
      <c r="AF60" s="106"/>
      <c r="AG60" s="106">
        <v>-0.004</v>
      </c>
      <c r="AH60" s="107">
        <v>-0.001</v>
      </c>
      <c r="AI60" s="106">
        <v>-0.001</v>
      </c>
      <c r="AJ60" s="106">
        <v>-0.001</v>
      </c>
      <c r="AK60" s="106">
        <v>-0.001</v>
      </c>
      <c r="AL60" s="106">
        <v>-0.001</v>
      </c>
      <c r="AM60" s="106">
        <v>-0.001</v>
      </c>
      <c r="AN60" s="106">
        <v>-0.001</v>
      </c>
      <c r="AO60" s="108">
        <v>-0.001</v>
      </c>
    </row>
    <row r="61" ht="16.5" customHeight="1">
      <c r="A61" s="15"/>
      <c r="B61" s="99" t="s">
        <v>66</v>
      </c>
      <c r="C61" s="100"/>
      <c r="D61" s="101"/>
      <c r="E61" s="101"/>
      <c r="F61" s="101"/>
      <c r="G61" s="101"/>
      <c r="H61" s="102"/>
      <c r="I61" s="101"/>
      <c r="J61" s="101"/>
      <c r="K61" s="101"/>
      <c r="L61" s="101"/>
      <c r="M61" s="101"/>
      <c r="N61" s="101"/>
      <c r="O61" s="103"/>
      <c r="P61" s="45"/>
      <c r="Q61" s="101"/>
      <c r="R61" s="101"/>
      <c r="S61" s="101"/>
      <c r="T61" s="101"/>
      <c r="U61" s="102"/>
      <c r="V61" s="101"/>
      <c r="W61" s="101"/>
      <c r="X61" s="101"/>
      <c r="Y61" s="101"/>
      <c r="Z61" s="101"/>
      <c r="AA61" s="101"/>
      <c r="AB61" s="103"/>
      <c r="AC61" s="45"/>
      <c r="AD61" s="101"/>
      <c r="AE61" s="101"/>
      <c r="AF61" s="101"/>
      <c r="AG61" s="101"/>
      <c r="AH61" s="102"/>
      <c r="AI61" s="101"/>
      <c r="AJ61" s="101"/>
      <c r="AK61" s="101"/>
      <c r="AL61" s="101"/>
      <c r="AM61" s="101"/>
      <c r="AN61" s="101"/>
      <c r="AO61" s="103"/>
    </row>
    <row r="62" ht="16.5" customHeight="1">
      <c r="A62" s="15"/>
      <c r="B62" s="104" t="s">
        <v>58</v>
      </c>
      <c r="C62" s="105"/>
      <c r="D62" s="106">
        <v>8.025</v>
      </c>
      <c r="E62" s="106">
        <v>10.966</v>
      </c>
      <c r="F62" s="106">
        <v>14.596</v>
      </c>
      <c r="G62" s="106">
        <v>20.119</v>
      </c>
      <c r="H62" s="107">
        <v>22.562</v>
      </c>
      <c r="I62" s="106">
        <v>27.209</v>
      </c>
      <c r="J62" s="106">
        <v>32.54</v>
      </c>
      <c r="K62" s="106">
        <v>40.991</v>
      </c>
      <c r="L62" s="106">
        <v>53.932</v>
      </c>
      <c r="M62" s="106">
        <v>66.699</v>
      </c>
      <c r="N62" s="106">
        <v>79.387</v>
      </c>
      <c r="O62" s="108">
        <v>89.545</v>
      </c>
      <c r="P62" s="45"/>
      <c r="Q62" s="106">
        <v>8.025</v>
      </c>
      <c r="R62" s="106">
        <v>10.966</v>
      </c>
      <c r="S62" s="106">
        <v>14.596</v>
      </c>
      <c r="T62" s="106">
        <v>20.119</v>
      </c>
      <c r="U62" s="107">
        <v>22.562</v>
      </c>
      <c r="V62" s="106">
        <v>27.188</v>
      </c>
      <c r="W62" s="106">
        <v>32.728</v>
      </c>
      <c r="X62" s="106">
        <v>40.924</v>
      </c>
      <c r="Y62" s="106">
        <v>52.208</v>
      </c>
      <c r="Z62" s="106">
        <v>63.189</v>
      </c>
      <c r="AA62" s="106">
        <v>74.098</v>
      </c>
      <c r="AB62" s="108">
        <v>82.463</v>
      </c>
      <c r="AC62" s="45"/>
      <c r="AD62" s="106">
        <v>8.025</v>
      </c>
      <c r="AE62" s="106">
        <v>10.966</v>
      </c>
      <c r="AF62" s="106">
        <v>14.596</v>
      </c>
      <c r="AG62" s="106">
        <v>20.119</v>
      </c>
      <c r="AH62" s="107">
        <v>22.562</v>
      </c>
      <c r="AI62" s="106">
        <v>26.401</v>
      </c>
      <c r="AJ62" s="106">
        <v>31.889</v>
      </c>
      <c r="AK62" s="106">
        <v>39.022</v>
      </c>
      <c r="AL62" s="106">
        <v>47.245</v>
      </c>
      <c r="AM62" s="106">
        <v>54.859</v>
      </c>
      <c r="AN62" s="106">
        <v>63.34</v>
      </c>
      <c r="AO62" s="108">
        <v>70.124</v>
      </c>
    </row>
    <row r="63" ht="16.5" customHeight="1">
      <c r="A63" s="15"/>
      <c r="B63" s="112" t="s">
        <v>67</v>
      </c>
      <c r="C63" s="113"/>
      <c r="D63" s="114"/>
      <c r="E63" s="114"/>
      <c r="F63" s="114"/>
      <c r="G63" s="114"/>
      <c r="H63" s="115"/>
      <c r="I63" s="114"/>
      <c r="J63" s="114"/>
      <c r="K63" s="114"/>
      <c r="L63" s="114"/>
      <c r="M63" s="114"/>
      <c r="N63" s="114"/>
      <c r="O63" s="116"/>
      <c r="P63" s="45"/>
      <c r="Q63" s="114"/>
      <c r="R63" s="114"/>
      <c r="S63" s="114"/>
      <c r="T63" s="114"/>
      <c r="U63" s="115"/>
      <c r="V63" s="114"/>
      <c r="W63" s="114"/>
      <c r="X63" s="114"/>
      <c r="Y63" s="114"/>
      <c r="Z63" s="114"/>
      <c r="AA63" s="114"/>
      <c r="AB63" s="116"/>
      <c r="AC63" s="45"/>
      <c r="AD63" s="114"/>
      <c r="AE63" s="114"/>
      <c r="AF63" s="114"/>
      <c r="AG63" s="114"/>
      <c r="AH63" s="115"/>
      <c r="AI63" s="114"/>
      <c r="AJ63" s="114"/>
      <c r="AK63" s="114"/>
      <c r="AL63" s="114"/>
      <c r="AM63" s="114"/>
      <c r="AN63" s="114"/>
      <c r="AO63" s="116"/>
    </row>
    <row r="64" ht="16.5" customHeight="1">
      <c r="A64" s="15"/>
      <c r="B64" s="117" t="s">
        <v>68</v>
      </c>
      <c r="C64" s="118"/>
      <c r="D64" s="119">
        <v>-2.68</v>
      </c>
      <c r="E64" s="119">
        <v>-2.282</v>
      </c>
      <c r="F64" s="119">
        <v>-2.175</v>
      </c>
      <c r="G64" s="119">
        <v>-2.206</v>
      </c>
      <c r="H64" s="120">
        <v>-2.286</v>
      </c>
      <c r="I64" s="119">
        <v>-2.696</v>
      </c>
      <c r="J64" s="119">
        <v>-4.105</v>
      </c>
      <c r="K64" s="119">
        <v>-4.688</v>
      </c>
      <c r="L64" s="119">
        <v>-5.159</v>
      </c>
      <c r="M64" s="119">
        <v>-5.159</v>
      </c>
      <c r="N64" s="119">
        <v>-5.159</v>
      </c>
      <c r="O64" s="121">
        <v>-5.159</v>
      </c>
      <c r="P64" s="45"/>
      <c r="Q64" s="119">
        <v>-2.68</v>
      </c>
      <c r="R64" s="119">
        <v>-2.282</v>
      </c>
      <c r="S64" s="119">
        <v>-2.175</v>
      </c>
      <c r="T64" s="119">
        <v>-2.206</v>
      </c>
      <c r="U64" s="120">
        <v>-2.286</v>
      </c>
      <c r="V64" s="119">
        <v>-2.696</v>
      </c>
      <c r="W64" s="119">
        <v>-3.689</v>
      </c>
      <c r="X64" s="119">
        <v>-3.994</v>
      </c>
      <c r="Y64" s="119">
        <v>-4.299</v>
      </c>
      <c r="Z64" s="119">
        <v>-4.604</v>
      </c>
      <c r="AA64" s="119">
        <v>-4.904</v>
      </c>
      <c r="AB64" s="121">
        <v>-5.17</v>
      </c>
      <c r="AC64" s="45"/>
      <c r="AD64" s="119">
        <v>-2.68</v>
      </c>
      <c r="AE64" s="119">
        <v>-2.282</v>
      </c>
      <c r="AF64" s="119">
        <v>-2.175</v>
      </c>
      <c r="AG64" s="119">
        <v>-2.206</v>
      </c>
      <c r="AH64" s="120">
        <v>-2.286</v>
      </c>
      <c r="AI64" s="119">
        <v>-2.696</v>
      </c>
      <c r="AJ64" s="119">
        <v>-3.328</v>
      </c>
      <c r="AK64" s="119">
        <v>-4.939</v>
      </c>
      <c r="AL64" s="119">
        <v>-5.509</v>
      </c>
      <c r="AM64" s="119">
        <v>-5.717</v>
      </c>
      <c r="AN64" s="119">
        <v>-5.825</v>
      </c>
      <c r="AO64" s="121">
        <v>-5.891</v>
      </c>
    </row>
    <row r="65" ht="16.5" customHeight="1">
      <c r="A65" s="15"/>
      <c r="B65" s="99" t="s">
        <v>65</v>
      </c>
      <c r="C65" s="100"/>
      <c r="D65" s="101"/>
      <c r="E65" s="101"/>
      <c r="F65" s="101"/>
      <c r="G65" s="101"/>
      <c r="H65" s="102"/>
      <c r="I65" s="101"/>
      <c r="J65" s="101"/>
      <c r="K65" s="101"/>
      <c r="L65" s="101"/>
      <c r="M65" s="101"/>
      <c r="N65" s="101"/>
      <c r="O65" s="103"/>
      <c r="P65" s="45"/>
      <c r="Q65" s="101"/>
      <c r="R65" s="101"/>
      <c r="S65" s="101"/>
      <c r="T65" s="101"/>
      <c r="U65" s="102"/>
      <c r="V65" s="101"/>
      <c r="W65" s="101"/>
      <c r="X65" s="101"/>
      <c r="Y65" s="101"/>
      <c r="Z65" s="101"/>
      <c r="AA65" s="101"/>
      <c r="AB65" s="103"/>
      <c r="AC65" s="45"/>
      <c r="AD65" s="101"/>
      <c r="AE65" s="101"/>
      <c r="AF65" s="101"/>
      <c r="AG65" s="101"/>
      <c r="AH65" s="102"/>
      <c r="AI65" s="101"/>
      <c r="AJ65" s="101"/>
      <c r="AK65" s="101"/>
      <c r="AL65" s="101"/>
      <c r="AM65" s="101"/>
      <c r="AN65" s="101"/>
      <c r="AO65" s="103"/>
    </row>
    <row r="66" ht="16.5" customHeight="1">
      <c r="A66" s="15"/>
      <c r="B66" s="104" t="s">
        <v>55</v>
      </c>
      <c r="C66" s="105"/>
      <c r="D66" s="106">
        <v>-51.573</v>
      </c>
      <c r="E66" s="106">
        <v>-49.482</v>
      </c>
      <c r="F66" s="106">
        <v>-47.313</v>
      </c>
      <c r="G66" s="106">
        <v>-48.029</v>
      </c>
      <c r="H66" s="107">
        <v>-49.676</v>
      </c>
      <c r="I66" s="106">
        <v>-58.69</v>
      </c>
      <c r="J66" s="106">
        <v>-89.358</v>
      </c>
      <c r="K66" s="106">
        <v>-102.037</v>
      </c>
      <c r="L66" s="106">
        <v>-112.301</v>
      </c>
      <c r="M66" s="106">
        <v>-112.301</v>
      </c>
      <c r="N66" s="106">
        <v>-112.301</v>
      </c>
      <c r="O66" s="108">
        <v>-112.301</v>
      </c>
      <c r="P66" s="45"/>
      <c r="Q66" s="106">
        <v>-51.573</v>
      </c>
      <c r="R66" s="106">
        <v>-49.482</v>
      </c>
      <c r="S66" s="106">
        <v>-47.313</v>
      </c>
      <c r="T66" s="106">
        <v>-48.029</v>
      </c>
      <c r="U66" s="107">
        <v>-49.676</v>
      </c>
      <c r="V66" s="106">
        <v>-58.69</v>
      </c>
      <c r="W66" s="106">
        <v>-80.301</v>
      </c>
      <c r="X66" s="106">
        <v>-86.943</v>
      </c>
      <c r="Y66" s="106">
        <v>-93.584</v>
      </c>
      <c r="Z66" s="106">
        <v>-100.226</v>
      </c>
      <c r="AA66" s="106">
        <v>-106.746</v>
      </c>
      <c r="AB66" s="108">
        <v>-112.542</v>
      </c>
      <c r="AC66" s="45"/>
      <c r="AD66" s="106">
        <v>-51.573</v>
      </c>
      <c r="AE66" s="106">
        <v>-49.482</v>
      </c>
      <c r="AF66" s="106">
        <v>-47.313</v>
      </c>
      <c r="AG66" s="106">
        <v>-48.029</v>
      </c>
      <c r="AH66" s="107">
        <v>-49.676</v>
      </c>
      <c r="AI66" s="106">
        <v>-58.69</v>
      </c>
      <c r="AJ66" s="106">
        <v>-72.452</v>
      </c>
      <c r="AK66" s="106">
        <v>-76.799</v>
      </c>
      <c r="AL66" s="106">
        <v>-79.939</v>
      </c>
      <c r="AM66" s="106">
        <v>-82.958</v>
      </c>
      <c r="AN66" s="106">
        <v>-84.528</v>
      </c>
      <c r="AO66" s="108">
        <v>-85.494</v>
      </c>
    </row>
    <row r="67" ht="16.5" customHeight="1">
      <c r="A67" s="15"/>
      <c r="B67" s="99" t="s">
        <v>66</v>
      </c>
      <c r="C67" s="100"/>
      <c r="D67" s="101"/>
      <c r="E67" s="101"/>
      <c r="F67" s="101"/>
      <c r="G67" s="101"/>
      <c r="H67" s="102"/>
      <c r="I67" s="101"/>
      <c r="J67" s="101"/>
      <c r="K67" s="101"/>
      <c r="L67" s="101"/>
      <c r="M67" s="101"/>
      <c r="N67" s="101"/>
      <c r="O67" s="103"/>
      <c r="P67" s="45"/>
      <c r="Q67" s="101"/>
      <c r="R67" s="101"/>
      <c r="S67" s="101"/>
      <c r="T67" s="101"/>
      <c r="U67" s="102"/>
      <c r="V67" s="101"/>
      <c r="W67" s="101"/>
      <c r="X67" s="101"/>
      <c r="Y67" s="101"/>
      <c r="Z67" s="101"/>
      <c r="AA67" s="101"/>
      <c r="AB67" s="103"/>
      <c r="AC67" s="45"/>
      <c r="AD67" s="101"/>
      <c r="AE67" s="101"/>
      <c r="AF67" s="101"/>
      <c r="AG67" s="101"/>
      <c r="AH67" s="102"/>
      <c r="AI67" s="101"/>
      <c r="AJ67" s="101"/>
      <c r="AK67" s="101"/>
      <c r="AL67" s="101"/>
      <c r="AM67" s="101"/>
      <c r="AN67" s="101"/>
      <c r="AO67" s="103"/>
    </row>
    <row r="68" ht="16.5" customHeight="1">
      <c r="A68" s="15"/>
      <c r="B68" s="104" t="s">
        <v>69</v>
      </c>
      <c r="C68" s="105"/>
      <c r="D68" s="106">
        <v>48.894</v>
      </c>
      <c r="E68" s="106">
        <v>47.2</v>
      </c>
      <c r="F68" s="106">
        <v>45.138</v>
      </c>
      <c r="G68" s="106">
        <v>45.823</v>
      </c>
      <c r="H68" s="107">
        <v>47.391</v>
      </c>
      <c r="I68" s="106">
        <v>55.994</v>
      </c>
      <c r="J68" s="106">
        <v>85.253</v>
      </c>
      <c r="K68" s="106">
        <v>97.349</v>
      </c>
      <c r="L68" s="106">
        <v>107.142</v>
      </c>
      <c r="M68" s="106">
        <v>107.142</v>
      </c>
      <c r="N68" s="106">
        <v>107.142</v>
      </c>
      <c r="O68" s="108">
        <v>107.142</v>
      </c>
      <c r="P68" s="45"/>
      <c r="Q68" s="106">
        <v>48.894</v>
      </c>
      <c r="R68" s="106">
        <v>47.2</v>
      </c>
      <c r="S68" s="106">
        <v>45.138</v>
      </c>
      <c r="T68" s="106">
        <v>45.823</v>
      </c>
      <c r="U68" s="107">
        <v>47.391</v>
      </c>
      <c r="V68" s="106">
        <v>55.994</v>
      </c>
      <c r="W68" s="106">
        <v>76.612</v>
      </c>
      <c r="X68" s="106">
        <v>82.949</v>
      </c>
      <c r="Y68" s="106">
        <v>89.285</v>
      </c>
      <c r="Z68" s="106">
        <v>95.621</v>
      </c>
      <c r="AA68" s="106">
        <v>101.842</v>
      </c>
      <c r="AB68" s="108">
        <v>107.372</v>
      </c>
      <c r="AC68" s="45"/>
      <c r="AD68" s="106">
        <v>48.894</v>
      </c>
      <c r="AE68" s="106">
        <v>47.2</v>
      </c>
      <c r="AF68" s="106">
        <v>45.138</v>
      </c>
      <c r="AG68" s="106">
        <v>45.823</v>
      </c>
      <c r="AH68" s="107">
        <v>47.391</v>
      </c>
      <c r="AI68" s="106">
        <v>55.994</v>
      </c>
      <c r="AJ68" s="106">
        <v>69.124</v>
      </c>
      <c r="AK68" s="106">
        <v>71.86</v>
      </c>
      <c r="AL68" s="106">
        <v>74.43</v>
      </c>
      <c r="AM68" s="106">
        <v>77.241</v>
      </c>
      <c r="AN68" s="106">
        <v>78.703</v>
      </c>
      <c r="AO68" s="108">
        <v>79.602</v>
      </c>
    </row>
    <row r="69" ht="16.5" customHeight="1">
      <c r="A69" s="15"/>
      <c r="B69" s="122" t="s">
        <v>70</v>
      </c>
      <c r="C69" s="123"/>
      <c r="D69" s="124">
        <v>-11.275</v>
      </c>
      <c r="E69" s="124">
        <v>-13.142</v>
      </c>
      <c r="F69" s="124">
        <v>-12.427</v>
      </c>
      <c r="G69" s="124">
        <v>-10.418</v>
      </c>
      <c r="H69" s="125">
        <v>-10.022</v>
      </c>
      <c r="I69" s="124">
        <v>-13.287</v>
      </c>
      <c r="J69" s="124">
        <v>-15.48</v>
      </c>
      <c r="K69" s="124">
        <v>-16.579</v>
      </c>
      <c r="L69" s="124">
        <v>-17.785</v>
      </c>
      <c r="M69" s="124">
        <v>-18.821</v>
      </c>
      <c r="N69" s="124">
        <v>-20.047</v>
      </c>
      <c r="O69" s="126">
        <v>-21.02</v>
      </c>
      <c r="P69" s="45"/>
      <c r="Q69" s="124">
        <v>-11.275</v>
      </c>
      <c r="R69" s="124">
        <v>-13.142</v>
      </c>
      <c r="S69" s="124">
        <v>-12.427</v>
      </c>
      <c r="T69" s="124">
        <v>-10.418</v>
      </c>
      <c r="U69" s="125">
        <v>-11.022</v>
      </c>
      <c r="V69" s="124">
        <v>-12.57</v>
      </c>
      <c r="W69" s="124">
        <v>-14.213</v>
      </c>
      <c r="X69" s="124">
        <v>-14.871</v>
      </c>
      <c r="Y69" s="124">
        <v>-15.684</v>
      </c>
      <c r="Z69" s="124">
        <v>-16.898</v>
      </c>
      <c r="AA69" s="124">
        <v>-18.48</v>
      </c>
      <c r="AB69" s="126">
        <v>-19.759</v>
      </c>
      <c r="AC69" s="45"/>
      <c r="AD69" s="124">
        <v>-11.275</v>
      </c>
      <c r="AE69" s="124">
        <v>-13.142</v>
      </c>
      <c r="AF69" s="124">
        <v>-12.427</v>
      </c>
      <c r="AG69" s="124">
        <v>-10.418</v>
      </c>
      <c r="AH69" s="125">
        <v>-10.022</v>
      </c>
      <c r="AI69" s="124">
        <v>-12.506</v>
      </c>
      <c r="AJ69" s="124">
        <v>-13.222</v>
      </c>
      <c r="AK69" s="124">
        <v>-15.5</v>
      </c>
      <c r="AL69" s="124">
        <v>-16.347</v>
      </c>
      <c r="AM69" s="124">
        <v>-17.091</v>
      </c>
      <c r="AN69" s="124">
        <v>-17.449</v>
      </c>
      <c r="AO69" s="126">
        <v>-17.406</v>
      </c>
    </row>
    <row r="70" ht="16.5" customHeight="1">
      <c r="A70" s="15"/>
      <c r="B70" s="127" t="s">
        <v>65</v>
      </c>
      <c r="C70" s="128"/>
      <c r="D70" s="101"/>
      <c r="E70" s="101"/>
      <c r="F70" s="101"/>
      <c r="G70" s="101"/>
      <c r="H70" s="102"/>
      <c r="I70" s="101"/>
      <c r="J70" s="101"/>
      <c r="K70" s="101"/>
      <c r="L70" s="101"/>
      <c r="M70" s="101"/>
      <c r="N70" s="101"/>
      <c r="O70" s="103"/>
      <c r="P70" s="45"/>
      <c r="Q70" s="101"/>
      <c r="R70" s="101"/>
      <c r="S70" s="101"/>
      <c r="T70" s="101"/>
      <c r="U70" s="102"/>
      <c r="V70" s="101"/>
      <c r="W70" s="101"/>
      <c r="X70" s="101"/>
      <c r="Y70" s="101"/>
      <c r="Z70" s="101"/>
      <c r="AA70" s="101"/>
      <c r="AB70" s="103"/>
      <c r="AC70" s="45"/>
      <c r="AD70" s="101"/>
      <c r="AE70" s="101"/>
      <c r="AF70" s="101"/>
      <c r="AG70" s="101"/>
      <c r="AH70" s="102"/>
      <c r="AI70" s="101"/>
      <c r="AJ70" s="101"/>
      <c r="AK70" s="101"/>
      <c r="AL70" s="101"/>
      <c r="AM70" s="101"/>
      <c r="AN70" s="101"/>
      <c r="AO70" s="103"/>
    </row>
    <row r="71" ht="16.5" customHeight="1">
      <c r="A71" s="15"/>
      <c r="B71" s="104" t="s">
        <v>47</v>
      </c>
      <c r="C71" s="105"/>
      <c r="D71" s="106"/>
      <c r="E71" s="106"/>
      <c r="F71" s="106"/>
      <c r="G71" s="106"/>
      <c r="H71" s="107"/>
      <c r="I71" s="106"/>
      <c r="J71" s="106"/>
      <c r="K71" s="106"/>
      <c r="L71" s="106"/>
      <c r="M71" s="106"/>
      <c r="N71" s="106"/>
      <c r="O71" s="108"/>
      <c r="P71" s="45"/>
      <c r="Q71" s="106"/>
      <c r="R71" s="106"/>
      <c r="S71" s="106"/>
      <c r="T71" s="106"/>
      <c r="U71" s="107"/>
      <c r="V71" s="106"/>
      <c r="W71" s="106"/>
      <c r="X71" s="106"/>
      <c r="Y71" s="106"/>
      <c r="Z71" s="106"/>
      <c r="AA71" s="106"/>
      <c r="AB71" s="108"/>
      <c r="AC71" s="45"/>
      <c r="AD71" s="106"/>
      <c r="AE71" s="106"/>
      <c r="AF71" s="106"/>
      <c r="AG71" s="106"/>
      <c r="AH71" s="107"/>
      <c r="AI71" s="106"/>
      <c r="AJ71" s="106"/>
      <c r="AK71" s="106"/>
      <c r="AL71" s="106"/>
      <c r="AM71" s="106"/>
      <c r="AN71" s="106"/>
      <c r="AO71" s="108"/>
    </row>
    <row r="72" ht="16.5" customHeight="1">
      <c r="A72" s="15"/>
      <c r="B72" s="109" t="s">
        <v>48</v>
      </c>
      <c r="C72" s="77"/>
      <c r="D72" s="78">
        <v>-2.68</v>
      </c>
      <c r="E72" s="78">
        <v>-2.282</v>
      </c>
      <c r="F72" s="78">
        <v>-2.175</v>
      </c>
      <c r="G72" s="78">
        <v>-2.206</v>
      </c>
      <c r="H72" s="110">
        <v>-2.286</v>
      </c>
      <c r="I72" s="78">
        <v>-5.115</v>
      </c>
      <c r="J72" s="78">
        <v>-6.766</v>
      </c>
      <c r="K72" s="78">
        <v>-7.375</v>
      </c>
      <c r="L72" s="78">
        <v>-7.869</v>
      </c>
      <c r="M72" s="78">
        <v>-7.882</v>
      </c>
      <c r="N72" s="78">
        <v>-7.895</v>
      </c>
      <c r="O72" s="111">
        <v>-7.908</v>
      </c>
      <c r="P72" s="45"/>
      <c r="Q72" s="78">
        <v>-2.68</v>
      </c>
      <c r="R72" s="78">
        <v>-2.282</v>
      </c>
      <c r="S72" s="78">
        <v>-2.175</v>
      </c>
      <c r="T72" s="78">
        <v>-2.206</v>
      </c>
      <c r="U72" s="110">
        <v>-2.286</v>
      </c>
      <c r="V72" s="78">
        <v>-4.805</v>
      </c>
      <c r="W72" s="78">
        <v>-5.837</v>
      </c>
      <c r="X72" s="78">
        <v>-6.16</v>
      </c>
      <c r="Y72" s="78">
        <v>-6.482</v>
      </c>
      <c r="Z72" s="78">
        <v>-6.804</v>
      </c>
      <c r="AA72" s="78">
        <v>-7.12</v>
      </c>
      <c r="AB72" s="111">
        <v>-7.402</v>
      </c>
      <c r="AC72" s="45"/>
      <c r="AD72" s="78">
        <v>-2.68</v>
      </c>
      <c r="AE72" s="78">
        <v>-2.282</v>
      </c>
      <c r="AF72" s="78">
        <v>-2.175</v>
      </c>
      <c r="AG72" s="78">
        <v>-2.206</v>
      </c>
      <c r="AH72" s="110">
        <v>-2.286</v>
      </c>
      <c r="AI72" s="78">
        <v>-4.775</v>
      </c>
      <c r="AJ72" s="78">
        <v>-5.138</v>
      </c>
      <c r="AK72" s="78">
        <v>-6.533</v>
      </c>
      <c r="AL72" s="78">
        <v>-6.92</v>
      </c>
      <c r="AM72" s="78">
        <v>-6.964</v>
      </c>
      <c r="AN72" s="78">
        <v>-6.928</v>
      </c>
      <c r="AO72" s="111">
        <v>-6.869</v>
      </c>
    </row>
    <row r="73" ht="16.5" customHeight="1">
      <c r="A73" s="15"/>
      <c r="B73" s="104" t="s">
        <v>49</v>
      </c>
      <c r="C73" s="105"/>
      <c r="D73" s="106">
        <v>-8.302</v>
      </c>
      <c r="E73" s="106">
        <v>-10.394</v>
      </c>
      <c r="F73" s="106">
        <v>-9.749</v>
      </c>
      <c r="G73" s="106">
        <v>-7.431</v>
      </c>
      <c r="H73" s="107">
        <v>-7.885</v>
      </c>
      <c r="I73" s="106">
        <v>-6.546</v>
      </c>
      <c r="J73" s="106">
        <v>-6.827</v>
      </c>
      <c r="K73" s="106">
        <v>-6.986</v>
      </c>
      <c r="L73" s="106">
        <v>-7.206</v>
      </c>
      <c r="M73" s="106">
        <v>-7.727</v>
      </c>
      <c r="N73" s="106">
        <v>-8.456</v>
      </c>
      <c r="O73" s="108">
        <v>-9.024</v>
      </c>
      <c r="P73" s="45"/>
      <c r="Q73" s="106">
        <v>-8.302</v>
      </c>
      <c r="R73" s="106">
        <v>-10.394</v>
      </c>
      <c r="S73" s="106">
        <v>-9.749</v>
      </c>
      <c r="T73" s="106">
        <v>-7.431</v>
      </c>
      <c r="U73" s="107">
        <v>-7.885</v>
      </c>
      <c r="V73" s="106">
        <v>-6.223</v>
      </c>
      <c r="W73" s="106">
        <v>-6.616</v>
      </c>
      <c r="X73" s="106">
        <v>-6.636</v>
      </c>
      <c r="Y73" s="106">
        <v>-6.697</v>
      </c>
      <c r="Z73" s="106">
        <v>-7.168</v>
      </c>
      <c r="AA73" s="106">
        <v>-8.026</v>
      </c>
      <c r="AB73" s="108">
        <v>-8.703</v>
      </c>
      <c r="AC73" s="45"/>
      <c r="AD73" s="106">
        <v>-8.302</v>
      </c>
      <c r="AE73" s="106">
        <v>-10.394</v>
      </c>
      <c r="AF73" s="106">
        <v>-9.749</v>
      </c>
      <c r="AG73" s="106">
        <v>-7.431</v>
      </c>
      <c r="AH73" s="107">
        <v>-7.885</v>
      </c>
      <c r="AI73" s="106">
        <v>-6.223</v>
      </c>
      <c r="AJ73" s="106">
        <v>-6.434</v>
      </c>
      <c r="AK73" s="106">
        <v>-7.104</v>
      </c>
      <c r="AL73" s="106">
        <v>-7.295</v>
      </c>
      <c r="AM73" s="106">
        <v>-7.741</v>
      </c>
      <c r="AN73" s="106">
        <v>-7.85</v>
      </c>
      <c r="AO73" s="108">
        <v>-7.636</v>
      </c>
    </row>
    <row r="74" ht="16.5" customHeight="1">
      <c r="A74" s="15"/>
      <c r="B74" s="109" t="s">
        <v>71</v>
      </c>
      <c r="C74" s="77"/>
      <c r="D74" s="78"/>
      <c r="E74" s="78"/>
      <c r="F74" s="78"/>
      <c r="G74" s="78"/>
      <c r="H74" s="110"/>
      <c r="I74" s="78"/>
      <c r="J74" s="78"/>
      <c r="K74" s="78"/>
      <c r="L74" s="78"/>
      <c r="M74" s="78"/>
      <c r="N74" s="78"/>
      <c r="O74" s="111"/>
      <c r="P74" s="45"/>
      <c r="Q74" s="78"/>
      <c r="R74" s="78"/>
      <c r="S74" s="78"/>
      <c r="T74" s="78"/>
      <c r="U74" s="110"/>
      <c r="V74" s="78"/>
      <c r="W74" s="78"/>
      <c r="X74" s="78"/>
      <c r="Y74" s="78"/>
      <c r="Z74" s="78"/>
      <c r="AA74" s="78"/>
      <c r="AB74" s="111"/>
      <c r="AC74" s="45"/>
      <c r="AD74" s="78"/>
      <c r="AE74" s="78"/>
      <c r="AF74" s="78"/>
      <c r="AG74" s="78"/>
      <c r="AH74" s="110"/>
      <c r="AI74" s="78"/>
      <c r="AJ74" s="78"/>
      <c r="AK74" s="78"/>
      <c r="AL74" s="78"/>
      <c r="AM74" s="78"/>
      <c r="AN74" s="78"/>
      <c r="AO74" s="111"/>
    </row>
    <row r="75" ht="16.5" customHeight="1">
      <c r="A75" s="15"/>
      <c r="B75" s="104" t="s">
        <v>58</v>
      </c>
      <c r="C75" s="105"/>
      <c r="D75" s="106">
        <v>-0.294</v>
      </c>
      <c r="E75" s="106">
        <v>-0.466</v>
      </c>
      <c r="F75" s="106">
        <v>-0.504</v>
      </c>
      <c r="G75" s="106">
        <v>-0.781</v>
      </c>
      <c r="H75" s="107">
        <v>-0.851</v>
      </c>
      <c r="I75" s="106">
        <v>-1.627</v>
      </c>
      <c r="J75" s="106">
        <v>-1.887</v>
      </c>
      <c r="K75" s="106">
        <v>-2.219</v>
      </c>
      <c r="L75" s="106">
        <v>-2.711</v>
      </c>
      <c r="M75" s="106">
        <v>-3.212</v>
      </c>
      <c r="N75" s="106">
        <v>-3.697</v>
      </c>
      <c r="O75" s="108">
        <v>-4.088</v>
      </c>
      <c r="P75" s="45"/>
      <c r="Q75" s="106">
        <v>-0.294</v>
      </c>
      <c r="R75" s="106">
        <v>-0.466</v>
      </c>
      <c r="S75" s="106">
        <v>-0.504</v>
      </c>
      <c r="T75" s="106">
        <v>-0.781</v>
      </c>
      <c r="U75" s="107">
        <v>-0.851</v>
      </c>
      <c r="V75" s="106">
        <v>-1.542</v>
      </c>
      <c r="W75" s="106">
        <v>-1.759</v>
      </c>
      <c r="X75" s="106">
        <v>-2.075</v>
      </c>
      <c r="Y75" s="106">
        <v>-2.505</v>
      </c>
      <c r="Z75" s="106">
        <v>-2.927</v>
      </c>
      <c r="AA75" s="106">
        <v>-3.334</v>
      </c>
      <c r="AB75" s="108">
        <v>-3.653</v>
      </c>
      <c r="AC75" s="45"/>
      <c r="AD75" s="106">
        <v>-0.294</v>
      </c>
      <c r="AE75" s="106">
        <v>-0.466</v>
      </c>
      <c r="AF75" s="106">
        <v>-0.504</v>
      </c>
      <c r="AG75" s="106">
        <v>-0.781</v>
      </c>
      <c r="AH75" s="107">
        <v>-0.851</v>
      </c>
      <c r="AI75" s="106">
        <v>-1.508</v>
      </c>
      <c r="AJ75" s="106">
        <v>-1.65</v>
      </c>
      <c r="AK75" s="106">
        <v>-1.862</v>
      </c>
      <c r="AL75" s="106">
        <v>-2.132</v>
      </c>
      <c r="AM75" s="106">
        <v>-2.385</v>
      </c>
      <c r="AN75" s="106">
        <v>-2.671</v>
      </c>
      <c r="AO75" s="108">
        <v>-2.901</v>
      </c>
    </row>
    <row r="76" ht="16.5" customHeight="1">
      <c r="A76" s="15"/>
      <c r="B76" s="109" t="s">
        <v>67</v>
      </c>
      <c r="C76" s="77"/>
      <c r="D76" s="78"/>
      <c r="E76" s="78"/>
      <c r="F76" s="78"/>
      <c r="G76" s="78"/>
      <c r="H76" s="110"/>
      <c r="I76" s="78"/>
      <c r="J76" s="78"/>
      <c r="K76" s="78"/>
      <c r="L76" s="78"/>
      <c r="M76" s="78"/>
      <c r="N76" s="78"/>
      <c r="O76" s="111"/>
      <c r="P76" s="45"/>
      <c r="Q76" s="78"/>
      <c r="R76" s="78"/>
      <c r="S76" s="78"/>
      <c r="T76" s="78"/>
      <c r="U76" s="110"/>
      <c r="V76" s="78"/>
      <c r="W76" s="78"/>
      <c r="X76" s="78"/>
      <c r="Y76" s="78"/>
      <c r="Z76" s="78"/>
      <c r="AA76" s="78"/>
      <c r="AB76" s="111"/>
      <c r="AC76" s="45"/>
      <c r="AD76" s="78"/>
      <c r="AE76" s="78"/>
      <c r="AF76" s="78"/>
      <c r="AG76" s="78"/>
      <c r="AH76" s="110"/>
      <c r="AI76" s="78"/>
      <c r="AJ76" s="78"/>
      <c r="AK76" s="78"/>
      <c r="AL76" s="78"/>
      <c r="AM76" s="78"/>
      <c r="AN76" s="78"/>
      <c r="AO76" s="111"/>
    </row>
    <row r="77" ht="16.5" customHeight="1">
      <c r="A77" s="15"/>
      <c r="B77" s="129" t="s">
        <v>53</v>
      </c>
      <c r="C77" s="130"/>
      <c r="D77" s="131"/>
      <c r="E77" s="131"/>
      <c r="F77" s="131"/>
      <c r="G77" s="131"/>
      <c r="H77" s="132"/>
      <c r="I77" s="131"/>
      <c r="J77" s="131"/>
      <c r="K77" s="131"/>
      <c r="L77" s="131"/>
      <c r="M77" s="131"/>
      <c r="N77" s="131"/>
      <c r="O77" s="133"/>
      <c r="P77" s="45"/>
      <c r="Q77" s="131"/>
      <c r="R77" s="131"/>
      <c r="S77" s="131"/>
      <c r="T77" s="131"/>
      <c r="U77" s="132"/>
      <c r="V77" s="131"/>
      <c r="W77" s="131"/>
      <c r="X77" s="131"/>
      <c r="Y77" s="131"/>
      <c r="Z77" s="131"/>
      <c r="AA77" s="131"/>
      <c r="AB77" s="133"/>
      <c r="AC77" s="45"/>
      <c r="AD77" s="131"/>
      <c r="AE77" s="131"/>
      <c r="AF77" s="131"/>
      <c r="AG77" s="131"/>
      <c r="AH77" s="132"/>
      <c r="AI77" s="131"/>
      <c r="AJ77" s="131"/>
      <c r="AK77" s="131"/>
      <c r="AL77" s="131"/>
      <c r="AM77" s="131"/>
      <c r="AN77" s="131"/>
      <c r="AO77" s="133"/>
    </row>
    <row r="78" ht="16.5" customHeight="1">
      <c r="A78" s="15"/>
      <c r="B78" s="134" t="s">
        <v>72</v>
      </c>
      <c r="C78" s="135"/>
      <c r="D78" s="136">
        <v>-2.729</v>
      </c>
      <c r="E78" s="136">
        <v>-2.304</v>
      </c>
      <c r="F78" s="136">
        <v>-5.098</v>
      </c>
      <c r="G78" s="136">
        <v>-2.115</v>
      </c>
      <c r="H78" s="137">
        <v>-2.168</v>
      </c>
      <c r="I78" s="136">
        <v>-2.423</v>
      </c>
      <c r="J78" s="136">
        <v>-2.789</v>
      </c>
      <c r="K78" s="136">
        <v>-3.381</v>
      </c>
      <c r="L78" s="136">
        <v>-4.255</v>
      </c>
      <c r="M78" s="136">
        <v>-5.152</v>
      </c>
      <c r="N78" s="136">
        <v>-6.14</v>
      </c>
      <c r="O78" s="138">
        <v>-6.933</v>
      </c>
      <c r="P78" s="45"/>
      <c r="Q78" s="136">
        <v>-2.729</v>
      </c>
      <c r="R78" s="136">
        <v>-2.304</v>
      </c>
      <c r="S78" s="136">
        <v>-5.098</v>
      </c>
      <c r="T78" s="136">
        <v>-2.115</v>
      </c>
      <c r="U78" s="137">
        <v>-2.168</v>
      </c>
      <c r="V78" s="136">
        <v>-2.59</v>
      </c>
      <c r="W78" s="136">
        <v>-3.09</v>
      </c>
      <c r="X78" s="136">
        <v>-3.837</v>
      </c>
      <c r="Y78" s="136">
        <v>-4.847</v>
      </c>
      <c r="Z78" s="136">
        <v>-5.87</v>
      </c>
      <c r="AA78" s="136">
        <v>-6.89</v>
      </c>
      <c r="AB78" s="138">
        <v>-7.686</v>
      </c>
      <c r="AC78" s="45"/>
      <c r="AD78" s="136">
        <v>-2.729</v>
      </c>
      <c r="AE78" s="136">
        <v>-2.304</v>
      </c>
      <c r="AF78" s="136">
        <v>-5.098</v>
      </c>
      <c r="AG78" s="136">
        <v>-2.115</v>
      </c>
      <c r="AH78" s="137">
        <v>-2.168</v>
      </c>
      <c r="AI78" s="136">
        <v>-2.465</v>
      </c>
      <c r="AJ78" s="136">
        <v>-2.964</v>
      </c>
      <c r="AK78" s="136">
        <v>-3.613</v>
      </c>
      <c r="AL78" s="136">
        <v>-4.399</v>
      </c>
      <c r="AM78" s="136">
        <v>-5.191</v>
      </c>
      <c r="AN78" s="136">
        <v>-5.936</v>
      </c>
      <c r="AO78" s="138">
        <v>-6.485</v>
      </c>
    </row>
    <row r="79" ht="16.5" customHeight="1">
      <c r="A79" s="15"/>
      <c r="B79" s="104" t="s">
        <v>47</v>
      </c>
      <c r="C79" s="105"/>
      <c r="D79" s="106"/>
      <c r="E79" s="106"/>
      <c r="F79" s="106"/>
      <c r="G79" s="106"/>
      <c r="H79" s="139"/>
      <c r="I79" s="106"/>
      <c r="J79" s="106"/>
      <c r="K79" s="106"/>
      <c r="L79" s="106"/>
      <c r="M79" s="106"/>
      <c r="N79" s="106"/>
      <c r="O79" s="108"/>
      <c r="P79" s="45"/>
      <c r="Q79" s="106"/>
      <c r="R79" s="106"/>
      <c r="S79" s="106"/>
      <c r="T79" s="106"/>
      <c r="U79" s="139"/>
      <c r="V79" s="106"/>
      <c r="W79" s="106"/>
      <c r="X79" s="106"/>
      <c r="Y79" s="106"/>
      <c r="Z79" s="106"/>
      <c r="AA79" s="106"/>
      <c r="AB79" s="108"/>
      <c r="AC79" s="45"/>
      <c r="AD79" s="106"/>
      <c r="AE79" s="106"/>
      <c r="AF79" s="106"/>
      <c r="AG79" s="106"/>
      <c r="AH79" s="139"/>
      <c r="AI79" s="106"/>
      <c r="AJ79" s="106"/>
      <c r="AK79" s="106"/>
      <c r="AL79" s="106"/>
      <c r="AM79" s="106"/>
      <c r="AN79" s="106"/>
      <c r="AO79" s="108"/>
    </row>
    <row r="80" ht="16.5" customHeight="1">
      <c r="A80" s="15"/>
      <c r="B80" s="109" t="s">
        <v>48</v>
      </c>
      <c r="C80" s="77"/>
      <c r="D80" s="78"/>
      <c r="E80" s="78"/>
      <c r="F80" s="78"/>
      <c r="G80" s="78"/>
      <c r="H80" s="110"/>
      <c r="I80" s="78"/>
      <c r="J80" s="78"/>
      <c r="K80" s="78"/>
      <c r="L80" s="78"/>
      <c r="M80" s="78"/>
      <c r="N80" s="78"/>
      <c r="O80" s="111"/>
      <c r="P80" s="45"/>
      <c r="Q80" s="78"/>
      <c r="R80" s="78"/>
      <c r="S80" s="78"/>
      <c r="T80" s="78"/>
      <c r="U80" s="110"/>
      <c r="V80" s="78"/>
      <c r="W80" s="78"/>
      <c r="X80" s="78"/>
      <c r="Y80" s="78"/>
      <c r="Z80" s="78"/>
      <c r="AA80" s="78"/>
      <c r="AB80" s="111"/>
      <c r="AC80" s="45"/>
      <c r="AD80" s="78"/>
      <c r="AE80" s="78"/>
      <c r="AF80" s="78"/>
      <c r="AG80" s="78"/>
      <c r="AH80" s="110"/>
      <c r="AI80" s="78"/>
      <c r="AJ80" s="78"/>
      <c r="AK80" s="78"/>
      <c r="AL80" s="78"/>
      <c r="AM80" s="78"/>
      <c r="AN80" s="78"/>
      <c r="AO80" s="111"/>
    </row>
    <row r="81" ht="16.5" customHeight="1">
      <c r="A81" s="15"/>
      <c r="B81" s="104" t="s">
        <v>49</v>
      </c>
      <c r="C81" s="105"/>
      <c r="D81" s="106">
        <v>-1.805</v>
      </c>
      <c r="E81" s="106">
        <v>-1.08</v>
      </c>
      <c r="F81" s="106">
        <v>-3.727</v>
      </c>
      <c r="G81" s="106">
        <v>-0.219</v>
      </c>
      <c r="H81" s="107">
        <v>-0.216</v>
      </c>
      <c r="I81" s="106">
        <v>-0.237</v>
      </c>
      <c r="J81" s="106">
        <v>-0.253</v>
      </c>
      <c r="K81" s="106">
        <v>-0.284</v>
      </c>
      <c r="L81" s="106">
        <v>-0.336</v>
      </c>
      <c r="M81" s="106">
        <v>-0.404</v>
      </c>
      <c r="N81" s="106">
        <v>-0.498</v>
      </c>
      <c r="O81" s="108">
        <v>-0.571</v>
      </c>
      <c r="P81" s="45"/>
      <c r="Q81" s="106">
        <v>-1.805</v>
      </c>
      <c r="R81" s="106">
        <v>-1.08</v>
      </c>
      <c r="S81" s="106">
        <v>-3.727</v>
      </c>
      <c r="T81" s="106">
        <v>-0.219</v>
      </c>
      <c r="U81" s="107">
        <v>-0.216</v>
      </c>
      <c r="V81" s="106">
        <v>-0.232</v>
      </c>
      <c r="W81" s="106">
        <v>-0.246</v>
      </c>
      <c r="X81" s="106">
        <v>-0.276</v>
      </c>
      <c r="Y81" s="106">
        <v>-0.305</v>
      </c>
      <c r="Z81" s="106">
        <v>-0.367</v>
      </c>
      <c r="AA81" s="106">
        <v>-0.459</v>
      </c>
      <c r="AB81" s="108">
        <v>-0.529</v>
      </c>
      <c r="AC81" s="45"/>
      <c r="AD81" s="106">
        <v>-1.805</v>
      </c>
      <c r="AE81" s="106">
        <v>-1.08</v>
      </c>
      <c r="AF81" s="106">
        <v>-3.727</v>
      </c>
      <c r="AG81" s="106">
        <v>-0.219</v>
      </c>
      <c r="AH81" s="107">
        <v>-0.216</v>
      </c>
      <c r="AI81" s="106">
        <v>-0.169</v>
      </c>
      <c r="AJ81" s="106">
        <v>-0.181</v>
      </c>
      <c r="AK81" s="106">
        <v>-0.2</v>
      </c>
      <c r="AL81" s="106">
        <v>-0.256</v>
      </c>
      <c r="AM81" s="106">
        <v>-0.37</v>
      </c>
      <c r="AN81" s="106">
        <v>-0.377</v>
      </c>
      <c r="AO81" s="108">
        <v>-0.323</v>
      </c>
    </row>
    <row r="82" ht="16.5" customHeight="1">
      <c r="A82" s="15"/>
      <c r="B82" s="109" t="s">
        <v>58</v>
      </c>
      <c r="C82" s="77"/>
      <c r="D82" s="78">
        <v>-0.924</v>
      </c>
      <c r="E82" s="78">
        <v>-1.224</v>
      </c>
      <c r="F82" s="78">
        <v>-1.372</v>
      </c>
      <c r="G82" s="78">
        <v>-1.897</v>
      </c>
      <c r="H82" s="110">
        <v>-1.952</v>
      </c>
      <c r="I82" s="78">
        <v>-2.185</v>
      </c>
      <c r="J82" s="78">
        <v>-2.536</v>
      </c>
      <c r="K82" s="78">
        <v>-3.097</v>
      </c>
      <c r="L82" s="78">
        <v>-3.919</v>
      </c>
      <c r="M82" s="78">
        <v>-4.748</v>
      </c>
      <c r="N82" s="78">
        <v>-5.642</v>
      </c>
      <c r="O82" s="111">
        <v>-6.362</v>
      </c>
      <c r="P82" s="45"/>
      <c r="Q82" s="78">
        <v>-0.924</v>
      </c>
      <c r="R82" s="78">
        <v>-1.224</v>
      </c>
      <c r="S82" s="78">
        <v>-1.372</v>
      </c>
      <c r="T82" s="78">
        <v>-1.897</v>
      </c>
      <c r="U82" s="110">
        <v>-1.952</v>
      </c>
      <c r="V82" s="78">
        <v>-2.358</v>
      </c>
      <c r="W82" s="78">
        <v>-2.844</v>
      </c>
      <c r="X82" s="78">
        <v>-3.561</v>
      </c>
      <c r="Y82" s="78">
        <v>-4.542</v>
      </c>
      <c r="Z82" s="78">
        <v>-5.503</v>
      </c>
      <c r="AA82" s="78">
        <v>-6.431</v>
      </c>
      <c r="AB82" s="111">
        <v>-7.157</v>
      </c>
      <c r="AC82" s="45"/>
      <c r="AD82" s="78">
        <v>-0.924</v>
      </c>
      <c r="AE82" s="78">
        <v>-1.224</v>
      </c>
      <c r="AF82" s="78">
        <v>-1.372</v>
      </c>
      <c r="AG82" s="78">
        <v>-1.897</v>
      </c>
      <c r="AH82" s="110">
        <v>-1.952</v>
      </c>
      <c r="AI82" s="78">
        <v>-2.296</v>
      </c>
      <c r="AJ82" s="78">
        <v>-2.783</v>
      </c>
      <c r="AK82" s="78">
        <v>-3.413</v>
      </c>
      <c r="AL82" s="78">
        <v>-4.143</v>
      </c>
      <c r="AM82" s="78">
        <v>-4.821</v>
      </c>
      <c r="AN82" s="78">
        <v>-5.56</v>
      </c>
      <c r="AO82" s="111">
        <v>-6.161</v>
      </c>
    </row>
    <row r="83" ht="16.5" customHeight="1">
      <c r="A83" s="15"/>
      <c r="B83" s="104" t="s">
        <v>67</v>
      </c>
      <c r="C83" s="105"/>
      <c r="D83" s="106"/>
      <c r="E83" s="106"/>
      <c r="F83" s="106"/>
      <c r="G83" s="106"/>
      <c r="H83" s="140"/>
      <c r="I83" s="106"/>
      <c r="J83" s="106"/>
      <c r="K83" s="106"/>
      <c r="L83" s="106"/>
      <c r="M83" s="106"/>
      <c r="N83" s="106"/>
      <c r="O83" s="108"/>
      <c r="P83" s="45"/>
      <c r="Q83" s="106"/>
      <c r="R83" s="106"/>
      <c r="S83" s="106"/>
      <c r="T83" s="106"/>
      <c r="U83" s="140"/>
      <c r="V83" s="106"/>
      <c r="W83" s="106"/>
      <c r="X83" s="106"/>
      <c r="Y83" s="106"/>
      <c r="Z83" s="106"/>
      <c r="AA83" s="106"/>
      <c r="AB83" s="108"/>
      <c r="AC83" s="45"/>
      <c r="AD83" s="106"/>
      <c r="AE83" s="106"/>
      <c r="AF83" s="106"/>
      <c r="AG83" s="106"/>
      <c r="AH83" s="140"/>
      <c r="AI83" s="106"/>
      <c r="AJ83" s="106"/>
      <c r="AK83" s="106"/>
      <c r="AL83" s="106"/>
      <c r="AM83" s="106"/>
      <c r="AN83" s="106"/>
      <c r="AO83" s="108"/>
    </row>
    <row r="84" ht="16.5" customHeight="1">
      <c r="A84" s="15"/>
      <c r="B84" s="117" t="s">
        <v>73</v>
      </c>
      <c r="C84" s="118"/>
      <c r="D84" s="119">
        <v>0.143</v>
      </c>
      <c r="E84" s="119">
        <v>0.108</v>
      </c>
      <c r="F84" s="119">
        <v>0.198</v>
      </c>
      <c r="G84" s="119">
        <v>0.177</v>
      </c>
      <c r="H84" s="120">
        <v>0.153</v>
      </c>
      <c r="I84" s="119">
        <v>0.132</v>
      </c>
      <c r="J84" s="119">
        <v>0.107</v>
      </c>
      <c r="K84" s="119">
        <v>0.082</v>
      </c>
      <c r="L84" s="119">
        <v>0.057</v>
      </c>
      <c r="M84" s="119">
        <v>0.031</v>
      </c>
      <c r="N84" s="119">
        <v>0.006</v>
      </c>
      <c r="O84" s="121"/>
      <c r="P84" s="45"/>
      <c r="Q84" s="119">
        <v>0.143</v>
      </c>
      <c r="R84" s="119">
        <v>0.108</v>
      </c>
      <c r="S84" s="119">
        <v>0.198</v>
      </c>
      <c r="T84" s="119">
        <v>0.177</v>
      </c>
      <c r="U84" s="120">
        <v>0.153</v>
      </c>
      <c r="V84" s="119">
        <v>0.132</v>
      </c>
      <c r="W84" s="119">
        <v>0.107</v>
      </c>
      <c r="X84" s="119">
        <v>0.082</v>
      </c>
      <c r="Y84" s="119">
        <v>0.057</v>
      </c>
      <c r="Z84" s="119">
        <v>0.031</v>
      </c>
      <c r="AA84" s="119">
        <v>0.006</v>
      </c>
      <c r="AB84" s="121"/>
      <c r="AC84" s="45"/>
      <c r="AD84" s="119">
        <v>0.143</v>
      </c>
      <c r="AE84" s="119">
        <v>0.108</v>
      </c>
      <c r="AF84" s="119">
        <v>0.198</v>
      </c>
      <c r="AG84" s="119">
        <v>0.177</v>
      </c>
      <c r="AH84" s="120">
        <v>0.153</v>
      </c>
      <c r="AI84" s="119">
        <v>0.132</v>
      </c>
      <c r="AJ84" s="119">
        <v>0.107</v>
      </c>
      <c r="AK84" s="119">
        <v>0.082</v>
      </c>
      <c r="AL84" s="119">
        <v>0.057</v>
      </c>
      <c r="AM84" s="119">
        <v>0.031</v>
      </c>
      <c r="AN84" s="119">
        <v>0.006</v>
      </c>
      <c r="AO84" s="121"/>
    </row>
    <row r="85" ht="16.5" customHeight="1">
      <c r="A85" s="15"/>
      <c r="B85" s="141" t="s">
        <v>74</v>
      </c>
      <c r="C85" s="142"/>
      <c r="D85" s="143">
        <v>0.434</v>
      </c>
      <c r="E85" s="143">
        <v>-0.919</v>
      </c>
      <c r="F85" s="143">
        <v>-5.701</v>
      </c>
      <c r="G85" s="143">
        <v>3.691</v>
      </c>
      <c r="H85" s="144">
        <v>1.389</v>
      </c>
      <c r="I85" s="143"/>
      <c r="J85" s="143"/>
      <c r="K85" s="143"/>
      <c r="L85" s="143"/>
      <c r="M85" s="143"/>
      <c r="N85" s="143"/>
      <c r="O85" s="145"/>
      <c r="P85" s="45"/>
      <c r="Q85" s="143">
        <v>0.434</v>
      </c>
      <c r="R85" s="143">
        <v>-0.919</v>
      </c>
      <c r="S85" s="143">
        <v>-5.701</v>
      </c>
      <c r="T85" s="143">
        <v>3.691</v>
      </c>
      <c r="U85" s="144">
        <v>1.389</v>
      </c>
      <c r="V85" s="143"/>
      <c r="W85" s="143"/>
      <c r="X85" s="143"/>
      <c r="Y85" s="143"/>
      <c r="Z85" s="143"/>
      <c r="AA85" s="143"/>
      <c r="AB85" s="145"/>
      <c r="AC85" s="45"/>
      <c r="AD85" s="143">
        <v>0.434</v>
      </c>
      <c r="AE85" s="143">
        <v>-0.919</v>
      </c>
      <c r="AF85" s="143">
        <v>-5.701</v>
      </c>
      <c r="AG85" s="143">
        <v>3.691</v>
      </c>
      <c r="AH85" s="144">
        <v>1.389</v>
      </c>
      <c r="AI85" s="143"/>
      <c r="AJ85" s="143"/>
      <c r="AK85" s="143"/>
      <c r="AL85" s="143"/>
      <c r="AM85" s="143"/>
      <c r="AN85" s="143"/>
      <c r="AO85" s="145"/>
    </row>
    <row r="86" ht="16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6.5" customHeight="1">
      <c r="A87" s="15"/>
      <c r="B87" s="31" t="s">
        <v>75</v>
      </c>
      <c r="C87" s="15"/>
      <c r="D87" s="18"/>
      <c r="E87" s="30"/>
      <c r="F87" s="30"/>
      <c r="G87" s="30"/>
      <c r="H87" s="32" t="s">
        <v>29</v>
      </c>
      <c r="I87" s="30"/>
      <c r="J87" s="30"/>
      <c r="K87" s="30"/>
      <c r="L87" s="30"/>
      <c r="M87" s="30"/>
      <c r="N87" s="30"/>
      <c r="O87" s="23"/>
      <c r="P87" s="15"/>
      <c r="Q87" s="18"/>
      <c r="R87" s="30"/>
      <c r="S87" s="30"/>
      <c r="T87" s="30"/>
      <c r="U87" s="32" t="s">
        <v>32</v>
      </c>
      <c r="V87" s="30"/>
      <c r="W87" s="30"/>
      <c r="X87" s="30"/>
      <c r="Y87" s="30"/>
      <c r="Z87" s="30"/>
      <c r="AA87" s="30"/>
      <c r="AB87" s="23"/>
      <c r="AC87" s="15"/>
      <c r="AD87" s="18"/>
      <c r="AE87" s="30"/>
      <c r="AF87" s="30"/>
      <c r="AG87" s="30"/>
      <c r="AH87" s="32" t="s">
        <v>33</v>
      </c>
      <c r="AI87" s="30"/>
      <c r="AJ87" s="30"/>
      <c r="AK87" s="30"/>
      <c r="AL87" s="30"/>
      <c r="AM87" s="30"/>
      <c r="AN87" s="30"/>
      <c r="AO87" s="23"/>
    </row>
    <row r="88" ht="16.5" customHeight="1">
      <c r="A88" s="15"/>
      <c r="B88" s="15"/>
      <c r="C88" s="15"/>
      <c r="D88" s="26">
        <v>2000.0</v>
      </c>
      <c r="E88" s="26">
        <v>2005.0</v>
      </c>
      <c r="F88" s="26">
        <v>2010.0</v>
      </c>
      <c r="G88" s="26">
        <v>2015.0</v>
      </c>
      <c r="H88" s="34">
        <v>2016.0</v>
      </c>
      <c r="I88" s="33">
        <v>2020.0</v>
      </c>
      <c r="J88" s="33">
        <v>2025.0</v>
      </c>
      <c r="K88" s="33">
        <v>2030.0</v>
      </c>
      <c r="L88" s="33">
        <v>2035.0</v>
      </c>
      <c r="M88" s="33">
        <v>2040.0</v>
      </c>
      <c r="N88" s="33">
        <v>2045.0</v>
      </c>
      <c r="O88" s="33">
        <v>2050.0</v>
      </c>
      <c r="P88" s="15"/>
      <c r="Q88" s="26">
        <v>2000.0</v>
      </c>
      <c r="R88" s="26">
        <v>2005.0</v>
      </c>
      <c r="S88" s="26">
        <v>2010.0</v>
      </c>
      <c r="T88" s="26">
        <v>2015.0</v>
      </c>
      <c r="U88" s="34">
        <v>2016.0</v>
      </c>
      <c r="V88" s="33">
        <v>2020.0</v>
      </c>
      <c r="W88" s="33">
        <v>2025.0</v>
      </c>
      <c r="X88" s="33">
        <v>2030.0</v>
      </c>
      <c r="Y88" s="33">
        <v>2035.0</v>
      </c>
      <c r="Z88" s="33">
        <v>2040.0</v>
      </c>
      <c r="AA88" s="33">
        <v>2045.0</v>
      </c>
      <c r="AB88" s="33">
        <v>2050.0</v>
      </c>
      <c r="AC88" s="15"/>
      <c r="AD88" s="26">
        <v>2000.0</v>
      </c>
      <c r="AE88" s="26">
        <v>2005.0</v>
      </c>
      <c r="AF88" s="26">
        <v>2010.0</v>
      </c>
      <c r="AG88" s="26">
        <v>2015.0</v>
      </c>
      <c r="AH88" s="34">
        <v>2016.0</v>
      </c>
      <c r="AI88" s="33">
        <v>2020.0</v>
      </c>
      <c r="AJ88" s="33">
        <v>2025.0</v>
      </c>
      <c r="AK88" s="33">
        <v>2030.0</v>
      </c>
      <c r="AL88" s="33">
        <v>2035.0</v>
      </c>
      <c r="AM88" s="33">
        <v>2040.0</v>
      </c>
      <c r="AN88" s="33">
        <v>2045.0</v>
      </c>
      <c r="AO88" s="33">
        <v>2050.0</v>
      </c>
    </row>
    <row r="89" ht="16.5" customHeight="1">
      <c r="A89" s="15"/>
      <c r="B89" s="146" t="s">
        <v>76</v>
      </c>
      <c r="C89" s="147"/>
      <c r="D89" s="148">
        <f t="shared" ref="D89:O89" si="4">D95</f>
        <v>120.76</v>
      </c>
      <c r="E89" s="148">
        <f t="shared" si="4"/>
        <v>133.445</v>
      </c>
      <c r="F89" s="148">
        <f t="shared" si="4"/>
        <v>143.678</v>
      </c>
      <c r="G89" s="148">
        <f t="shared" si="4"/>
        <v>167.791</v>
      </c>
      <c r="H89" s="149">
        <f t="shared" si="4"/>
        <v>166.263</v>
      </c>
      <c r="I89" s="148">
        <f t="shared" si="4"/>
        <v>191.894</v>
      </c>
      <c r="J89" s="148">
        <f t="shared" si="4"/>
        <v>217.205</v>
      </c>
      <c r="K89" s="148">
        <f t="shared" si="4"/>
        <v>248.662</v>
      </c>
      <c r="L89" s="148">
        <f t="shared" si="4"/>
        <v>281.874</v>
      </c>
      <c r="M89" s="148">
        <f t="shared" si="4"/>
        <v>316.096</v>
      </c>
      <c r="N89" s="148">
        <f t="shared" si="4"/>
        <v>351.707</v>
      </c>
      <c r="O89" s="150">
        <f t="shared" si="4"/>
        <v>387.5</v>
      </c>
      <c r="P89" s="45"/>
      <c r="Q89" s="148">
        <f t="shared" ref="Q89:AB89" si="5">Q95</f>
        <v>120.76</v>
      </c>
      <c r="R89" s="148">
        <f t="shared" si="5"/>
        <v>133.445</v>
      </c>
      <c r="S89" s="148">
        <f t="shared" si="5"/>
        <v>143.678</v>
      </c>
      <c r="T89" s="148">
        <f t="shared" si="5"/>
        <v>167.791</v>
      </c>
      <c r="U89" s="149">
        <f t="shared" si="5"/>
        <v>166.263</v>
      </c>
      <c r="V89" s="148">
        <f t="shared" si="5"/>
        <v>186.509</v>
      </c>
      <c r="W89" s="148">
        <f t="shared" si="5"/>
        <v>205.619</v>
      </c>
      <c r="X89" s="148">
        <f t="shared" si="5"/>
        <v>228.115</v>
      </c>
      <c r="Y89" s="148">
        <f t="shared" si="5"/>
        <v>252.514</v>
      </c>
      <c r="Z89" s="148">
        <f t="shared" si="5"/>
        <v>276.936</v>
      </c>
      <c r="AA89" s="148">
        <f t="shared" si="5"/>
        <v>301.888</v>
      </c>
      <c r="AB89" s="150">
        <f t="shared" si="5"/>
        <v>326.365</v>
      </c>
      <c r="AC89" s="45"/>
      <c r="AD89" s="148">
        <f t="shared" ref="AD89:AO89" si="6">AD95</f>
        <v>120.76</v>
      </c>
      <c r="AE89" s="148">
        <f t="shared" si="6"/>
        <v>133.445</v>
      </c>
      <c r="AF89" s="148">
        <f t="shared" si="6"/>
        <v>143.678</v>
      </c>
      <c r="AG89" s="148">
        <f t="shared" si="6"/>
        <v>167.791</v>
      </c>
      <c r="AH89" s="149">
        <f t="shared" si="6"/>
        <v>166.263</v>
      </c>
      <c r="AI89" s="148">
        <f t="shared" si="6"/>
        <v>181.844</v>
      </c>
      <c r="AJ89" s="148">
        <f t="shared" si="6"/>
        <v>193.948</v>
      </c>
      <c r="AK89" s="148">
        <f t="shared" si="6"/>
        <v>208.102</v>
      </c>
      <c r="AL89" s="148">
        <f t="shared" si="6"/>
        <v>224.495</v>
      </c>
      <c r="AM89" s="148">
        <f t="shared" si="6"/>
        <v>240.436</v>
      </c>
      <c r="AN89" s="148">
        <f t="shared" si="6"/>
        <v>257.003</v>
      </c>
      <c r="AO89" s="150">
        <f t="shared" si="6"/>
        <v>272.847</v>
      </c>
    </row>
    <row r="90" ht="16.5" customHeight="1">
      <c r="A90" s="15"/>
      <c r="B90" s="151" t="s">
        <v>77</v>
      </c>
      <c r="C90" s="152"/>
      <c r="D90" s="153">
        <f t="shared" ref="D90:O90" si="7">D105</f>
        <v>3.799</v>
      </c>
      <c r="E90" s="153">
        <f t="shared" si="7"/>
        <v>3.686</v>
      </c>
      <c r="F90" s="153">
        <f t="shared" si="7"/>
        <v>3.521</v>
      </c>
      <c r="G90" s="153">
        <f t="shared" si="7"/>
        <v>1.847</v>
      </c>
      <c r="H90" s="154">
        <f t="shared" si="7"/>
        <v>2.333</v>
      </c>
      <c r="I90" s="153">
        <f t="shared" si="7"/>
        <v>2.519</v>
      </c>
      <c r="J90" s="153">
        <f t="shared" si="7"/>
        <v>2.93</v>
      </c>
      <c r="K90" s="153">
        <f t="shared" si="7"/>
        <v>3.378</v>
      </c>
      <c r="L90" s="153">
        <f t="shared" si="7"/>
        <v>3.788</v>
      </c>
      <c r="M90" s="153">
        <f t="shared" si="7"/>
        <v>4.098</v>
      </c>
      <c r="N90" s="153">
        <f t="shared" si="7"/>
        <v>4.257</v>
      </c>
      <c r="O90" s="155">
        <f t="shared" si="7"/>
        <v>4.231</v>
      </c>
      <c r="P90" s="45"/>
      <c r="Q90" s="153">
        <f t="shared" ref="Q90:AB90" si="8">Q105</f>
        <v>3.799</v>
      </c>
      <c r="R90" s="153">
        <f t="shared" si="8"/>
        <v>3.686</v>
      </c>
      <c r="S90" s="153">
        <f t="shared" si="8"/>
        <v>3.521</v>
      </c>
      <c r="T90" s="153">
        <f t="shared" si="8"/>
        <v>1.847</v>
      </c>
      <c r="U90" s="154">
        <f t="shared" si="8"/>
        <v>2.333</v>
      </c>
      <c r="V90" s="153">
        <f t="shared" si="8"/>
        <v>2.519</v>
      </c>
      <c r="W90" s="153">
        <f t="shared" si="8"/>
        <v>2.93</v>
      </c>
      <c r="X90" s="153">
        <f t="shared" si="8"/>
        <v>3.378</v>
      </c>
      <c r="Y90" s="153">
        <f t="shared" si="8"/>
        <v>3.788</v>
      </c>
      <c r="Z90" s="153">
        <f t="shared" si="8"/>
        <v>4.098</v>
      </c>
      <c r="AA90" s="153">
        <f t="shared" si="8"/>
        <v>4.257</v>
      </c>
      <c r="AB90" s="155">
        <f t="shared" si="8"/>
        <v>4.231</v>
      </c>
      <c r="AC90" s="45"/>
      <c r="AD90" s="153">
        <f t="shared" ref="AD90:AO90" si="9">AD105</f>
        <v>3.799</v>
      </c>
      <c r="AE90" s="153">
        <f t="shared" si="9"/>
        <v>3.686</v>
      </c>
      <c r="AF90" s="153">
        <f t="shared" si="9"/>
        <v>3.521</v>
      </c>
      <c r="AG90" s="153">
        <f t="shared" si="9"/>
        <v>1.847</v>
      </c>
      <c r="AH90" s="154">
        <f t="shared" si="9"/>
        <v>2.333</v>
      </c>
      <c r="AI90" s="153">
        <f t="shared" si="9"/>
        <v>2.519</v>
      </c>
      <c r="AJ90" s="153">
        <f t="shared" si="9"/>
        <v>2.93</v>
      </c>
      <c r="AK90" s="153">
        <f t="shared" si="9"/>
        <v>3.378</v>
      </c>
      <c r="AL90" s="153">
        <f t="shared" si="9"/>
        <v>3.788</v>
      </c>
      <c r="AM90" s="153">
        <f t="shared" si="9"/>
        <v>4.098</v>
      </c>
      <c r="AN90" s="153">
        <f t="shared" si="9"/>
        <v>4.257</v>
      </c>
      <c r="AO90" s="155">
        <f t="shared" si="9"/>
        <v>4.231</v>
      </c>
    </row>
    <row r="91" ht="16.5" customHeight="1">
      <c r="A91" s="15"/>
      <c r="B91" s="156" t="s">
        <v>78</v>
      </c>
      <c r="C91" s="157"/>
      <c r="D91" s="78">
        <f t="shared" ref="D91:O91" si="10">D113</f>
        <v>55.651</v>
      </c>
      <c r="E91" s="78">
        <f t="shared" si="10"/>
        <v>58.875</v>
      </c>
      <c r="F91" s="78">
        <f t="shared" si="10"/>
        <v>58.54</v>
      </c>
      <c r="G91" s="78">
        <f t="shared" si="10"/>
        <v>68.614</v>
      </c>
      <c r="H91" s="158">
        <f t="shared" si="10"/>
        <v>68.964</v>
      </c>
      <c r="I91" s="78">
        <f t="shared" si="10"/>
        <v>74.945</v>
      </c>
      <c r="J91" s="78">
        <f t="shared" si="10"/>
        <v>80.534</v>
      </c>
      <c r="K91" s="78">
        <f t="shared" si="10"/>
        <v>88.795</v>
      </c>
      <c r="L91" s="78">
        <f t="shared" si="10"/>
        <v>99.024</v>
      </c>
      <c r="M91" s="78">
        <f t="shared" si="10"/>
        <v>108.727</v>
      </c>
      <c r="N91" s="78">
        <f t="shared" si="10"/>
        <v>117.503</v>
      </c>
      <c r="O91" s="159">
        <f t="shared" si="10"/>
        <v>123.594</v>
      </c>
      <c r="P91" s="45"/>
      <c r="Q91" s="78">
        <f t="shared" ref="Q91:AB91" si="11">Q113</f>
        <v>55.651</v>
      </c>
      <c r="R91" s="78">
        <f t="shared" si="11"/>
        <v>58.875</v>
      </c>
      <c r="S91" s="78">
        <f t="shared" si="11"/>
        <v>58.54</v>
      </c>
      <c r="T91" s="78">
        <f t="shared" si="11"/>
        <v>68.614</v>
      </c>
      <c r="U91" s="158">
        <f t="shared" si="11"/>
        <v>68.964</v>
      </c>
      <c r="V91" s="78">
        <f t="shared" si="11"/>
        <v>74.285</v>
      </c>
      <c r="W91" s="78">
        <f t="shared" si="11"/>
        <v>78.122</v>
      </c>
      <c r="X91" s="78">
        <f t="shared" si="11"/>
        <v>83.293</v>
      </c>
      <c r="Y91" s="78">
        <f t="shared" si="11"/>
        <v>90.231</v>
      </c>
      <c r="Z91" s="78">
        <f t="shared" si="11"/>
        <v>96.471</v>
      </c>
      <c r="AA91" s="78">
        <f t="shared" si="11"/>
        <v>101.683</v>
      </c>
      <c r="AB91" s="159">
        <f t="shared" si="11"/>
        <v>104.384</v>
      </c>
      <c r="AC91" s="45"/>
      <c r="AD91" s="78">
        <f t="shared" ref="AD91:AO91" si="12">AD113</f>
        <v>55.651</v>
      </c>
      <c r="AE91" s="78">
        <f t="shared" si="12"/>
        <v>58.875</v>
      </c>
      <c r="AF91" s="78">
        <f t="shared" si="12"/>
        <v>58.54</v>
      </c>
      <c r="AG91" s="78">
        <f t="shared" si="12"/>
        <v>68.614</v>
      </c>
      <c r="AH91" s="158">
        <f t="shared" si="12"/>
        <v>68.964</v>
      </c>
      <c r="AI91" s="78">
        <f t="shared" si="12"/>
        <v>72.518</v>
      </c>
      <c r="AJ91" s="78">
        <f t="shared" si="12"/>
        <v>73.153</v>
      </c>
      <c r="AK91" s="78">
        <f t="shared" si="12"/>
        <v>74.271</v>
      </c>
      <c r="AL91" s="78">
        <f t="shared" si="12"/>
        <v>77.719</v>
      </c>
      <c r="AM91" s="78">
        <f t="shared" si="12"/>
        <v>80.032</v>
      </c>
      <c r="AN91" s="78">
        <f t="shared" si="12"/>
        <v>81.837</v>
      </c>
      <c r="AO91" s="159">
        <f t="shared" si="12"/>
        <v>81.678</v>
      </c>
    </row>
    <row r="92" ht="16.5" customHeight="1">
      <c r="A92" s="15"/>
      <c r="B92" s="151" t="s">
        <v>79</v>
      </c>
      <c r="C92" s="152"/>
      <c r="D92" s="153">
        <f t="shared" ref="D92:O92" si="13">D122</f>
        <v>30.538</v>
      </c>
      <c r="E92" s="153">
        <f t="shared" si="13"/>
        <v>36.039</v>
      </c>
      <c r="F92" s="153">
        <f t="shared" si="13"/>
        <v>40.5</v>
      </c>
      <c r="G92" s="153">
        <f t="shared" si="13"/>
        <v>47.594</v>
      </c>
      <c r="H92" s="158">
        <f t="shared" si="13"/>
        <v>40.067</v>
      </c>
      <c r="I92" s="153">
        <f t="shared" si="13"/>
        <v>52.161</v>
      </c>
      <c r="J92" s="153">
        <f t="shared" si="13"/>
        <v>60.594</v>
      </c>
      <c r="K92" s="153">
        <f t="shared" si="13"/>
        <v>70.443</v>
      </c>
      <c r="L92" s="153">
        <f t="shared" si="13"/>
        <v>81.519</v>
      </c>
      <c r="M92" s="153">
        <f t="shared" si="13"/>
        <v>94.443</v>
      </c>
      <c r="N92" s="153">
        <f t="shared" si="13"/>
        <v>109.557</v>
      </c>
      <c r="O92" s="155">
        <f t="shared" si="13"/>
        <v>128.017</v>
      </c>
      <c r="P92" s="45"/>
      <c r="Q92" s="153">
        <f t="shared" ref="Q92:AB92" si="14">Q122</f>
        <v>30.538</v>
      </c>
      <c r="R92" s="153">
        <f t="shared" si="14"/>
        <v>36.039</v>
      </c>
      <c r="S92" s="153">
        <f t="shared" si="14"/>
        <v>40.5</v>
      </c>
      <c r="T92" s="153">
        <f t="shared" si="14"/>
        <v>47.594</v>
      </c>
      <c r="U92" s="158">
        <f t="shared" si="14"/>
        <v>40.067</v>
      </c>
      <c r="V92" s="153">
        <f t="shared" si="14"/>
        <v>50.951</v>
      </c>
      <c r="W92" s="153">
        <f t="shared" si="14"/>
        <v>58.276</v>
      </c>
      <c r="X92" s="153">
        <f t="shared" si="14"/>
        <v>66.795</v>
      </c>
      <c r="Y92" s="153">
        <f t="shared" si="14"/>
        <v>76.314</v>
      </c>
      <c r="Z92" s="153">
        <f t="shared" si="14"/>
        <v>87.342</v>
      </c>
      <c r="AA92" s="153">
        <f t="shared" si="14"/>
        <v>100.114</v>
      </c>
      <c r="AB92" s="155">
        <f t="shared" si="14"/>
        <v>115.586</v>
      </c>
      <c r="AC92" s="45"/>
      <c r="AD92" s="153">
        <f t="shared" ref="AD92:AO92" si="15">AD122</f>
        <v>30.538</v>
      </c>
      <c r="AE92" s="153">
        <f t="shared" si="15"/>
        <v>36.039</v>
      </c>
      <c r="AF92" s="153">
        <f t="shared" si="15"/>
        <v>40.5</v>
      </c>
      <c r="AG92" s="153">
        <f t="shared" si="15"/>
        <v>47.594</v>
      </c>
      <c r="AH92" s="158">
        <f t="shared" si="15"/>
        <v>40.067</v>
      </c>
      <c r="AI92" s="153">
        <f t="shared" si="15"/>
        <v>50.528</v>
      </c>
      <c r="AJ92" s="153">
        <f t="shared" si="15"/>
        <v>57.497</v>
      </c>
      <c r="AK92" s="153">
        <f t="shared" si="15"/>
        <v>65.509</v>
      </c>
      <c r="AL92" s="153">
        <f t="shared" si="15"/>
        <v>74.504</v>
      </c>
      <c r="AM92" s="153">
        <f t="shared" si="15"/>
        <v>85.056</v>
      </c>
      <c r="AN92" s="153">
        <f t="shared" si="15"/>
        <v>97.22</v>
      </c>
      <c r="AO92" s="155">
        <f t="shared" si="15"/>
        <v>111.819</v>
      </c>
    </row>
    <row r="93" ht="16.5" customHeight="1">
      <c r="A93" s="15"/>
      <c r="B93" s="156" t="s">
        <v>80</v>
      </c>
      <c r="C93" s="157"/>
      <c r="D93" s="78">
        <f t="shared" ref="D93:O93" si="16">D130</f>
        <v>9.807</v>
      </c>
      <c r="E93" s="78">
        <f t="shared" si="16"/>
        <v>11.01</v>
      </c>
      <c r="F93" s="78">
        <f t="shared" si="16"/>
        <v>10.204</v>
      </c>
      <c r="G93" s="78">
        <f t="shared" si="16"/>
        <v>7.193</v>
      </c>
      <c r="H93" s="158">
        <f t="shared" si="16"/>
        <v>7.351</v>
      </c>
      <c r="I93" s="78">
        <f t="shared" si="16"/>
        <v>11.425</v>
      </c>
      <c r="J93" s="78">
        <f t="shared" si="16"/>
        <v>15.008</v>
      </c>
      <c r="K93" s="78">
        <f t="shared" si="16"/>
        <v>18.565</v>
      </c>
      <c r="L93" s="78">
        <f t="shared" si="16"/>
        <v>21.051</v>
      </c>
      <c r="M93" s="78">
        <f t="shared" si="16"/>
        <v>22.763</v>
      </c>
      <c r="N93" s="78">
        <f t="shared" si="16"/>
        <v>24.417</v>
      </c>
      <c r="O93" s="159">
        <f t="shared" si="16"/>
        <v>26.007</v>
      </c>
      <c r="P93" s="45"/>
      <c r="Q93" s="78">
        <f t="shared" ref="Q93:AB93" si="17">Q130</f>
        <v>9.807</v>
      </c>
      <c r="R93" s="78">
        <f t="shared" si="17"/>
        <v>11.01</v>
      </c>
      <c r="S93" s="78">
        <f t="shared" si="17"/>
        <v>10.204</v>
      </c>
      <c r="T93" s="78">
        <f t="shared" si="17"/>
        <v>7.193</v>
      </c>
      <c r="U93" s="158">
        <f t="shared" si="17"/>
        <v>7.351</v>
      </c>
      <c r="V93" s="78">
        <f t="shared" si="17"/>
        <v>10.884</v>
      </c>
      <c r="W93" s="78">
        <f t="shared" si="17"/>
        <v>14.292</v>
      </c>
      <c r="X93" s="78">
        <f t="shared" si="17"/>
        <v>17.673</v>
      </c>
      <c r="Y93" s="78">
        <f t="shared" si="17"/>
        <v>20.038</v>
      </c>
      <c r="Z93" s="78">
        <f t="shared" si="17"/>
        <v>21.668</v>
      </c>
      <c r="AA93" s="78">
        <f t="shared" si="17"/>
        <v>23.243</v>
      </c>
      <c r="AB93" s="159">
        <f t="shared" si="17"/>
        <v>24.758</v>
      </c>
      <c r="AC93" s="45"/>
      <c r="AD93" s="78">
        <f t="shared" ref="AD93:AO93" si="18">AD130</f>
        <v>9.807</v>
      </c>
      <c r="AE93" s="78">
        <f t="shared" si="18"/>
        <v>11.01</v>
      </c>
      <c r="AF93" s="78">
        <f t="shared" si="18"/>
        <v>10.204</v>
      </c>
      <c r="AG93" s="78">
        <f t="shared" si="18"/>
        <v>7.193</v>
      </c>
      <c r="AH93" s="158">
        <f t="shared" si="18"/>
        <v>7.351</v>
      </c>
      <c r="AI93" s="78">
        <f t="shared" si="18"/>
        <v>10.344</v>
      </c>
      <c r="AJ93" s="78">
        <f t="shared" si="18"/>
        <v>13.575</v>
      </c>
      <c r="AK93" s="78">
        <f t="shared" si="18"/>
        <v>16.782</v>
      </c>
      <c r="AL93" s="78">
        <f t="shared" si="18"/>
        <v>19.026</v>
      </c>
      <c r="AM93" s="78">
        <f t="shared" si="18"/>
        <v>20.573</v>
      </c>
      <c r="AN93" s="78">
        <f t="shared" si="18"/>
        <v>22.07</v>
      </c>
      <c r="AO93" s="159">
        <f t="shared" si="18"/>
        <v>23.509</v>
      </c>
    </row>
    <row r="94" ht="16.5" customHeight="1">
      <c r="A94" s="15"/>
      <c r="B94" s="151" t="s">
        <v>81</v>
      </c>
      <c r="C94" s="152"/>
      <c r="D94" s="153">
        <f t="shared" ref="D94:O94" si="19">D134</f>
        <v>20.965</v>
      </c>
      <c r="E94" s="153">
        <f t="shared" si="19"/>
        <v>23.835</v>
      </c>
      <c r="F94" s="153">
        <f t="shared" si="19"/>
        <v>30.913</v>
      </c>
      <c r="G94" s="153">
        <f t="shared" si="19"/>
        <v>42.542</v>
      </c>
      <c r="H94" s="158">
        <f t="shared" si="19"/>
        <v>47.548</v>
      </c>
      <c r="I94" s="153">
        <f t="shared" si="19"/>
        <v>50.844</v>
      </c>
      <c r="J94" s="153">
        <f t="shared" si="19"/>
        <v>58.139</v>
      </c>
      <c r="K94" s="153">
        <f t="shared" si="19"/>
        <v>67.482</v>
      </c>
      <c r="L94" s="153">
        <f t="shared" si="19"/>
        <v>76.492</v>
      </c>
      <c r="M94" s="153">
        <f t="shared" si="19"/>
        <v>86.065</v>
      </c>
      <c r="N94" s="153">
        <f t="shared" si="19"/>
        <v>95.974</v>
      </c>
      <c r="O94" s="155">
        <f t="shared" si="19"/>
        <v>105.651</v>
      </c>
      <c r="P94" s="45"/>
      <c r="Q94" s="153">
        <f t="shared" ref="Q94:AB94" si="20">Q134</f>
        <v>20.965</v>
      </c>
      <c r="R94" s="153">
        <f t="shared" si="20"/>
        <v>23.835</v>
      </c>
      <c r="S94" s="153">
        <f t="shared" si="20"/>
        <v>30.913</v>
      </c>
      <c r="T94" s="153">
        <f t="shared" si="20"/>
        <v>42.542</v>
      </c>
      <c r="U94" s="158">
        <f t="shared" si="20"/>
        <v>47.548</v>
      </c>
      <c r="V94" s="153">
        <f t="shared" si="20"/>
        <v>47.869</v>
      </c>
      <c r="W94" s="153">
        <f t="shared" si="20"/>
        <v>52</v>
      </c>
      <c r="X94" s="153">
        <f t="shared" si="20"/>
        <v>56.975</v>
      </c>
      <c r="Y94" s="153">
        <f t="shared" si="20"/>
        <v>62.143</v>
      </c>
      <c r="Z94" s="153">
        <f t="shared" si="20"/>
        <v>67.357</v>
      </c>
      <c r="AA94" s="153">
        <f t="shared" si="20"/>
        <v>72.59</v>
      </c>
      <c r="AB94" s="155">
        <f t="shared" si="20"/>
        <v>77.406</v>
      </c>
      <c r="AC94" s="45"/>
      <c r="AD94" s="153">
        <f t="shared" ref="AD94:AO94" si="21">AD134</f>
        <v>20.965</v>
      </c>
      <c r="AE94" s="153">
        <f t="shared" si="21"/>
        <v>23.835</v>
      </c>
      <c r="AF94" s="153">
        <f t="shared" si="21"/>
        <v>30.913</v>
      </c>
      <c r="AG94" s="153">
        <f t="shared" si="21"/>
        <v>42.542</v>
      </c>
      <c r="AH94" s="158">
        <f t="shared" si="21"/>
        <v>47.548</v>
      </c>
      <c r="AI94" s="153">
        <f t="shared" si="21"/>
        <v>45.934</v>
      </c>
      <c r="AJ94" s="153">
        <f t="shared" si="21"/>
        <v>46.792</v>
      </c>
      <c r="AK94" s="153">
        <f t="shared" si="21"/>
        <v>48.163</v>
      </c>
      <c r="AL94" s="153">
        <f t="shared" si="21"/>
        <v>49.459</v>
      </c>
      <c r="AM94" s="153">
        <f t="shared" si="21"/>
        <v>50.677</v>
      </c>
      <c r="AN94" s="153">
        <f t="shared" si="21"/>
        <v>51.62</v>
      </c>
      <c r="AO94" s="155">
        <f t="shared" si="21"/>
        <v>51.609</v>
      </c>
    </row>
    <row r="95" ht="16.5" customHeight="1">
      <c r="A95" s="15"/>
      <c r="B95" s="146" t="s">
        <v>82</v>
      </c>
      <c r="C95" s="147"/>
      <c r="D95" s="148">
        <v>120.76</v>
      </c>
      <c r="E95" s="148">
        <v>133.445</v>
      </c>
      <c r="F95" s="148">
        <v>143.678</v>
      </c>
      <c r="G95" s="148">
        <v>167.791</v>
      </c>
      <c r="H95" s="149">
        <v>166.263</v>
      </c>
      <c r="I95" s="148">
        <v>191.894</v>
      </c>
      <c r="J95" s="148">
        <v>217.205</v>
      </c>
      <c r="K95" s="148">
        <v>248.662</v>
      </c>
      <c r="L95" s="148">
        <v>281.874</v>
      </c>
      <c r="M95" s="148">
        <v>316.096</v>
      </c>
      <c r="N95" s="148">
        <v>351.707</v>
      </c>
      <c r="O95" s="150">
        <v>387.5</v>
      </c>
      <c r="P95" s="45"/>
      <c r="Q95" s="148">
        <v>120.76</v>
      </c>
      <c r="R95" s="148">
        <v>133.445</v>
      </c>
      <c r="S95" s="148">
        <v>143.678</v>
      </c>
      <c r="T95" s="148">
        <v>167.791</v>
      </c>
      <c r="U95" s="149">
        <v>166.263</v>
      </c>
      <c r="V95" s="148">
        <v>186.509</v>
      </c>
      <c r="W95" s="148">
        <v>205.619</v>
      </c>
      <c r="X95" s="148">
        <v>228.115</v>
      </c>
      <c r="Y95" s="148">
        <v>252.514</v>
      </c>
      <c r="Z95" s="148">
        <v>276.936</v>
      </c>
      <c r="AA95" s="148">
        <v>301.888</v>
      </c>
      <c r="AB95" s="150">
        <v>326.365</v>
      </c>
      <c r="AC95" s="45"/>
      <c r="AD95" s="148">
        <v>120.76</v>
      </c>
      <c r="AE95" s="148">
        <v>133.445</v>
      </c>
      <c r="AF95" s="148">
        <v>143.678</v>
      </c>
      <c r="AG95" s="148">
        <v>167.791</v>
      </c>
      <c r="AH95" s="149">
        <v>166.263</v>
      </c>
      <c r="AI95" s="148">
        <v>181.844</v>
      </c>
      <c r="AJ95" s="148">
        <v>193.948</v>
      </c>
      <c r="AK95" s="148">
        <v>208.102</v>
      </c>
      <c r="AL95" s="148">
        <v>224.495</v>
      </c>
      <c r="AM95" s="148">
        <v>240.436</v>
      </c>
      <c r="AN95" s="148">
        <v>257.003</v>
      </c>
      <c r="AO95" s="150">
        <v>272.847</v>
      </c>
    </row>
    <row r="96" ht="16.5" customHeight="1">
      <c r="A96" s="15"/>
      <c r="B96" s="151" t="s">
        <v>47</v>
      </c>
      <c r="C96" s="152"/>
      <c r="D96" s="153">
        <v>4.653</v>
      </c>
      <c r="E96" s="153">
        <v>8.341</v>
      </c>
      <c r="F96" s="153">
        <v>7.99</v>
      </c>
      <c r="G96" s="153">
        <v>9.6</v>
      </c>
      <c r="H96" s="154">
        <v>9.488</v>
      </c>
      <c r="I96" s="153">
        <v>16.355</v>
      </c>
      <c r="J96" s="153">
        <v>19.947</v>
      </c>
      <c r="K96" s="153">
        <v>24.564</v>
      </c>
      <c r="L96" s="153">
        <v>30.51</v>
      </c>
      <c r="M96" s="153">
        <v>38.177</v>
      </c>
      <c r="N96" s="153">
        <v>47.523</v>
      </c>
      <c r="O96" s="155">
        <v>59.464</v>
      </c>
      <c r="P96" s="45"/>
      <c r="Q96" s="153">
        <v>4.653</v>
      </c>
      <c r="R96" s="153">
        <v>8.341</v>
      </c>
      <c r="S96" s="153">
        <v>7.99</v>
      </c>
      <c r="T96" s="153">
        <v>9.6</v>
      </c>
      <c r="U96" s="154">
        <v>9.488</v>
      </c>
      <c r="V96" s="153">
        <v>15.787</v>
      </c>
      <c r="W96" s="153">
        <v>18.863</v>
      </c>
      <c r="X96" s="153">
        <v>22.771</v>
      </c>
      <c r="Y96" s="153">
        <v>27.739</v>
      </c>
      <c r="Z96" s="153">
        <v>34.06</v>
      </c>
      <c r="AA96" s="153">
        <v>41.631</v>
      </c>
      <c r="AB96" s="155">
        <v>51.163</v>
      </c>
      <c r="AC96" s="45"/>
      <c r="AD96" s="153">
        <v>4.653</v>
      </c>
      <c r="AE96" s="153">
        <v>8.341</v>
      </c>
      <c r="AF96" s="153">
        <v>7.99</v>
      </c>
      <c r="AG96" s="153">
        <v>9.6</v>
      </c>
      <c r="AH96" s="154">
        <v>9.488</v>
      </c>
      <c r="AI96" s="153">
        <v>15.629</v>
      </c>
      <c r="AJ96" s="153">
        <v>18.389</v>
      </c>
      <c r="AK96" s="153">
        <v>21.82</v>
      </c>
      <c r="AL96" s="153">
        <v>26.075</v>
      </c>
      <c r="AM96" s="153">
        <v>31.335</v>
      </c>
      <c r="AN96" s="153">
        <v>37.426</v>
      </c>
      <c r="AO96" s="155">
        <v>44.882</v>
      </c>
    </row>
    <row r="97" ht="16.5" customHeight="1">
      <c r="A97" s="15"/>
      <c r="B97" s="156" t="s">
        <v>48</v>
      </c>
      <c r="C97" s="157"/>
      <c r="D97" s="78">
        <v>48.077</v>
      </c>
      <c r="E97" s="78">
        <v>52.43</v>
      </c>
      <c r="F97" s="78">
        <v>56.644</v>
      </c>
      <c r="G97" s="78">
        <v>67.476</v>
      </c>
      <c r="H97" s="158">
        <v>66.545</v>
      </c>
      <c r="I97" s="78">
        <v>72.797</v>
      </c>
      <c r="J97" s="78">
        <v>83.446</v>
      </c>
      <c r="K97" s="78">
        <v>96.157</v>
      </c>
      <c r="L97" s="78">
        <v>108.826</v>
      </c>
      <c r="M97" s="78">
        <v>121.297</v>
      </c>
      <c r="N97" s="78">
        <v>133.412</v>
      </c>
      <c r="O97" s="159">
        <v>145.345</v>
      </c>
      <c r="P97" s="45"/>
      <c r="Q97" s="78">
        <v>48.077</v>
      </c>
      <c r="R97" s="78">
        <v>52.43</v>
      </c>
      <c r="S97" s="78">
        <v>56.644</v>
      </c>
      <c r="T97" s="78">
        <v>67.476</v>
      </c>
      <c r="U97" s="158">
        <v>66.545</v>
      </c>
      <c r="V97" s="78">
        <v>68.265</v>
      </c>
      <c r="W97" s="78">
        <v>74.537</v>
      </c>
      <c r="X97" s="78">
        <v>81.446</v>
      </c>
      <c r="Y97" s="78">
        <v>88.215</v>
      </c>
      <c r="Z97" s="78">
        <v>94.267</v>
      </c>
      <c r="AA97" s="78">
        <v>100.195</v>
      </c>
      <c r="AB97" s="159">
        <v>105.609</v>
      </c>
      <c r="AC97" s="45"/>
      <c r="AD97" s="78">
        <v>48.077</v>
      </c>
      <c r="AE97" s="78">
        <v>52.43</v>
      </c>
      <c r="AF97" s="78">
        <v>56.644</v>
      </c>
      <c r="AG97" s="78">
        <v>67.476</v>
      </c>
      <c r="AH97" s="158">
        <v>66.545</v>
      </c>
      <c r="AI97" s="78">
        <v>64.562</v>
      </c>
      <c r="AJ97" s="78">
        <v>67.033</v>
      </c>
      <c r="AK97" s="78">
        <v>70.277</v>
      </c>
      <c r="AL97" s="78">
        <v>73.448</v>
      </c>
      <c r="AM97" s="78">
        <v>76.092</v>
      </c>
      <c r="AN97" s="78">
        <v>77.774</v>
      </c>
      <c r="AO97" s="159">
        <v>78.844</v>
      </c>
    </row>
    <row r="98" ht="16.5" customHeight="1">
      <c r="A98" s="15"/>
      <c r="B98" s="151" t="s">
        <v>49</v>
      </c>
      <c r="C98" s="152"/>
      <c r="D98" s="153">
        <v>11.559</v>
      </c>
      <c r="E98" s="153">
        <v>13.631</v>
      </c>
      <c r="F98" s="153">
        <v>15.863</v>
      </c>
      <c r="G98" s="153">
        <v>17.046</v>
      </c>
      <c r="H98" s="158">
        <v>13.497</v>
      </c>
      <c r="I98" s="153">
        <v>16.494</v>
      </c>
      <c r="J98" s="153">
        <v>19.587</v>
      </c>
      <c r="K98" s="153">
        <v>22.853</v>
      </c>
      <c r="L98" s="153">
        <v>25.947</v>
      </c>
      <c r="M98" s="153">
        <v>28.897</v>
      </c>
      <c r="N98" s="153">
        <v>31.908</v>
      </c>
      <c r="O98" s="155">
        <v>35.052</v>
      </c>
      <c r="P98" s="45"/>
      <c r="Q98" s="153">
        <v>11.559</v>
      </c>
      <c r="R98" s="153">
        <v>13.631</v>
      </c>
      <c r="S98" s="153">
        <v>15.863</v>
      </c>
      <c r="T98" s="153">
        <v>17.046</v>
      </c>
      <c r="U98" s="158">
        <v>13.497</v>
      </c>
      <c r="V98" s="153">
        <v>15.797</v>
      </c>
      <c r="W98" s="153">
        <v>18.753</v>
      </c>
      <c r="X98" s="153">
        <v>21.858</v>
      </c>
      <c r="Y98" s="153">
        <v>24.686</v>
      </c>
      <c r="Z98" s="153">
        <v>27.361</v>
      </c>
      <c r="AA98" s="153">
        <v>30.089</v>
      </c>
      <c r="AB98" s="155">
        <v>32.926</v>
      </c>
      <c r="AC98" s="45"/>
      <c r="AD98" s="153">
        <v>11.559</v>
      </c>
      <c r="AE98" s="153">
        <v>13.631</v>
      </c>
      <c r="AF98" s="153">
        <v>15.863</v>
      </c>
      <c r="AG98" s="153">
        <v>17.046</v>
      </c>
      <c r="AH98" s="158">
        <v>13.497</v>
      </c>
      <c r="AI98" s="153">
        <v>15.402</v>
      </c>
      <c r="AJ98" s="153">
        <v>18.167</v>
      </c>
      <c r="AK98" s="153">
        <v>21.123</v>
      </c>
      <c r="AL98" s="153">
        <v>23.889</v>
      </c>
      <c r="AM98" s="153">
        <v>26.584</v>
      </c>
      <c r="AN98" s="153">
        <v>28.996</v>
      </c>
      <c r="AO98" s="155">
        <v>31.544</v>
      </c>
    </row>
    <row r="99" ht="16.5" customHeight="1">
      <c r="A99" s="15"/>
      <c r="B99" s="156" t="s">
        <v>71</v>
      </c>
      <c r="C99" s="157"/>
      <c r="D99" s="78">
        <v>49.252</v>
      </c>
      <c r="E99" s="78">
        <v>49.199</v>
      </c>
      <c r="F99" s="78">
        <v>49.859</v>
      </c>
      <c r="G99" s="78">
        <v>55.089</v>
      </c>
      <c r="H99" s="158">
        <v>56.976</v>
      </c>
      <c r="I99" s="78">
        <v>62.234</v>
      </c>
      <c r="J99" s="78">
        <v>65.402</v>
      </c>
      <c r="K99" s="78">
        <v>68.657</v>
      </c>
      <c r="L99" s="78">
        <v>68.8</v>
      </c>
      <c r="M99" s="78">
        <v>68.376</v>
      </c>
      <c r="N99" s="78">
        <v>68.346</v>
      </c>
      <c r="O99" s="159">
        <v>68.117</v>
      </c>
      <c r="P99" s="45"/>
      <c r="Q99" s="78">
        <v>49.252</v>
      </c>
      <c r="R99" s="78">
        <v>49.199</v>
      </c>
      <c r="S99" s="78">
        <v>49.859</v>
      </c>
      <c r="T99" s="78">
        <v>55.089</v>
      </c>
      <c r="U99" s="158">
        <v>56.976</v>
      </c>
      <c r="V99" s="78">
        <v>62.8</v>
      </c>
      <c r="W99" s="78">
        <v>64.683</v>
      </c>
      <c r="X99" s="78">
        <v>66.001</v>
      </c>
      <c r="Y99" s="78">
        <v>65.909</v>
      </c>
      <c r="Z99" s="78">
        <v>65.557</v>
      </c>
      <c r="AA99" s="78">
        <v>64.893</v>
      </c>
      <c r="AB99" s="159">
        <v>64.233</v>
      </c>
      <c r="AC99" s="45"/>
      <c r="AD99" s="78">
        <v>49.252</v>
      </c>
      <c r="AE99" s="78">
        <v>49.199</v>
      </c>
      <c r="AF99" s="78">
        <v>49.859</v>
      </c>
      <c r="AG99" s="78">
        <v>55.089</v>
      </c>
      <c r="AH99" s="158">
        <v>56.976</v>
      </c>
      <c r="AI99" s="78">
        <v>63.019</v>
      </c>
      <c r="AJ99" s="78">
        <v>62.198</v>
      </c>
      <c r="AK99" s="78">
        <v>60.342</v>
      </c>
      <c r="AL99" s="78">
        <v>59.219</v>
      </c>
      <c r="AM99" s="78">
        <v>57.993</v>
      </c>
      <c r="AN99" s="78">
        <v>57.535</v>
      </c>
      <c r="AO99" s="159">
        <v>57.024</v>
      </c>
    </row>
    <row r="100" ht="16.5" customHeight="1">
      <c r="A100" s="15"/>
      <c r="B100" s="151" t="s">
        <v>58</v>
      </c>
      <c r="C100" s="152"/>
      <c r="D100" s="153">
        <v>7.219</v>
      </c>
      <c r="E100" s="153">
        <v>9.845</v>
      </c>
      <c r="F100" s="153">
        <v>13.323</v>
      </c>
      <c r="G100" s="153">
        <v>18.58</v>
      </c>
      <c r="H100" s="158">
        <v>19.758</v>
      </c>
      <c r="I100" s="153">
        <v>24.014</v>
      </c>
      <c r="J100" s="153">
        <v>28.824</v>
      </c>
      <c r="K100" s="153">
        <v>36.431</v>
      </c>
      <c r="L100" s="153">
        <v>47.79</v>
      </c>
      <c r="M100" s="153">
        <v>59.349</v>
      </c>
      <c r="N100" s="153">
        <v>70.519</v>
      </c>
      <c r="O100" s="155">
        <v>79.522</v>
      </c>
      <c r="P100" s="45"/>
      <c r="Q100" s="153">
        <v>7.219</v>
      </c>
      <c r="R100" s="153">
        <v>9.845</v>
      </c>
      <c r="S100" s="153">
        <v>13.323</v>
      </c>
      <c r="T100" s="153">
        <v>18.58</v>
      </c>
      <c r="U100" s="158">
        <v>19.758</v>
      </c>
      <c r="V100" s="153">
        <v>23.86</v>
      </c>
      <c r="W100" s="153">
        <v>28.783</v>
      </c>
      <c r="X100" s="153">
        <v>36.038</v>
      </c>
      <c r="Y100" s="153">
        <v>45.965</v>
      </c>
      <c r="Z100" s="153">
        <v>55.69</v>
      </c>
      <c r="AA100" s="153">
        <v>65.08</v>
      </c>
      <c r="AB100" s="155">
        <v>72.434</v>
      </c>
      <c r="AC100" s="45"/>
      <c r="AD100" s="153">
        <v>7.219</v>
      </c>
      <c r="AE100" s="153">
        <v>9.845</v>
      </c>
      <c r="AF100" s="153">
        <v>13.323</v>
      </c>
      <c r="AG100" s="153">
        <v>18.58</v>
      </c>
      <c r="AH100" s="158">
        <v>19.758</v>
      </c>
      <c r="AI100" s="153">
        <v>23.233</v>
      </c>
      <c r="AJ100" s="153">
        <v>28.161</v>
      </c>
      <c r="AK100" s="153">
        <v>34.541</v>
      </c>
      <c r="AL100" s="153">
        <v>41.865</v>
      </c>
      <c r="AM100" s="153">
        <v>48.432</v>
      </c>
      <c r="AN100" s="153">
        <v>55.272</v>
      </c>
      <c r="AO100" s="155">
        <v>60.554</v>
      </c>
    </row>
    <row r="101" ht="16.5" customHeight="1">
      <c r="A101" s="15"/>
      <c r="B101" s="156" t="s">
        <v>67</v>
      </c>
      <c r="C101" s="157"/>
      <c r="D101" s="78"/>
      <c r="E101" s="78"/>
      <c r="F101" s="78"/>
      <c r="G101" s="78"/>
      <c r="H101" s="158"/>
      <c r="I101" s="78"/>
      <c r="J101" s="78"/>
      <c r="K101" s="78"/>
      <c r="L101" s="78"/>
      <c r="M101" s="78"/>
      <c r="N101" s="78"/>
      <c r="O101" s="159"/>
      <c r="P101" s="45"/>
      <c r="Q101" s="78"/>
      <c r="R101" s="78"/>
      <c r="S101" s="78"/>
      <c r="T101" s="78"/>
      <c r="U101" s="158"/>
      <c r="V101" s="78"/>
      <c r="W101" s="78"/>
      <c r="X101" s="78"/>
      <c r="Y101" s="78"/>
      <c r="Z101" s="78"/>
      <c r="AA101" s="78"/>
      <c r="AB101" s="159"/>
      <c r="AC101" s="45"/>
      <c r="AD101" s="78"/>
      <c r="AE101" s="78"/>
      <c r="AF101" s="78"/>
      <c r="AG101" s="78"/>
      <c r="AH101" s="158"/>
      <c r="AI101" s="78"/>
      <c r="AJ101" s="78"/>
      <c r="AK101" s="78"/>
      <c r="AL101" s="78"/>
      <c r="AM101" s="78"/>
      <c r="AN101" s="78"/>
      <c r="AO101" s="159"/>
    </row>
    <row r="102" ht="16.5" customHeight="1">
      <c r="A102" s="15"/>
      <c r="B102" s="151" t="s">
        <v>83</v>
      </c>
      <c r="C102" s="152"/>
      <c r="D102" s="153"/>
      <c r="E102" s="153"/>
      <c r="F102" s="153"/>
      <c r="G102" s="153"/>
      <c r="H102" s="158"/>
      <c r="I102" s="153"/>
      <c r="J102" s="153"/>
      <c r="K102" s="153"/>
      <c r="L102" s="153"/>
      <c r="M102" s="153"/>
      <c r="N102" s="153"/>
      <c r="O102" s="155"/>
      <c r="P102" s="45"/>
      <c r="Q102" s="153"/>
      <c r="R102" s="153"/>
      <c r="S102" s="153"/>
      <c r="T102" s="153"/>
      <c r="U102" s="158"/>
      <c r="V102" s="153"/>
      <c r="W102" s="153"/>
      <c r="X102" s="153"/>
      <c r="Y102" s="153"/>
      <c r="Z102" s="153"/>
      <c r="AA102" s="153"/>
      <c r="AB102" s="155"/>
      <c r="AC102" s="45"/>
      <c r="AD102" s="153"/>
      <c r="AE102" s="153"/>
      <c r="AF102" s="153"/>
      <c r="AG102" s="153"/>
      <c r="AH102" s="158"/>
      <c r="AI102" s="153"/>
      <c r="AJ102" s="153"/>
      <c r="AK102" s="153"/>
      <c r="AL102" s="153"/>
      <c r="AM102" s="153"/>
      <c r="AN102" s="153"/>
      <c r="AO102" s="155"/>
    </row>
    <row r="103" ht="16.5" customHeight="1">
      <c r="A103" s="15"/>
      <c r="B103" s="156" t="s">
        <v>84</v>
      </c>
      <c r="C103" s="157"/>
      <c r="D103" s="78"/>
      <c r="E103" s="78"/>
      <c r="F103" s="78"/>
      <c r="G103" s="78"/>
      <c r="H103" s="158"/>
      <c r="I103" s="78"/>
      <c r="J103" s="78"/>
      <c r="K103" s="78"/>
      <c r="L103" s="78"/>
      <c r="M103" s="78"/>
      <c r="N103" s="78"/>
      <c r="O103" s="159"/>
      <c r="P103" s="45"/>
      <c r="Q103" s="78"/>
      <c r="R103" s="78"/>
      <c r="S103" s="78"/>
      <c r="T103" s="78"/>
      <c r="U103" s="158"/>
      <c r="V103" s="78"/>
      <c r="W103" s="78"/>
      <c r="X103" s="78"/>
      <c r="Y103" s="78"/>
      <c r="Z103" s="78"/>
      <c r="AA103" s="78"/>
      <c r="AB103" s="159"/>
      <c r="AC103" s="45"/>
      <c r="AD103" s="78"/>
      <c r="AE103" s="78"/>
      <c r="AF103" s="78"/>
      <c r="AG103" s="78"/>
      <c r="AH103" s="158"/>
      <c r="AI103" s="78"/>
      <c r="AJ103" s="78"/>
      <c r="AK103" s="78"/>
      <c r="AL103" s="78"/>
      <c r="AM103" s="78"/>
      <c r="AN103" s="78"/>
      <c r="AO103" s="159"/>
    </row>
    <row r="104" ht="16.5" customHeight="1">
      <c r="A104" s="15"/>
      <c r="B104" s="151" t="s">
        <v>53</v>
      </c>
      <c r="C104" s="152"/>
      <c r="D104" s="153"/>
      <c r="E104" s="153"/>
      <c r="F104" s="153"/>
      <c r="G104" s="153"/>
      <c r="H104" s="160"/>
      <c r="I104" s="153"/>
      <c r="J104" s="153"/>
      <c r="K104" s="153"/>
      <c r="L104" s="153"/>
      <c r="M104" s="153"/>
      <c r="N104" s="153"/>
      <c r="O104" s="155"/>
      <c r="P104" s="45"/>
      <c r="Q104" s="153"/>
      <c r="R104" s="153"/>
      <c r="S104" s="153"/>
      <c r="T104" s="153"/>
      <c r="U104" s="160"/>
      <c r="V104" s="153"/>
      <c r="W104" s="153"/>
      <c r="X104" s="153"/>
      <c r="Y104" s="153"/>
      <c r="Z104" s="153"/>
      <c r="AA104" s="153"/>
      <c r="AB104" s="155"/>
      <c r="AC104" s="45"/>
      <c r="AD104" s="153"/>
      <c r="AE104" s="153"/>
      <c r="AF104" s="153"/>
      <c r="AG104" s="153"/>
      <c r="AH104" s="160"/>
      <c r="AI104" s="153"/>
      <c r="AJ104" s="153"/>
      <c r="AK104" s="153"/>
      <c r="AL104" s="153"/>
      <c r="AM104" s="153"/>
      <c r="AN104" s="153"/>
      <c r="AO104" s="155"/>
    </row>
    <row r="105" ht="16.5" customHeight="1">
      <c r="A105" s="15"/>
      <c r="B105" s="146" t="s">
        <v>85</v>
      </c>
      <c r="C105" s="147"/>
      <c r="D105" s="148">
        <v>3.799</v>
      </c>
      <c r="E105" s="148">
        <v>3.686</v>
      </c>
      <c r="F105" s="148">
        <v>3.521</v>
      </c>
      <c r="G105" s="148">
        <v>1.847</v>
      </c>
      <c r="H105" s="149">
        <v>2.333</v>
      </c>
      <c r="I105" s="148">
        <v>2.519</v>
      </c>
      <c r="J105" s="148">
        <v>2.93</v>
      </c>
      <c r="K105" s="148">
        <v>3.378</v>
      </c>
      <c r="L105" s="148">
        <v>3.788</v>
      </c>
      <c r="M105" s="148">
        <v>4.098</v>
      </c>
      <c r="N105" s="148">
        <v>4.257</v>
      </c>
      <c r="O105" s="150">
        <v>4.231</v>
      </c>
      <c r="P105" s="45"/>
      <c r="Q105" s="148">
        <v>3.799</v>
      </c>
      <c r="R105" s="148">
        <v>3.686</v>
      </c>
      <c r="S105" s="148">
        <v>3.521</v>
      </c>
      <c r="T105" s="148">
        <v>1.847</v>
      </c>
      <c r="U105" s="149">
        <v>2.333</v>
      </c>
      <c r="V105" s="148">
        <v>2.519</v>
      </c>
      <c r="W105" s="148">
        <v>2.93</v>
      </c>
      <c r="X105" s="148">
        <v>3.378</v>
      </c>
      <c r="Y105" s="148">
        <v>3.788</v>
      </c>
      <c r="Z105" s="148">
        <v>4.098</v>
      </c>
      <c r="AA105" s="148">
        <v>4.257</v>
      </c>
      <c r="AB105" s="150">
        <v>4.231</v>
      </c>
      <c r="AC105" s="45"/>
      <c r="AD105" s="148">
        <v>3.799</v>
      </c>
      <c r="AE105" s="148">
        <v>3.686</v>
      </c>
      <c r="AF105" s="148">
        <v>3.521</v>
      </c>
      <c r="AG105" s="148">
        <v>1.847</v>
      </c>
      <c r="AH105" s="149">
        <v>2.333</v>
      </c>
      <c r="AI105" s="148">
        <v>2.519</v>
      </c>
      <c r="AJ105" s="148">
        <v>2.93</v>
      </c>
      <c r="AK105" s="148">
        <v>3.378</v>
      </c>
      <c r="AL105" s="148">
        <v>3.788</v>
      </c>
      <c r="AM105" s="148">
        <v>4.098</v>
      </c>
      <c r="AN105" s="148">
        <v>4.257</v>
      </c>
      <c r="AO105" s="150">
        <v>4.231</v>
      </c>
    </row>
    <row r="106" ht="16.5" customHeight="1">
      <c r="A106" s="15"/>
      <c r="B106" s="151" t="s">
        <v>47</v>
      </c>
      <c r="C106" s="152"/>
      <c r="D106" s="153"/>
      <c r="E106" s="153"/>
      <c r="F106" s="153"/>
      <c r="G106" s="153"/>
      <c r="H106" s="154"/>
      <c r="I106" s="153"/>
      <c r="J106" s="153"/>
      <c r="K106" s="153"/>
      <c r="L106" s="153"/>
      <c r="M106" s="153"/>
      <c r="N106" s="153"/>
      <c r="O106" s="155"/>
      <c r="P106" s="45"/>
      <c r="Q106" s="153"/>
      <c r="R106" s="153"/>
      <c r="S106" s="153"/>
      <c r="T106" s="153"/>
      <c r="U106" s="154"/>
      <c r="V106" s="153"/>
      <c r="W106" s="153"/>
      <c r="X106" s="153"/>
      <c r="Y106" s="153"/>
      <c r="Z106" s="153"/>
      <c r="AA106" s="153"/>
      <c r="AB106" s="155"/>
      <c r="AC106" s="45"/>
      <c r="AD106" s="153"/>
      <c r="AE106" s="153"/>
      <c r="AF106" s="153"/>
      <c r="AG106" s="153"/>
      <c r="AH106" s="154"/>
      <c r="AI106" s="153"/>
      <c r="AJ106" s="153"/>
      <c r="AK106" s="153"/>
      <c r="AL106" s="153"/>
      <c r="AM106" s="153"/>
      <c r="AN106" s="153"/>
      <c r="AO106" s="155"/>
    </row>
    <row r="107" ht="16.5" customHeight="1">
      <c r="A107" s="15"/>
      <c r="B107" s="156" t="s">
        <v>48</v>
      </c>
      <c r="C107" s="157"/>
      <c r="D107" s="78">
        <v>3.643</v>
      </c>
      <c r="E107" s="78">
        <v>3.523</v>
      </c>
      <c r="F107" s="78">
        <v>3.321</v>
      </c>
      <c r="G107" s="78">
        <v>1.621</v>
      </c>
      <c r="H107" s="158">
        <v>2.101</v>
      </c>
      <c r="I107" s="78">
        <v>2.314</v>
      </c>
      <c r="J107" s="78">
        <v>2.688</v>
      </c>
      <c r="K107" s="78">
        <v>3.096</v>
      </c>
      <c r="L107" s="78">
        <v>3.47</v>
      </c>
      <c r="M107" s="78">
        <v>3.753</v>
      </c>
      <c r="N107" s="78">
        <v>3.898</v>
      </c>
      <c r="O107" s="159">
        <v>3.874</v>
      </c>
      <c r="P107" s="45"/>
      <c r="Q107" s="78">
        <v>3.643</v>
      </c>
      <c r="R107" s="78">
        <v>3.523</v>
      </c>
      <c r="S107" s="78">
        <v>3.321</v>
      </c>
      <c r="T107" s="78">
        <v>1.621</v>
      </c>
      <c r="U107" s="158">
        <v>2.101</v>
      </c>
      <c r="V107" s="78">
        <v>2.314</v>
      </c>
      <c r="W107" s="78">
        <v>2.688</v>
      </c>
      <c r="X107" s="78">
        <v>3.096</v>
      </c>
      <c r="Y107" s="78">
        <v>3.47</v>
      </c>
      <c r="Z107" s="78">
        <v>3.753</v>
      </c>
      <c r="AA107" s="78">
        <v>3.898</v>
      </c>
      <c r="AB107" s="159">
        <v>3.874</v>
      </c>
      <c r="AC107" s="45"/>
      <c r="AD107" s="78">
        <v>3.643</v>
      </c>
      <c r="AE107" s="78">
        <v>3.523</v>
      </c>
      <c r="AF107" s="78">
        <v>3.321</v>
      </c>
      <c r="AG107" s="78">
        <v>1.621</v>
      </c>
      <c r="AH107" s="158">
        <v>2.101</v>
      </c>
      <c r="AI107" s="78">
        <v>2.281</v>
      </c>
      <c r="AJ107" s="78">
        <v>2.459</v>
      </c>
      <c r="AK107" s="78">
        <v>2.648</v>
      </c>
      <c r="AL107" s="78">
        <v>2.838</v>
      </c>
      <c r="AM107" s="78">
        <v>3.033</v>
      </c>
      <c r="AN107" s="78">
        <v>3.229</v>
      </c>
      <c r="AO107" s="159">
        <v>3.424</v>
      </c>
    </row>
    <row r="108" ht="16.5" customHeight="1">
      <c r="A108" s="15"/>
      <c r="B108" s="151" t="s">
        <v>49</v>
      </c>
      <c r="C108" s="152"/>
      <c r="D108" s="153"/>
      <c r="E108" s="153"/>
      <c r="F108" s="153"/>
      <c r="G108" s="153"/>
      <c r="H108" s="158"/>
      <c r="I108" s="153"/>
      <c r="J108" s="153"/>
      <c r="K108" s="153"/>
      <c r="L108" s="153"/>
      <c r="M108" s="153"/>
      <c r="N108" s="153"/>
      <c r="O108" s="155"/>
      <c r="P108" s="45"/>
      <c r="Q108" s="153"/>
      <c r="R108" s="153"/>
      <c r="S108" s="153"/>
      <c r="T108" s="153"/>
      <c r="U108" s="158"/>
      <c r="V108" s="153"/>
      <c r="W108" s="153"/>
      <c r="X108" s="153"/>
      <c r="Y108" s="153"/>
      <c r="Z108" s="153"/>
      <c r="AA108" s="153"/>
      <c r="AB108" s="155"/>
      <c r="AC108" s="45"/>
      <c r="AD108" s="153"/>
      <c r="AE108" s="153"/>
      <c r="AF108" s="153"/>
      <c r="AG108" s="153"/>
      <c r="AH108" s="158"/>
      <c r="AI108" s="153"/>
      <c r="AJ108" s="153"/>
      <c r="AK108" s="153"/>
      <c r="AL108" s="153"/>
      <c r="AM108" s="153"/>
      <c r="AN108" s="153"/>
      <c r="AO108" s="155"/>
    </row>
    <row r="109" ht="16.5" customHeight="1">
      <c r="A109" s="15"/>
      <c r="B109" s="156" t="s">
        <v>71</v>
      </c>
      <c r="C109" s="157"/>
      <c r="D109" s="78"/>
      <c r="E109" s="78"/>
      <c r="F109" s="78"/>
      <c r="G109" s="78"/>
      <c r="H109" s="158"/>
      <c r="I109" s="78"/>
      <c r="J109" s="78"/>
      <c r="K109" s="78"/>
      <c r="L109" s="78"/>
      <c r="M109" s="78"/>
      <c r="N109" s="78"/>
      <c r="O109" s="159"/>
      <c r="P109" s="45"/>
      <c r="Q109" s="78"/>
      <c r="R109" s="78"/>
      <c r="S109" s="78"/>
      <c r="T109" s="78"/>
      <c r="U109" s="158"/>
      <c r="V109" s="78"/>
      <c r="W109" s="78"/>
      <c r="X109" s="78"/>
      <c r="Y109" s="78"/>
      <c r="Z109" s="78"/>
      <c r="AA109" s="78"/>
      <c r="AB109" s="159"/>
      <c r="AC109" s="45"/>
      <c r="AD109" s="78"/>
      <c r="AE109" s="78"/>
      <c r="AF109" s="78"/>
      <c r="AG109" s="78"/>
      <c r="AH109" s="158"/>
      <c r="AI109" s="78">
        <v>0.033</v>
      </c>
      <c r="AJ109" s="78">
        <v>0.229</v>
      </c>
      <c r="AK109" s="78">
        <v>0.448</v>
      </c>
      <c r="AL109" s="78">
        <v>0.632</v>
      </c>
      <c r="AM109" s="78">
        <v>0.72</v>
      </c>
      <c r="AN109" s="78">
        <v>0.669</v>
      </c>
      <c r="AO109" s="159">
        <v>0.45</v>
      </c>
    </row>
    <row r="110" ht="16.5" customHeight="1">
      <c r="A110" s="15"/>
      <c r="B110" s="151" t="s">
        <v>58</v>
      </c>
      <c r="C110" s="152"/>
      <c r="D110" s="153">
        <v>0.156</v>
      </c>
      <c r="E110" s="153">
        <v>0.162</v>
      </c>
      <c r="F110" s="153">
        <v>0.199</v>
      </c>
      <c r="G110" s="153">
        <v>0.226</v>
      </c>
      <c r="H110" s="158">
        <v>0.232</v>
      </c>
      <c r="I110" s="153">
        <v>0.205</v>
      </c>
      <c r="J110" s="153">
        <v>0.243</v>
      </c>
      <c r="K110" s="153">
        <v>0.282</v>
      </c>
      <c r="L110" s="153">
        <v>0.318</v>
      </c>
      <c r="M110" s="153">
        <v>0.345</v>
      </c>
      <c r="N110" s="153">
        <v>0.359</v>
      </c>
      <c r="O110" s="155">
        <v>0.357</v>
      </c>
      <c r="P110" s="45"/>
      <c r="Q110" s="153">
        <v>0.156</v>
      </c>
      <c r="R110" s="153">
        <v>0.162</v>
      </c>
      <c r="S110" s="153">
        <v>0.199</v>
      </c>
      <c r="T110" s="153">
        <v>0.226</v>
      </c>
      <c r="U110" s="158">
        <v>0.232</v>
      </c>
      <c r="V110" s="153">
        <v>0.205</v>
      </c>
      <c r="W110" s="153">
        <v>0.243</v>
      </c>
      <c r="X110" s="153">
        <v>0.282</v>
      </c>
      <c r="Y110" s="153">
        <v>0.318</v>
      </c>
      <c r="Z110" s="153">
        <v>0.345</v>
      </c>
      <c r="AA110" s="153">
        <v>0.359</v>
      </c>
      <c r="AB110" s="155">
        <v>0.357</v>
      </c>
      <c r="AC110" s="45"/>
      <c r="AD110" s="153">
        <v>0.156</v>
      </c>
      <c r="AE110" s="153">
        <v>0.162</v>
      </c>
      <c r="AF110" s="153">
        <v>0.199</v>
      </c>
      <c r="AG110" s="153">
        <v>0.226</v>
      </c>
      <c r="AH110" s="158">
        <v>0.232</v>
      </c>
      <c r="AI110" s="153">
        <v>0.205</v>
      </c>
      <c r="AJ110" s="153">
        <v>0.243</v>
      </c>
      <c r="AK110" s="153">
        <v>0.282</v>
      </c>
      <c r="AL110" s="153">
        <v>0.318</v>
      </c>
      <c r="AM110" s="153">
        <v>0.345</v>
      </c>
      <c r="AN110" s="153">
        <v>0.359</v>
      </c>
      <c r="AO110" s="155">
        <v>0.357</v>
      </c>
    </row>
    <row r="111" ht="16.5" customHeight="1">
      <c r="A111" s="15"/>
      <c r="B111" s="156" t="s">
        <v>67</v>
      </c>
      <c r="C111" s="157"/>
      <c r="D111" s="78"/>
      <c r="E111" s="78"/>
      <c r="F111" s="78"/>
      <c r="G111" s="78"/>
      <c r="H111" s="158"/>
      <c r="I111" s="78"/>
      <c r="J111" s="78"/>
      <c r="K111" s="78"/>
      <c r="L111" s="78"/>
      <c r="M111" s="78"/>
      <c r="N111" s="78"/>
      <c r="O111" s="159"/>
      <c r="P111" s="45"/>
      <c r="Q111" s="78"/>
      <c r="R111" s="78"/>
      <c r="S111" s="78"/>
      <c r="T111" s="78"/>
      <c r="U111" s="158"/>
      <c r="V111" s="78"/>
      <c r="W111" s="78"/>
      <c r="X111" s="78"/>
      <c r="Y111" s="78"/>
      <c r="Z111" s="78"/>
      <c r="AA111" s="78"/>
      <c r="AB111" s="159"/>
      <c r="AC111" s="45"/>
      <c r="AD111" s="78"/>
      <c r="AE111" s="78"/>
      <c r="AF111" s="78"/>
      <c r="AG111" s="78"/>
      <c r="AH111" s="158"/>
      <c r="AI111" s="78"/>
      <c r="AJ111" s="78"/>
      <c r="AK111" s="78"/>
      <c r="AL111" s="78"/>
      <c r="AM111" s="78"/>
      <c r="AN111" s="78"/>
      <c r="AO111" s="159"/>
    </row>
    <row r="112" ht="16.5" customHeight="1">
      <c r="A112" s="15"/>
      <c r="B112" s="151" t="s">
        <v>53</v>
      </c>
      <c r="C112" s="152"/>
      <c r="D112" s="153"/>
      <c r="E112" s="153"/>
      <c r="F112" s="153"/>
      <c r="G112" s="161"/>
      <c r="H112" s="160"/>
      <c r="I112" s="153"/>
      <c r="J112" s="153"/>
      <c r="K112" s="153"/>
      <c r="L112" s="153"/>
      <c r="M112" s="153"/>
      <c r="N112" s="153"/>
      <c r="O112" s="155"/>
      <c r="P112" s="45"/>
      <c r="Q112" s="153"/>
      <c r="R112" s="153"/>
      <c r="S112" s="153"/>
      <c r="T112" s="161"/>
      <c r="U112" s="160"/>
      <c r="V112" s="153"/>
      <c r="W112" s="153"/>
      <c r="X112" s="153"/>
      <c r="Y112" s="153"/>
      <c r="Z112" s="153"/>
      <c r="AA112" s="153"/>
      <c r="AB112" s="155"/>
      <c r="AC112" s="45"/>
      <c r="AD112" s="153"/>
      <c r="AE112" s="153"/>
      <c r="AF112" s="153"/>
      <c r="AG112" s="161"/>
      <c r="AH112" s="160"/>
      <c r="AI112" s="153"/>
      <c r="AJ112" s="153"/>
      <c r="AK112" s="153"/>
      <c r="AL112" s="153"/>
      <c r="AM112" s="153"/>
      <c r="AN112" s="153"/>
      <c r="AO112" s="155"/>
    </row>
    <row r="113" ht="16.5" customHeight="1">
      <c r="A113" s="15"/>
      <c r="B113" s="146" t="s">
        <v>86</v>
      </c>
      <c r="C113" s="147"/>
      <c r="D113" s="148">
        <v>55.651</v>
      </c>
      <c r="E113" s="148">
        <v>58.875</v>
      </c>
      <c r="F113" s="148">
        <v>58.54</v>
      </c>
      <c r="G113" s="148">
        <v>68.614</v>
      </c>
      <c r="H113" s="149">
        <v>68.964</v>
      </c>
      <c r="I113" s="148">
        <v>74.945</v>
      </c>
      <c r="J113" s="148">
        <v>80.534</v>
      </c>
      <c r="K113" s="148">
        <v>88.795</v>
      </c>
      <c r="L113" s="148">
        <v>99.024</v>
      </c>
      <c r="M113" s="148">
        <v>108.727</v>
      </c>
      <c r="N113" s="148">
        <v>117.503</v>
      </c>
      <c r="O113" s="150">
        <v>123.594</v>
      </c>
      <c r="P113" s="45"/>
      <c r="Q113" s="148">
        <v>55.651</v>
      </c>
      <c r="R113" s="148">
        <v>58.875</v>
      </c>
      <c r="S113" s="148">
        <v>58.54</v>
      </c>
      <c r="T113" s="148">
        <v>68.614</v>
      </c>
      <c r="U113" s="149">
        <v>68.964</v>
      </c>
      <c r="V113" s="148">
        <v>74.285</v>
      </c>
      <c r="W113" s="148">
        <v>78.122</v>
      </c>
      <c r="X113" s="148">
        <v>83.293</v>
      </c>
      <c r="Y113" s="148">
        <v>90.231</v>
      </c>
      <c r="Z113" s="148">
        <v>96.471</v>
      </c>
      <c r="AA113" s="148">
        <v>101.683</v>
      </c>
      <c r="AB113" s="150">
        <v>104.384</v>
      </c>
      <c r="AC113" s="45"/>
      <c r="AD113" s="148">
        <v>55.651</v>
      </c>
      <c r="AE113" s="148">
        <v>58.875</v>
      </c>
      <c r="AF113" s="148">
        <v>58.54</v>
      </c>
      <c r="AG113" s="148">
        <v>68.614</v>
      </c>
      <c r="AH113" s="149">
        <v>68.964</v>
      </c>
      <c r="AI113" s="148">
        <v>72.518</v>
      </c>
      <c r="AJ113" s="148">
        <v>73.153</v>
      </c>
      <c r="AK113" s="148">
        <v>74.271</v>
      </c>
      <c r="AL113" s="148">
        <v>77.719</v>
      </c>
      <c r="AM113" s="148">
        <v>80.032</v>
      </c>
      <c r="AN113" s="148">
        <v>81.837</v>
      </c>
      <c r="AO113" s="150">
        <v>81.678</v>
      </c>
    </row>
    <row r="114" ht="16.5" customHeight="1">
      <c r="A114" s="15"/>
      <c r="B114" s="151" t="s">
        <v>47</v>
      </c>
      <c r="C114" s="152"/>
      <c r="D114" s="153">
        <v>0.006</v>
      </c>
      <c r="E114" s="153">
        <v>0.001</v>
      </c>
      <c r="F114" s="153">
        <v>0.022</v>
      </c>
      <c r="G114" s="153"/>
      <c r="H114" s="154"/>
      <c r="I114" s="153"/>
      <c r="J114" s="153"/>
      <c r="K114" s="153"/>
      <c r="L114" s="153"/>
      <c r="M114" s="153"/>
      <c r="N114" s="153"/>
      <c r="O114" s="155"/>
      <c r="P114" s="45"/>
      <c r="Q114" s="153">
        <v>0.006</v>
      </c>
      <c r="R114" s="153">
        <v>0.001</v>
      </c>
      <c r="S114" s="153">
        <v>0.022</v>
      </c>
      <c r="T114" s="153"/>
      <c r="U114" s="154"/>
      <c r="V114" s="153"/>
      <c r="W114" s="153"/>
      <c r="X114" s="153"/>
      <c r="Y114" s="153"/>
      <c r="Z114" s="153"/>
      <c r="AA114" s="153"/>
      <c r="AB114" s="155"/>
      <c r="AC114" s="45"/>
      <c r="AD114" s="153">
        <v>0.006</v>
      </c>
      <c r="AE114" s="153">
        <v>0.001</v>
      </c>
      <c r="AF114" s="153">
        <v>0.022</v>
      </c>
      <c r="AG114" s="153"/>
      <c r="AH114" s="154"/>
      <c r="AI114" s="153"/>
      <c r="AJ114" s="153"/>
      <c r="AK114" s="153"/>
      <c r="AL114" s="153"/>
      <c r="AM114" s="153"/>
      <c r="AN114" s="153"/>
      <c r="AO114" s="155"/>
    </row>
    <row r="115" ht="16.5" customHeight="1">
      <c r="A115" s="15"/>
      <c r="B115" s="156" t="s">
        <v>48</v>
      </c>
      <c r="C115" s="157"/>
      <c r="D115" s="78">
        <v>11.245</v>
      </c>
      <c r="E115" s="78">
        <v>10.479</v>
      </c>
      <c r="F115" s="78">
        <v>6.89</v>
      </c>
      <c r="G115" s="78">
        <v>8.689</v>
      </c>
      <c r="H115" s="158">
        <v>8.396</v>
      </c>
      <c r="I115" s="78">
        <v>10.111</v>
      </c>
      <c r="J115" s="78">
        <v>10.848</v>
      </c>
      <c r="K115" s="78">
        <v>12.045</v>
      </c>
      <c r="L115" s="78">
        <v>13.364</v>
      </c>
      <c r="M115" s="78">
        <v>14.738</v>
      </c>
      <c r="N115" s="78">
        <v>15.425</v>
      </c>
      <c r="O115" s="159">
        <v>16.139</v>
      </c>
      <c r="P115" s="45"/>
      <c r="Q115" s="78">
        <v>11.245</v>
      </c>
      <c r="R115" s="78">
        <v>10.479</v>
      </c>
      <c r="S115" s="78">
        <v>6.89</v>
      </c>
      <c r="T115" s="78">
        <v>8.689</v>
      </c>
      <c r="U115" s="158">
        <v>8.396</v>
      </c>
      <c r="V115" s="78">
        <v>9.342</v>
      </c>
      <c r="W115" s="78">
        <v>9.885</v>
      </c>
      <c r="X115" s="78">
        <v>10.446</v>
      </c>
      <c r="Y115" s="78">
        <v>10.793</v>
      </c>
      <c r="Z115" s="78">
        <v>11.154</v>
      </c>
      <c r="AA115" s="78">
        <v>11.56</v>
      </c>
      <c r="AB115" s="159">
        <v>11.978</v>
      </c>
      <c r="AC115" s="45"/>
      <c r="AD115" s="78">
        <v>11.245</v>
      </c>
      <c r="AE115" s="78">
        <v>10.479</v>
      </c>
      <c r="AF115" s="78">
        <v>6.89</v>
      </c>
      <c r="AG115" s="78">
        <v>8.689</v>
      </c>
      <c r="AH115" s="158">
        <v>8.396</v>
      </c>
      <c r="AI115" s="78">
        <v>8.283</v>
      </c>
      <c r="AJ115" s="78">
        <v>8.656</v>
      </c>
      <c r="AK115" s="78">
        <v>9.079</v>
      </c>
      <c r="AL115" s="78">
        <v>9.465</v>
      </c>
      <c r="AM115" s="78">
        <v>9.867</v>
      </c>
      <c r="AN115" s="78">
        <v>9.387</v>
      </c>
      <c r="AO115" s="159">
        <v>8.851</v>
      </c>
    </row>
    <row r="116" ht="16.5" customHeight="1">
      <c r="A116" s="15"/>
      <c r="B116" s="151" t="s">
        <v>49</v>
      </c>
      <c r="C116" s="152"/>
      <c r="D116" s="153">
        <v>0.039</v>
      </c>
      <c r="E116" s="153">
        <v>0.046</v>
      </c>
      <c r="F116" s="153">
        <v>0.151</v>
      </c>
      <c r="G116" s="153">
        <v>0.213</v>
      </c>
      <c r="H116" s="158">
        <v>0.194</v>
      </c>
      <c r="I116" s="153">
        <v>1.184</v>
      </c>
      <c r="J116" s="153">
        <v>1.646</v>
      </c>
      <c r="K116" s="153">
        <v>2.146</v>
      </c>
      <c r="L116" s="153">
        <v>2.751</v>
      </c>
      <c r="M116" s="153">
        <v>3.397</v>
      </c>
      <c r="N116" s="153">
        <v>4.082</v>
      </c>
      <c r="O116" s="155">
        <v>4.805</v>
      </c>
      <c r="P116" s="45"/>
      <c r="Q116" s="153">
        <v>0.039</v>
      </c>
      <c r="R116" s="153">
        <v>0.046</v>
      </c>
      <c r="S116" s="153">
        <v>0.151</v>
      </c>
      <c r="T116" s="153">
        <v>0.213</v>
      </c>
      <c r="U116" s="158">
        <v>0.194</v>
      </c>
      <c r="V116" s="153">
        <v>0.918</v>
      </c>
      <c r="W116" s="153">
        <v>1.581</v>
      </c>
      <c r="X116" s="153">
        <v>2.313</v>
      </c>
      <c r="Y116" s="153">
        <v>3.042</v>
      </c>
      <c r="Z116" s="153">
        <v>3.81</v>
      </c>
      <c r="AA116" s="153">
        <v>4.626</v>
      </c>
      <c r="AB116" s="155">
        <v>5.493</v>
      </c>
      <c r="AC116" s="45"/>
      <c r="AD116" s="153">
        <v>0.039</v>
      </c>
      <c r="AE116" s="153">
        <v>0.046</v>
      </c>
      <c r="AF116" s="153">
        <v>0.151</v>
      </c>
      <c r="AG116" s="153">
        <v>0.213</v>
      </c>
      <c r="AH116" s="158">
        <v>0.194</v>
      </c>
      <c r="AI116" s="153">
        <v>0.84</v>
      </c>
      <c r="AJ116" s="153">
        <v>1.423</v>
      </c>
      <c r="AK116" s="153">
        <v>2.054</v>
      </c>
      <c r="AL116" s="153">
        <v>2.666</v>
      </c>
      <c r="AM116" s="153">
        <v>3.31</v>
      </c>
      <c r="AN116" s="153">
        <v>3.631</v>
      </c>
      <c r="AO116" s="155">
        <v>3.983</v>
      </c>
    </row>
    <row r="117" ht="16.5" customHeight="1">
      <c r="A117" s="15"/>
      <c r="B117" s="156" t="s">
        <v>71</v>
      </c>
      <c r="C117" s="157"/>
      <c r="D117" s="78">
        <v>40.633</v>
      </c>
      <c r="E117" s="78">
        <v>42.923</v>
      </c>
      <c r="F117" s="78">
        <v>43.357</v>
      </c>
      <c r="G117" s="78">
        <v>48.005</v>
      </c>
      <c r="H117" s="158">
        <v>47.892</v>
      </c>
      <c r="I117" s="78">
        <v>47.908</v>
      </c>
      <c r="J117" s="78">
        <v>48.377</v>
      </c>
      <c r="K117" s="78">
        <v>48.335</v>
      </c>
      <c r="L117" s="78">
        <v>46.402</v>
      </c>
      <c r="M117" s="78">
        <v>43.765</v>
      </c>
      <c r="N117" s="78">
        <v>41.324</v>
      </c>
      <c r="O117" s="159">
        <v>38.454</v>
      </c>
      <c r="P117" s="45"/>
      <c r="Q117" s="78">
        <v>40.633</v>
      </c>
      <c r="R117" s="78">
        <v>42.923</v>
      </c>
      <c r="S117" s="78">
        <v>43.357</v>
      </c>
      <c r="T117" s="78">
        <v>48.005</v>
      </c>
      <c r="U117" s="158">
        <v>47.892</v>
      </c>
      <c r="V117" s="78">
        <v>48.502</v>
      </c>
      <c r="W117" s="78">
        <v>47.155</v>
      </c>
      <c r="X117" s="78">
        <v>44.825</v>
      </c>
      <c r="Y117" s="78">
        <v>41.942</v>
      </c>
      <c r="Z117" s="78">
        <v>38.633</v>
      </c>
      <c r="AA117" s="78">
        <v>34.607</v>
      </c>
      <c r="AB117" s="159">
        <v>30.167</v>
      </c>
      <c r="AC117" s="45"/>
      <c r="AD117" s="78">
        <v>40.633</v>
      </c>
      <c r="AE117" s="78">
        <v>42.923</v>
      </c>
      <c r="AF117" s="78">
        <v>43.357</v>
      </c>
      <c r="AG117" s="78">
        <v>48.005</v>
      </c>
      <c r="AH117" s="158">
        <v>47.892</v>
      </c>
      <c r="AI117" s="78">
        <v>48.636</v>
      </c>
      <c r="AJ117" s="78">
        <v>44.763</v>
      </c>
      <c r="AK117" s="78">
        <v>39.894</v>
      </c>
      <c r="AL117" s="78">
        <v>36.686</v>
      </c>
      <c r="AM117" s="78">
        <v>33.394</v>
      </c>
      <c r="AN117" s="78">
        <v>30.702</v>
      </c>
      <c r="AO117" s="159">
        <v>27.79</v>
      </c>
    </row>
    <row r="118" ht="16.5" customHeight="1">
      <c r="A118" s="15"/>
      <c r="B118" s="151" t="s">
        <v>58</v>
      </c>
      <c r="C118" s="152"/>
      <c r="D118" s="153">
        <v>3.727</v>
      </c>
      <c r="E118" s="153">
        <v>5.426</v>
      </c>
      <c r="F118" s="153">
        <v>8.12</v>
      </c>
      <c r="G118" s="153">
        <v>11.706</v>
      </c>
      <c r="H118" s="158">
        <v>12.482</v>
      </c>
      <c r="I118" s="153">
        <v>15.741</v>
      </c>
      <c r="J118" s="153">
        <v>19.663</v>
      </c>
      <c r="K118" s="153">
        <v>26.269</v>
      </c>
      <c r="L118" s="153">
        <v>36.507</v>
      </c>
      <c r="M118" s="153">
        <v>46.827</v>
      </c>
      <c r="N118" s="153">
        <v>56.672</v>
      </c>
      <c r="O118" s="155">
        <v>64.197</v>
      </c>
      <c r="P118" s="45"/>
      <c r="Q118" s="153">
        <v>3.727</v>
      </c>
      <c r="R118" s="153">
        <v>5.426</v>
      </c>
      <c r="S118" s="153">
        <v>8.12</v>
      </c>
      <c r="T118" s="153">
        <v>11.706</v>
      </c>
      <c r="U118" s="158">
        <v>12.482</v>
      </c>
      <c r="V118" s="153">
        <v>15.523</v>
      </c>
      <c r="W118" s="153">
        <v>19.5</v>
      </c>
      <c r="X118" s="153">
        <v>25.708</v>
      </c>
      <c r="Y118" s="153">
        <v>34.454</v>
      </c>
      <c r="Z118" s="153">
        <v>42.875</v>
      </c>
      <c r="AA118" s="153">
        <v>50.891</v>
      </c>
      <c r="AB118" s="155">
        <v>56.746</v>
      </c>
      <c r="AC118" s="45"/>
      <c r="AD118" s="153">
        <v>3.727</v>
      </c>
      <c r="AE118" s="153">
        <v>5.426</v>
      </c>
      <c r="AF118" s="153">
        <v>8.12</v>
      </c>
      <c r="AG118" s="153">
        <v>11.706</v>
      </c>
      <c r="AH118" s="158">
        <v>12.482</v>
      </c>
      <c r="AI118" s="153">
        <v>14.759</v>
      </c>
      <c r="AJ118" s="153">
        <v>18.312</v>
      </c>
      <c r="AK118" s="153">
        <v>23.243</v>
      </c>
      <c r="AL118" s="153">
        <v>28.901</v>
      </c>
      <c r="AM118" s="153">
        <v>33.461</v>
      </c>
      <c r="AN118" s="153">
        <v>38.117</v>
      </c>
      <c r="AO118" s="155">
        <v>41.054</v>
      </c>
    </row>
    <row r="119" ht="16.5" customHeight="1">
      <c r="A119" s="15"/>
      <c r="B119" s="156" t="s">
        <v>67</v>
      </c>
      <c r="C119" s="157"/>
      <c r="D119" s="78"/>
      <c r="E119" s="78"/>
      <c r="F119" s="78"/>
      <c r="G119" s="78"/>
      <c r="H119" s="158"/>
      <c r="I119" s="78"/>
      <c r="J119" s="78"/>
      <c r="K119" s="78"/>
      <c r="L119" s="78"/>
      <c r="M119" s="78"/>
      <c r="N119" s="78"/>
      <c r="O119" s="159"/>
      <c r="P119" s="45"/>
      <c r="Q119" s="78"/>
      <c r="R119" s="78"/>
      <c r="S119" s="78"/>
      <c r="T119" s="78"/>
      <c r="U119" s="158"/>
      <c r="V119" s="78"/>
      <c r="W119" s="78"/>
      <c r="X119" s="78"/>
      <c r="Y119" s="78"/>
      <c r="Z119" s="78"/>
      <c r="AA119" s="78"/>
      <c r="AB119" s="159"/>
      <c r="AC119" s="45"/>
      <c r="AD119" s="78"/>
      <c r="AE119" s="78"/>
      <c r="AF119" s="78"/>
      <c r="AG119" s="78"/>
      <c r="AH119" s="158"/>
      <c r="AI119" s="78"/>
      <c r="AJ119" s="78"/>
      <c r="AK119" s="78"/>
      <c r="AL119" s="78"/>
      <c r="AM119" s="78"/>
      <c r="AN119" s="78"/>
      <c r="AO119" s="159"/>
    </row>
    <row r="120" ht="16.5" customHeight="1">
      <c r="A120" s="15"/>
      <c r="B120" s="151" t="s">
        <v>83</v>
      </c>
      <c r="C120" s="152"/>
      <c r="D120" s="153"/>
      <c r="E120" s="153"/>
      <c r="F120" s="153"/>
      <c r="G120" s="153"/>
      <c r="H120" s="158"/>
      <c r="I120" s="153"/>
      <c r="J120" s="153"/>
      <c r="K120" s="153"/>
      <c r="L120" s="153"/>
      <c r="M120" s="153"/>
      <c r="N120" s="153"/>
      <c r="O120" s="155"/>
      <c r="P120" s="45"/>
      <c r="Q120" s="153"/>
      <c r="R120" s="153"/>
      <c r="S120" s="153"/>
      <c r="T120" s="153"/>
      <c r="U120" s="158"/>
      <c r="V120" s="153"/>
      <c r="W120" s="153"/>
      <c r="X120" s="153"/>
      <c r="Y120" s="153"/>
      <c r="Z120" s="153"/>
      <c r="AA120" s="153"/>
      <c r="AB120" s="155"/>
      <c r="AC120" s="45"/>
      <c r="AD120" s="153"/>
      <c r="AE120" s="153"/>
      <c r="AF120" s="153"/>
      <c r="AG120" s="153"/>
      <c r="AH120" s="158"/>
      <c r="AI120" s="153"/>
      <c r="AJ120" s="153"/>
      <c r="AK120" s="153"/>
      <c r="AL120" s="153"/>
      <c r="AM120" s="153"/>
      <c r="AN120" s="153"/>
      <c r="AO120" s="155"/>
    </row>
    <row r="121" ht="16.5" customHeight="1">
      <c r="A121" s="15"/>
      <c r="B121" s="156" t="s">
        <v>53</v>
      </c>
      <c r="C121" s="157"/>
      <c r="D121" s="78"/>
      <c r="E121" s="78"/>
      <c r="F121" s="78"/>
      <c r="G121" s="78"/>
      <c r="H121" s="160"/>
      <c r="I121" s="78"/>
      <c r="J121" s="78"/>
      <c r="K121" s="78"/>
      <c r="L121" s="78"/>
      <c r="M121" s="78"/>
      <c r="N121" s="78"/>
      <c r="O121" s="159"/>
      <c r="P121" s="45"/>
      <c r="Q121" s="78"/>
      <c r="R121" s="78"/>
      <c r="S121" s="78"/>
      <c r="T121" s="78"/>
      <c r="U121" s="160"/>
      <c r="V121" s="78"/>
      <c r="W121" s="78"/>
      <c r="X121" s="78"/>
      <c r="Y121" s="78"/>
      <c r="Z121" s="78"/>
      <c r="AA121" s="78"/>
      <c r="AB121" s="159"/>
      <c r="AC121" s="45"/>
      <c r="AD121" s="78"/>
      <c r="AE121" s="78"/>
      <c r="AF121" s="78"/>
      <c r="AG121" s="78"/>
      <c r="AH121" s="160"/>
      <c r="AI121" s="78"/>
      <c r="AJ121" s="78"/>
      <c r="AK121" s="78"/>
      <c r="AL121" s="78"/>
      <c r="AM121" s="78"/>
      <c r="AN121" s="78"/>
      <c r="AO121" s="159"/>
    </row>
    <row r="122" ht="16.5" customHeight="1">
      <c r="A122" s="15"/>
      <c r="B122" s="146" t="s">
        <v>87</v>
      </c>
      <c r="C122" s="147"/>
      <c r="D122" s="148">
        <v>30.538</v>
      </c>
      <c r="E122" s="148">
        <v>36.039</v>
      </c>
      <c r="F122" s="148">
        <v>40.5</v>
      </c>
      <c r="G122" s="148">
        <v>47.594</v>
      </c>
      <c r="H122" s="149">
        <v>40.067</v>
      </c>
      <c r="I122" s="148">
        <v>52.161</v>
      </c>
      <c r="J122" s="148">
        <v>60.594</v>
      </c>
      <c r="K122" s="148">
        <v>70.443</v>
      </c>
      <c r="L122" s="148">
        <v>81.519</v>
      </c>
      <c r="M122" s="148">
        <v>94.443</v>
      </c>
      <c r="N122" s="148">
        <v>109.557</v>
      </c>
      <c r="O122" s="150">
        <v>128.017</v>
      </c>
      <c r="P122" s="45"/>
      <c r="Q122" s="148">
        <v>30.538</v>
      </c>
      <c r="R122" s="148">
        <v>36.039</v>
      </c>
      <c r="S122" s="148">
        <v>40.5</v>
      </c>
      <c r="T122" s="148">
        <v>47.594</v>
      </c>
      <c r="U122" s="149">
        <v>40.067</v>
      </c>
      <c r="V122" s="148">
        <v>50.951</v>
      </c>
      <c r="W122" s="148">
        <v>58.276</v>
      </c>
      <c r="X122" s="148">
        <v>66.795</v>
      </c>
      <c r="Y122" s="148">
        <v>76.314</v>
      </c>
      <c r="Z122" s="148">
        <v>87.342</v>
      </c>
      <c r="AA122" s="148">
        <v>100.114</v>
      </c>
      <c r="AB122" s="150">
        <v>115.586</v>
      </c>
      <c r="AC122" s="45"/>
      <c r="AD122" s="148">
        <v>30.538</v>
      </c>
      <c r="AE122" s="148">
        <v>36.039</v>
      </c>
      <c r="AF122" s="148">
        <v>40.5</v>
      </c>
      <c r="AG122" s="148">
        <v>47.594</v>
      </c>
      <c r="AH122" s="149">
        <v>40.067</v>
      </c>
      <c r="AI122" s="148">
        <v>50.528</v>
      </c>
      <c r="AJ122" s="148">
        <v>57.497</v>
      </c>
      <c r="AK122" s="148">
        <v>65.509</v>
      </c>
      <c r="AL122" s="148">
        <v>74.504</v>
      </c>
      <c r="AM122" s="148">
        <v>85.056</v>
      </c>
      <c r="AN122" s="148">
        <v>97.22</v>
      </c>
      <c r="AO122" s="150">
        <v>111.819</v>
      </c>
    </row>
    <row r="123" ht="16.5" customHeight="1">
      <c r="A123" s="15"/>
      <c r="B123" s="151" t="s">
        <v>47</v>
      </c>
      <c r="C123" s="152"/>
      <c r="D123" s="153">
        <v>4.647</v>
      </c>
      <c r="E123" s="153">
        <v>8.34</v>
      </c>
      <c r="F123" s="153">
        <v>7.968</v>
      </c>
      <c r="G123" s="153">
        <v>9.6</v>
      </c>
      <c r="H123" s="154">
        <v>9.488</v>
      </c>
      <c r="I123" s="153">
        <v>16.355</v>
      </c>
      <c r="J123" s="153">
        <v>19.947</v>
      </c>
      <c r="K123" s="153">
        <v>24.564</v>
      </c>
      <c r="L123" s="153">
        <v>30.51</v>
      </c>
      <c r="M123" s="153">
        <v>38.177</v>
      </c>
      <c r="N123" s="153">
        <v>47.523</v>
      </c>
      <c r="O123" s="155">
        <v>59.464</v>
      </c>
      <c r="P123" s="45"/>
      <c r="Q123" s="153">
        <v>4.647</v>
      </c>
      <c r="R123" s="153">
        <v>8.34</v>
      </c>
      <c r="S123" s="153">
        <v>7.968</v>
      </c>
      <c r="T123" s="153">
        <v>9.6</v>
      </c>
      <c r="U123" s="154">
        <v>9.488</v>
      </c>
      <c r="V123" s="153">
        <v>15.787</v>
      </c>
      <c r="W123" s="153">
        <v>18.863</v>
      </c>
      <c r="X123" s="153">
        <v>22.771</v>
      </c>
      <c r="Y123" s="153">
        <v>27.739</v>
      </c>
      <c r="Z123" s="153">
        <v>34.06</v>
      </c>
      <c r="AA123" s="153">
        <v>41.631</v>
      </c>
      <c r="AB123" s="155">
        <v>51.163</v>
      </c>
      <c r="AC123" s="45"/>
      <c r="AD123" s="153">
        <v>4.647</v>
      </c>
      <c r="AE123" s="153">
        <v>8.34</v>
      </c>
      <c r="AF123" s="153">
        <v>7.968</v>
      </c>
      <c r="AG123" s="153">
        <v>9.6</v>
      </c>
      <c r="AH123" s="154">
        <v>9.488</v>
      </c>
      <c r="AI123" s="153">
        <v>15.629</v>
      </c>
      <c r="AJ123" s="153">
        <v>18.389</v>
      </c>
      <c r="AK123" s="153">
        <v>21.82</v>
      </c>
      <c r="AL123" s="153">
        <v>26.075</v>
      </c>
      <c r="AM123" s="153">
        <v>31.335</v>
      </c>
      <c r="AN123" s="153">
        <v>37.426</v>
      </c>
      <c r="AO123" s="155">
        <v>44.882</v>
      </c>
    </row>
    <row r="124" ht="16.5" customHeight="1">
      <c r="A124" s="15"/>
      <c r="B124" s="156" t="s">
        <v>48</v>
      </c>
      <c r="C124" s="157"/>
      <c r="D124" s="78">
        <v>8.745</v>
      </c>
      <c r="E124" s="78">
        <v>10.057</v>
      </c>
      <c r="F124" s="78">
        <v>9.41</v>
      </c>
      <c r="G124" s="78">
        <v>12.134</v>
      </c>
      <c r="H124" s="158">
        <v>6.767</v>
      </c>
      <c r="I124" s="78">
        <v>8.359</v>
      </c>
      <c r="J124" s="78">
        <v>9.704</v>
      </c>
      <c r="K124" s="78">
        <v>11.227</v>
      </c>
      <c r="L124" s="78">
        <v>12.825</v>
      </c>
      <c r="M124" s="78">
        <v>14.59</v>
      </c>
      <c r="N124" s="78">
        <v>16.615</v>
      </c>
      <c r="O124" s="159">
        <v>19.039</v>
      </c>
      <c r="P124" s="45"/>
      <c r="Q124" s="78">
        <v>8.745</v>
      </c>
      <c r="R124" s="78">
        <v>10.057</v>
      </c>
      <c r="S124" s="78">
        <v>9.41</v>
      </c>
      <c r="T124" s="78">
        <v>12.134</v>
      </c>
      <c r="U124" s="158">
        <v>6.767</v>
      </c>
      <c r="V124" s="78">
        <v>8.178</v>
      </c>
      <c r="W124" s="78">
        <v>9.347</v>
      </c>
      <c r="X124" s="78">
        <v>10.658</v>
      </c>
      <c r="Y124" s="78">
        <v>12.012</v>
      </c>
      <c r="Z124" s="78">
        <v>13.482</v>
      </c>
      <c r="AA124" s="78">
        <v>15.144</v>
      </c>
      <c r="AB124" s="159">
        <v>17.105</v>
      </c>
      <c r="AC124" s="45"/>
      <c r="AD124" s="78">
        <v>8.745</v>
      </c>
      <c r="AE124" s="78">
        <v>10.057</v>
      </c>
      <c r="AF124" s="78">
        <v>9.41</v>
      </c>
      <c r="AG124" s="78">
        <v>12.134</v>
      </c>
      <c r="AH124" s="158">
        <v>6.767</v>
      </c>
      <c r="AI124" s="78">
        <v>8.092</v>
      </c>
      <c r="AJ124" s="78">
        <v>9.17</v>
      </c>
      <c r="AK124" s="78">
        <v>10.368</v>
      </c>
      <c r="AL124" s="78">
        <v>11.593</v>
      </c>
      <c r="AM124" s="78">
        <v>12.899</v>
      </c>
      <c r="AN124" s="78">
        <v>14.342</v>
      </c>
      <c r="AO124" s="159">
        <v>16.011</v>
      </c>
    </row>
    <row r="125" ht="16.5" customHeight="1">
      <c r="A125" s="15"/>
      <c r="B125" s="151" t="s">
        <v>49</v>
      </c>
      <c r="C125" s="152"/>
      <c r="D125" s="153">
        <v>5.195</v>
      </c>
      <c r="E125" s="153">
        <v>7.114</v>
      </c>
      <c r="F125" s="153">
        <v>11.796</v>
      </c>
      <c r="G125" s="153">
        <v>12.68</v>
      </c>
      <c r="H125" s="158">
        <v>9.807</v>
      </c>
      <c r="I125" s="153">
        <v>11.79</v>
      </c>
      <c r="J125" s="153">
        <v>13.783</v>
      </c>
      <c r="K125" s="153">
        <v>15.817</v>
      </c>
      <c r="L125" s="153">
        <v>17.513</v>
      </c>
      <c r="M125" s="153">
        <v>18.981</v>
      </c>
      <c r="N125" s="153">
        <v>20.488</v>
      </c>
      <c r="O125" s="155">
        <v>22.042</v>
      </c>
      <c r="P125" s="45"/>
      <c r="Q125" s="153">
        <v>5.195</v>
      </c>
      <c r="R125" s="153">
        <v>7.114</v>
      </c>
      <c r="S125" s="153">
        <v>11.796</v>
      </c>
      <c r="T125" s="153">
        <v>12.68</v>
      </c>
      <c r="U125" s="158">
        <v>9.807</v>
      </c>
      <c r="V125" s="153">
        <v>11.559</v>
      </c>
      <c r="W125" s="153">
        <v>13.302</v>
      </c>
      <c r="X125" s="153">
        <v>15.075</v>
      </c>
      <c r="Y125" s="153">
        <v>16.532</v>
      </c>
      <c r="Z125" s="153">
        <v>17.773</v>
      </c>
      <c r="AA125" s="153">
        <v>19.035</v>
      </c>
      <c r="AB125" s="155">
        <v>20.324</v>
      </c>
      <c r="AC125" s="45"/>
      <c r="AD125" s="153">
        <v>5.195</v>
      </c>
      <c r="AE125" s="153">
        <v>7.114</v>
      </c>
      <c r="AF125" s="153">
        <v>11.796</v>
      </c>
      <c r="AG125" s="153">
        <v>12.68</v>
      </c>
      <c r="AH125" s="158">
        <v>9.807</v>
      </c>
      <c r="AI125" s="153">
        <v>11.387</v>
      </c>
      <c r="AJ125" s="153">
        <v>12.966</v>
      </c>
      <c r="AK125" s="153">
        <v>14.575</v>
      </c>
      <c r="AL125" s="153">
        <v>15.909</v>
      </c>
      <c r="AM125" s="153">
        <v>17.056</v>
      </c>
      <c r="AN125" s="153">
        <v>18.228</v>
      </c>
      <c r="AO125" s="155">
        <v>19.43</v>
      </c>
    </row>
    <row r="126" ht="16.5" customHeight="1">
      <c r="A126" s="15"/>
      <c r="B126" s="156" t="s">
        <v>71</v>
      </c>
      <c r="C126" s="157"/>
      <c r="D126" s="78">
        <v>8.618</v>
      </c>
      <c r="E126" s="78">
        <v>6.276</v>
      </c>
      <c r="F126" s="78">
        <v>6.33</v>
      </c>
      <c r="G126" s="78">
        <v>6.55</v>
      </c>
      <c r="H126" s="158">
        <v>6.98</v>
      </c>
      <c r="I126" s="78">
        <v>7.688</v>
      </c>
      <c r="J126" s="78">
        <v>8.462</v>
      </c>
      <c r="K126" s="78">
        <v>9.315</v>
      </c>
      <c r="L126" s="78">
        <v>10.235</v>
      </c>
      <c r="M126" s="78">
        <v>11.242</v>
      </c>
      <c r="N126" s="78">
        <v>12.355</v>
      </c>
      <c r="O126" s="159">
        <v>13.603</v>
      </c>
      <c r="P126" s="45"/>
      <c r="Q126" s="78">
        <v>8.618</v>
      </c>
      <c r="R126" s="78">
        <v>6.276</v>
      </c>
      <c r="S126" s="78">
        <v>6.33</v>
      </c>
      <c r="T126" s="78">
        <v>6.55</v>
      </c>
      <c r="U126" s="158">
        <v>6.98</v>
      </c>
      <c r="V126" s="78">
        <v>7.53</v>
      </c>
      <c r="W126" s="78">
        <v>8.229</v>
      </c>
      <c r="X126" s="78">
        <v>9.045</v>
      </c>
      <c r="Y126" s="78">
        <v>9.993</v>
      </c>
      <c r="Z126" s="78">
        <v>11.117</v>
      </c>
      <c r="AA126" s="78">
        <v>12.442</v>
      </c>
      <c r="AB126" s="159">
        <v>14.042</v>
      </c>
      <c r="AC126" s="45"/>
      <c r="AD126" s="78">
        <v>8.618</v>
      </c>
      <c r="AE126" s="78">
        <v>6.276</v>
      </c>
      <c r="AF126" s="78">
        <v>6.33</v>
      </c>
      <c r="AG126" s="78">
        <v>6.55</v>
      </c>
      <c r="AH126" s="158">
        <v>6.98</v>
      </c>
      <c r="AI126" s="78">
        <v>7.623</v>
      </c>
      <c r="AJ126" s="78">
        <v>8.508</v>
      </c>
      <c r="AK126" s="78">
        <v>9.6</v>
      </c>
      <c r="AL126" s="78">
        <v>10.962</v>
      </c>
      <c r="AM126" s="78">
        <v>12.703</v>
      </c>
      <c r="AN126" s="78">
        <v>14.88</v>
      </c>
      <c r="AO126" s="159">
        <v>17.662</v>
      </c>
    </row>
    <row r="127" ht="16.5" customHeight="1">
      <c r="A127" s="15"/>
      <c r="B127" s="151" t="s">
        <v>58</v>
      </c>
      <c r="C127" s="152"/>
      <c r="D127" s="153">
        <v>3.333</v>
      </c>
      <c r="E127" s="153">
        <v>4.251</v>
      </c>
      <c r="F127" s="153">
        <v>4.995</v>
      </c>
      <c r="G127" s="153">
        <v>6.63</v>
      </c>
      <c r="H127" s="158">
        <v>7.026</v>
      </c>
      <c r="I127" s="153">
        <v>7.97</v>
      </c>
      <c r="J127" s="153">
        <v>8.698</v>
      </c>
      <c r="K127" s="153">
        <v>9.519</v>
      </c>
      <c r="L127" s="153">
        <v>10.435</v>
      </c>
      <c r="M127" s="153">
        <v>11.454</v>
      </c>
      <c r="N127" s="153">
        <v>12.577</v>
      </c>
      <c r="O127" s="155">
        <v>13.869</v>
      </c>
      <c r="P127" s="45"/>
      <c r="Q127" s="153">
        <v>3.333</v>
      </c>
      <c r="R127" s="153">
        <v>4.251</v>
      </c>
      <c r="S127" s="153">
        <v>4.995</v>
      </c>
      <c r="T127" s="153">
        <v>6.63</v>
      </c>
      <c r="U127" s="158">
        <v>7.026</v>
      </c>
      <c r="V127" s="153">
        <v>7.897</v>
      </c>
      <c r="W127" s="153">
        <v>8.534</v>
      </c>
      <c r="X127" s="153">
        <v>9.247</v>
      </c>
      <c r="Y127" s="153">
        <v>10.037</v>
      </c>
      <c r="Z127" s="153">
        <v>10.91</v>
      </c>
      <c r="AA127" s="153">
        <v>11.863</v>
      </c>
      <c r="AB127" s="155">
        <v>12.952</v>
      </c>
      <c r="AC127" s="45"/>
      <c r="AD127" s="153">
        <v>3.333</v>
      </c>
      <c r="AE127" s="153">
        <v>4.251</v>
      </c>
      <c r="AF127" s="153">
        <v>4.995</v>
      </c>
      <c r="AG127" s="153">
        <v>6.63</v>
      </c>
      <c r="AH127" s="158">
        <v>7.026</v>
      </c>
      <c r="AI127" s="153">
        <v>7.797</v>
      </c>
      <c r="AJ127" s="153">
        <v>8.464</v>
      </c>
      <c r="AK127" s="153">
        <v>9.146</v>
      </c>
      <c r="AL127" s="153">
        <v>9.965</v>
      </c>
      <c r="AM127" s="153">
        <v>11.063</v>
      </c>
      <c r="AN127" s="153">
        <v>12.343</v>
      </c>
      <c r="AO127" s="155">
        <v>13.835</v>
      </c>
    </row>
    <row r="128" ht="16.5" customHeight="1">
      <c r="A128" s="15"/>
      <c r="B128" s="156" t="s">
        <v>67</v>
      </c>
      <c r="C128" s="157"/>
      <c r="D128" s="78"/>
      <c r="E128" s="78"/>
      <c r="F128" s="78"/>
      <c r="G128" s="78"/>
      <c r="H128" s="158"/>
      <c r="I128" s="78"/>
      <c r="J128" s="78"/>
      <c r="K128" s="78"/>
      <c r="L128" s="78"/>
      <c r="M128" s="78"/>
      <c r="N128" s="78"/>
      <c r="O128" s="159"/>
      <c r="P128" s="45"/>
      <c r="Q128" s="78"/>
      <c r="R128" s="78"/>
      <c r="S128" s="78"/>
      <c r="T128" s="78"/>
      <c r="U128" s="158"/>
      <c r="V128" s="78"/>
      <c r="W128" s="78"/>
      <c r="X128" s="78"/>
      <c r="Y128" s="78"/>
      <c r="Z128" s="78"/>
      <c r="AA128" s="78"/>
      <c r="AB128" s="159"/>
      <c r="AC128" s="45"/>
      <c r="AD128" s="78"/>
      <c r="AE128" s="78"/>
      <c r="AF128" s="78"/>
      <c r="AG128" s="78"/>
      <c r="AH128" s="158"/>
      <c r="AI128" s="78"/>
      <c r="AJ128" s="78"/>
      <c r="AK128" s="78"/>
      <c r="AL128" s="78"/>
      <c r="AM128" s="78"/>
      <c r="AN128" s="78"/>
      <c r="AO128" s="159"/>
    </row>
    <row r="129" ht="16.5" customHeight="1">
      <c r="A129" s="15"/>
      <c r="B129" s="151" t="s">
        <v>53</v>
      </c>
      <c r="C129" s="152"/>
      <c r="D129" s="153"/>
      <c r="E129" s="153"/>
      <c r="F129" s="153"/>
      <c r="G129" s="153"/>
      <c r="H129" s="160"/>
      <c r="I129" s="153"/>
      <c r="J129" s="153"/>
      <c r="K129" s="153"/>
      <c r="L129" s="153"/>
      <c r="M129" s="153"/>
      <c r="N129" s="153"/>
      <c r="O129" s="155"/>
      <c r="P129" s="45"/>
      <c r="Q129" s="153"/>
      <c r="R129" s="153"/>
      <c r="S129" s="153"/>
      <c r="T129" s="153"/>
      <c r="U129" s="160"/>
      <c r="V129" s="153"/>
      <c r="W129" s="153"/>
      <c r="X129" s="153"/>
      <c r="Y129" s="153"/>
      <c r="Z129" s="153"/>
      <c r="AA129" s="153"/>
      <c r="AB129" s="155"/>
      <c r="AC129" s="45"/>
      <c r="AD129" s="153"/>
      <c r="AE129" s="153"/>
      <c r="AF129" s="153"/>
      <c r="AG129" s="153"/>
      <c r="AH129" s="160"/>
      <c r="AI129" s="153"/>
      <c r="AJ129" s="153"/>
      <c r="AK129" s="153"/>
      <c r="AL129" s="153"/>
      <c r="AM129" s="153"/>
      <c r="AN129" s="153"/>
      <c r="AO129" s="155"/>
    </row>
    <row r="130" ht="16.5" customHeight="1">
      <c r="A130" s="15"/>
      <c r="B130" s="146" t="s">
        <v>88</v>
      </c>
      <c r="C130" s="147"/>
      <c r="D130" s="148">
        <v>9.807</v>
      </c>
      <c r="E130" s="148">
        <v>11.01</v>
      </c>
      <c r="F130" s="148">
        <v>10.204</v>
      </c>
      <c r="G130" s="148">
        <v>7.193</v>
      </c>
      <c r="H130" s="149">
        <v>7.351</v>
      </c>
      <c r="I130" s="148">
        <v>11.425</v>
      </c>
      <c r="J130" s="148">
        <v>15.008</v>
      </c>
      <c r="K130" s="148">
        <v>18.565</v>
      </c>
      <c r="L130" s="148">
        <v>21.051</v>
      </c>
      <c r="M130" s="148">
        <v>22.763</v>
      </c>
      <c r="N130" s="148">
        <v>24.417</v>
      </c>
      <c r="O130" s="150">
        <v>26.007</v>
      </c>
      <c r="P130" s="45"/>
      <c r="Q130" s="148">
        <v>9.807</v>
      </c>
      <c r="R130" s="148">
        <v>11.01</v>
      </c>
      <c r="S130" s="148">
        <v>10.204</v>
      </c>
      <c r="T130" s="148">
        <v>7.193</v>
      </c>
      <c r="U130" s="149">
        <v>7.351</v>
      </c>
      <c r="V130" s="148">
        <v>10.884</v>
      </c>
      <c r="W130" s="148">
        <v>14.292</v>
      </c>
      <c r="X130" s="148">
        <v>17.673</v>
      </c>
      <c r="Y130" s="148">
        <v>20.038</v>
      </c>
      <c r="Z130" s="148">
        <v>21.668</v>
      </c>
      <c r="AA130" s="148">
        <v>23.243</v>
      </c>
      <c r="AB130" s="150">
        <v>24.758</v>
      </c>
      <c r="AC130" s="45"/>
      <c r="AD130" s="148">
        <v>9.807</v>
      </c>
      <c r="AE130" s="148">
        <v>11.01</v>
      </c>
      <c r="AF130" s="148">
        <v>10.204</v>
      </c>
      <c r="AG130" s="148">
        <v>7.193</v>
      </c>
      <c r="AH130" s="149">
        <v>7.351</v>
      </c>
      <c r="AI130" s="148">
        <v>10.344</v>
      </c>
      <c r="AJ130" s="148">
        <v>13.575</v>
      </c>
      <c r="AK130" s="148">
        <v>16.782</v>
      </c>
      <c r="AL130" s="148">
        <v>19.026</v>
      </c>
      <c r="AM130" s="148">
        <v>20.573</v>
      </c>
      <c r="AN130" s="148">
        <v>22.07</v>
      </c>
      <c r="AO130" s="150">
        <v>23.509</v>
      </c>
    </row>
    <row r="131" ht="16.5" customHeight="1">
      <c r="A131" s="15"/>
      <c r="B131" s="151" t="s">
        <v>47</v>
      </c>
      <c r="C131" s="152"/>
      <c r="D131" s="153"/>
      <c r="E131" s="153"/>
      <c r="F131" s="153"/>
      <c r="G131" s="153"/>
      <c r="H131" s="154"/>
      <c r="I131" s="153"/>
      <c r="J131" s="153"/>
      <c r="K131" s="153"/>
      <c r="L131" s="153"/>
      <c r="M131" s="153"/>
      <c r="N131" s="153"/>
      <c r="O131" s="155"/>
      <c r="P131" s="45"/>
      <c r="Q131" s="153"/>
      <c r="R131" s="153"/>
      <c r="S131" s="153"/>
      <c r="T131" s="153"/>
      <c r="U131" s="154"/>
      <c r="V131" s="153"/>
      <c r="W131" s="153"/>
      <c r="X131" s="153"/>
      <c r="Y131" s="153"/>
      <c r="Z131" s="153"/>
      <c r="AA131" s="153"/>
      <c r="AB131" s="155"/>
      <c r="AC131" s="45"/>
      <c r="AD131" s="153"/>
      <c r="AE131" s="153"/>
      <c r="AF131" s="153"/>
      <c r="AG131" s="153"/>
      <c r="AH131" s="154"/>
      <c r="AI131" s="153"/>
      <c r="AJ131" s="153"/>
      <c r="AK131" s="153"/>
      <c r="AL131" s="153"/>
      <c r="AM131" s="153"/>
      <c r="AN131" s="153"/>
      <c r="AO131" s="155"/>
    </row>
    <row r="132" ht="16.5" customHeight="1">
      <c r="A132" s="15"/>
      <c r="B132" s="156" t="s">
        <v>48</v>
      </c>
      <c r="C132" s="157"/>
      <c r="D132" s="78">
        <v>3.501</v>
      </c>
      <c r="E132" s="78">
        <v>4.544</v>
      </c>
      <c r="F132" s="78">
        <v>6.299</v>
      </c>
      <c r="G132" s="78">
        <v>3.074</v>
      </c>
      <c r="H132" s="158">
        <v>3.889</v>
      </c>
      <c r="I132" s="78">
        <v>8.024</v>
      </c>
      <c r="J132" s="78">
        <v>11.18</v>
      </c>
      <c r="K132" s="78">
        <v>14.341</v>
      </c>
      <c r="L132" s="78">
        <v>16.473</v>
      </c>
      <c r="M132" s="78">
        <v>17.888</v>
      </c>
      <c r="N132" s="78">
        <v>19.308</v>
      </c>
      <c r="O132" s="159">
        <v>20.735</v>
      </c>
      <c r="P132" s="45"/>
      <c r="Q132" s="78">
        <v>3.501</v>
      </c>
      <c r="R132" s="78">
        <v>4.544</v>
      </c>
      <c r="S132" s="78">
        <v>6.299</v>
      </c>
      <c r="T132" s="78">
        <v>3.074</v>
      </c>
      <c r="U132" s="158">
        <v>3.889</v>
      </c>
      <c r="V132" s="78">
        <v>7.654</v>
      </c>
      <c r="W132" s="78">
        <v>10.655</v>
      </c>
      <c r="X132" s="78">
        <v>13.661</v>
      </c>
      <c r="Y132" s="78">
        <v>15.69</v>
      </c>
      <c r="Z132" s="78">
        <v>17.037</v>
      </c>
      <c r="AA132" s="78">
        <v>18.39</v>
      </c>
      <c r="AB132" s="159">
        <v>19.75</v>
      </c>
      <c r="AC132" s="45"/>
      <c r="AD132" s="78">
        <v>3.501</v>
      </c>
      <c r="AE132" s="78">
        <v>4.544</v>
      </c>
      <c r="AF132" s="78">
        <v>6.299</v>
      </c>
      <c r="AG132" s="78">
        <v>3.074</v>
      </c>
      <c r="AH132" s="158">
        <v>3.889</v>
      </c>
      <c r="AI132" s="78">
        <v>7.284</v>
      </c>
      <c r="AJ132" s="78">
        <v>10.13</v>
      </c>
      <c r="AK132" s="78">
        <v>12.98</v>
      </c>
      <c r="AL132" s="78">
        <v>14.906</v>
      </c>
      <c r="AM132" s="78">
        <v>16.186</v>
      </c>
      <c r="AN132" s="78">
        <v>17.472</v>
      </c>
      <c r="AO132" s="159">
        <v>18.765</v>
      </c>
    </row>
    <row r="133" ht="16.5" customHeight="1">
      <c r="A133" s="15"/>
      <c r="B133" s="151" t="s">
        <v>49</v>
      </c>
      <c r="C133" s="152"/>
      <c r="D133" s="153">
        <v>6.306</v>
      </c>
      <c r="E133" s="153">
        <v>6.466</v>
      </c>
      <c r="F133" s="153">
        <v>3.905</v>
      </c>
      <c r="G133" s="153">
        <v>4.118</v>
      </c>
      <c r="H133" s="160">
        <v>3.462</v>
      </c>
      <c r="I133" s="153">
        <v>3.401</v>
      </c>
      <c r="J133" s="153">
        <v>3.828</v>
      </c>
      <c r="K133" s="153">
        <v>4.224</v>
      </c>
      <c r="L133" s="153">
        <v>4.578</v>
      </c>
      <c r="M133" s="153">
        <v>4.875</v>
      </c>
      <c r="N133" s="153">
        <v>5.109</v>
      </c>
      <c r="O133" s="155">
        <v>5.272</v>
      </c>
      <c r="P133" s="45"/>
      <c r="Q133" s="153">
        <v>6.306</v>
      </c>
      <c r="R133" s="153">
        <v>6.466</v>
      </c>
      <c r="S133" s="153">
        <v>3.905</v>
      </c>
      <c r="T133" s="153">
        <v>4.118</v>
      </c>
      <c r="U133" s="160">
        <v>3.462</v>
      </c>
      <c r="V133" s="153">
        <v>3.231</v>
      </c>
      <c r="W133" s="153">
        <v>3.637</v>
      </c>
      <c r="X133" s="153">
        <v>4.013</v>
      </c>
      <c r="Y133" s="153">
        <v>4.349</v>
      </c>
      <c r="Z133" s="153">
        <v>4.631</v>
      </c>
      <c r="AA133" s="153">
        <v>4.853</v>
      </c>
      <c r="AB133" s="155">
        <v>5.008</v>
      </c>
      <c r="AC133" s="45"/>
      <c r="AD133" s="153">
        <v>6.306</v>
      </c>
      <c r="AE133" s="153">
        <v>6.466</v>
      </c>
      <c r="AF133" s="153">
        <v>3.905</v>
      </c>
      <c r="AG133" s="153">
        <v>4.118</v>
      </c>
      <c r="AH133" s="160">
        <v>3.462</v>
      </c>
      <c r="AI133" s="153">
        <v>3.061</v>
      </c>
      <c r="AJ133" s="153">
        <v>3.445</v>
      </c>
      <c r="AK133" s="153">
        <v>3.802</v>
      </c>
      <c r="AL133" s="153">
        <v>4.12</v>
      </c>
      <c r="AM133" s="153">
        <v>4.388</v>
      </c>
      <c r="AN133" s="153">
        <v>4.598</v>
      </c>
      <c r="AO133" s="155">
        <v>4.745</v>
      </c>
    </row>
    <row r="134" ht="16.5" customHeight="1">
      <c r="A134" s="15"/>
      <c r="B134" s="146" t="s">
        <v>89</v>
      </c>
      <c r="C134" s="147"/>
      <c r="D134" s="148">
        <v>20.965</v>
      </c>
      <c r="E134" s="148">
        <v>23.835</v>
      </c>
      <c r="F134" s="148">
        <v>30.913</v>
      </c>
      <c r="G134" s="148">
        <v>42.542</v>
      </c>
      <c r="H134" s="149">
        <v>47.548</v>
      </c>
      <c r="I134" s="148">
        <v>50.844</v>
      </c>
      <c r="J134" s="148">
        <v>58.139</v>
      </c>
      <c r="K134" s="148">
        <v>67.482</v>
      </c>
      <c r="L134" s="148">
        <v>76.492</v>
      </c>
      <c r="M134" s="148">
        <v>86.065</v>
      </c>
      <c r="N134" s="148">
        <v>95.974</v>
      </c>
      <c r="O134" s="150">
        <v>105.651</v>
      </c>
      <c r="P134" s="45"/>
      <c r="Q134" s="148">
        <v>20.965</v>
      </c>
      <c r="R134" s="148">
        <v>23.835</v>
      </c>
      <c r="S134" s="148">
        <v>30.913</v>
      </c>
      <c r="T134" s="148">
        <v>42.542</v>
      </c>
      <c r="U134" s="149">
        <v>47.548</v>
      </c>
      <c r="V134" s="148">
        <v>47.869</v>
      </c>
      <c r="W134" s="148">
        <v>52.0</v>
      </c>
      <c r="X134" s="148">
        <v>56.975</v>
      </c>
      <c r="Y134" s="148">
        <v>62.143</v>
      </c>
      <c r="Z134" s="148">
        <v>67.357</v>
      </c>
      <c r="AA134" s="148">
        <v>72.59</v>
      </c>
      <c r="AB134" s="150">
        <v>77.406</v>
      </c>
      <c r="AC134" s="45"/>
      <c r="AD134" s="148">
        <v>20.965</v>
      </c>
      <c r="AE134" s="148">
        <v>23.835</v>
      </c>
      <c r="AF134" s="148">
        <v>30.913</v>
      </c>
      <c r="AG134" s="148">
        <v>42.542</v>
      </c>
      <c r="AH134" s="149">
        <v>47.548</v>
      </c>
      <c r="AI134" s="148">
        <v>45.934</v>
      </c>
      <c r="AJ134" s="148">
        <v>46.792</v>
      </c>
      <c r="AK134" s="148">
        <v>48.163</v>
      </c>
      <c r="AL134" s="148">
        <v>49.459</v>
      </c>
      <c r="AM134" s="148">
        <v>50.677</v>
      </c>
      <c r="AN134" s="148">
        <v>51.62</v>
      </c>
      <c r="AO134" s="150">
        <v>51.609</v>
      </c>
    </row>
    <row r="135" ht="16.5" customHeight="1">
      <c r="A135" s="15"/>
      <c r="B135" s="151" t="s">
        <v>47</v>
      </c>
      <c r="C135" s="152"/>
      <c r="D135" s="153"/>
      <c r="E135" s="153"/>
      <c r="F135" s="153"/>
      <c r="G135" s="153"/>
      <c r="H135" s="154"/>
      <c r="I135" s="153"/>
      <c r="J135" s="153"/>
      <c r="K135" s="153"/>
      <c r="L135" s="153"/>
      <c r="M135" s="153"/>
      <c r="N135" s="153"/>
      <c r="O135" s="155"/>
      <c r="P135" s="45"/>
      <c r="Q135" s="153"/>
      <c r="R135" s="153"/>
      <c r="S135" s="153"/>
      <c r="T135" s="153"/>
      <c r="U135" s="154"/>
      <c r="V135" s="153"/>
      <c r="W135" s="153"/>
      <c r="X135" s="153"/>
      <c r="Y135" s="153"/>
      <c r="Z135" s="153"/>
      <c r="AA135" s="153"/>
      <c r="AB135" s="155"/>
      <c r="AC135" s="45"/>
      <c r="AD135" s="153"/>
      <c r="AE135" s="153"/>
      <c r="AF135" s="153"/>
      <c r="AG135" s="153"/>
      <c r="AH135" s="154"/>
      <c r="AI135" s="153"/>
      <c r="AJ135" s="153"/>
      <c r="AK135" s="153"/>
      <c r="AL135" s="153"/>
      <c r="AM135" s="153"/>
      <c r="AN135" s="153"/>
      <c r="AO135" s="155"/>
    </row>
    <row r="136" ht="16.5" customHeight="1">
      <c r="A136" s="15"/>
      <c r="B136" s="156" t="s">
        <v>48</v>
      </c>
      <c r="C136" s="157"/>
      <c r="D136" s="78">
        <v>20.943</v>
      </c>
      <c r="E136" s="78">
        <v>23.825</v>
      </c>
      <c r="F136" s="78">
        <v>30.723</v>
      </c>
      <c r="G136" s="78">
        <v>41.957</v>
      </c>
      <c r="H136" s="158">
        <v>45.391</v>
      </c>
      <c r="I136" s="78">
        <v>43.989</v>
      </c>
      <c r="J136" s="78">
        <v>49.027</v>
      </c>
      <c r="K136" s="78">
        <v>55.449</v>
      </c>
      <c r="L136" s="78">
        <v>62.694</v>
      </c>
      <c r="M136" s="78">
        <v>70.329</v>
      </c>
      <c r="N136" s="78">
        <v>78.165</v>
      </c>
      <c r="O136" s="159">
        <v>85.558</v>
      </c>
      <c r="P136" s="45"/>
      <c r="Q136" s="78">
        <v>20.943</v>
      </c>
      <c r="R136" s="78">
        <v>23.825</v>
      </c>
      <c r="S136" s="78">
        <v>30.723</v>
      </c>
      <c r="T136" s="78">
        <v>41.957</v>
      </c>
      <c r="U136" s="158">
        <v>45.391</v>
      </c>
      <c r="V136" s="78">
        <v>40.777</v>
      </c>
      <c r="W136" s="78">
        <v>41.963</v>
      </c>
      <c r="X136" s="78">
        <v>43.586</v>
      </c>
      <c r="Y136" s="78">
        <v>46.25</v>
      </c>
      <c r="Z136" s="78">
        <v>48.841</v>
      </c>
      <c r="AA136" s="78">
        <v>51.204</v>
      </c>
      <c r="AB136" s="159">
        <v>52.901</v>
      </c>
      <c r="AC136" s="45"/>
      <c r="AD136" s="78">
        <v>20.943</v>
      </c>
      <c r="AE136" s="78">
        <v>23.825</v>
      </c>
      <c r="AF136" s="78">
        <v>30.723</v>
      </c>
      <c r="AG136" s="78">
        <v>41.957</v>
      </c>
      <c r="AH136" s="158">
        <v>45.391</v>
      </c>
      <c r="AI136" s="78">
        <v>38.623</v>
      </c>
      <c r="AJ136" s="78">
        <v>36.62</v>
      </c>
      <c r="AK136" s="78">
        <v>35.202</v>
      </c>
      <c r="AL136" s="78">
        <v>34.647</v>
      </c>
      <c r="AM136" s="78">
        <v>34.108</v>
      </c>
      <c r="AN136" s="78">
        <v>33.344</v>
      </c>
      <c r="AO136" s="159">
        <v>31.793</v>
      </c>
    </row>
    <row r="137" ht="16.5" customHeight="1">
      <c r="A137" s="15"/>
      <c r="B137" s="151" t="s">
        <v>49</v>
      </c>
      <c r="C137" s="152"/>
      <c r="D137" s="153">
        <v>0.019</v>
      </c>
      <c r="E137" s="153">
        <v>0.005</v>
      </c>
      <c r="F137" s="153">
        <v>0.01</v>
      </c>
      <c r="G137" s="153">
        <v>0.034</v>
      </c>
      <c r="H137" s="158">
        <v>0.034</v>
      </c>
      <c r="I137" s="153">
        <v>0.119</v>
      </c>
      <c r="J137" s="153">
        <v>0.33</v>
      </c>
      <c r="K137" s="153">
        <v>0.665</v>
      </c>
      <c r="L137" s="153">
        <v>1.105</v>
      </c>
      <c r="M137" s="153">
        <v>1.645</v>
      </c>
      <c r="N137" s="153">
        <v>2.23</v>
      </c>
      <c r="O137" s="155">
        <v>2.933</v>
      </c>
      <c r="P137" s="45"/>
      <c r="Q137" s="153">
        <v>0.019</v>
      </c>
      <c r="R137" s="153">
        <v>0.005</v>
      </c>
      <c r="S137" s="153">
        <v>0.01</v>
      </c>
      <c r="T137" s="153">
        <v>0.034</v>
      </c>
      <c r="U137" s="158">
        <v>0.034</v>
      </c>
      <c r="V137" s="153">
        <v>0.09</v>
      </c>
      <c r="W137" s="153">
        <v>0.233</v>
      </c>
      <c r="X137" s="153">
        <v>0.457</v>
      </c>
      <c r="Y137" s="153">
        <v>0.764</v>
      </c>
      <c r="Z137" s="153">
        <v>1.147</v>
      </c>
      <c r="AA137" s="153">
        <v>1.575</v>
      </c>
      <c r="AB137" s="155">
        <v>2.101</v>
      </c>
      <c r="AC137" s="45"/>
      <c r="AD137" s="153">
        <v>0.019</v>
      </c>
      <c r="AE137" s="153">
        <v>0.005</v>
      </c>
      <c r="AF137" s="153">
        <v>0.01</v>
      </c>
      <c r="AG137" s="153">
        <v>0.034</v>
      </c>
      <c r="AH137" s="158">
        <v>0.034</v>
      </c>
      <c r="AI137" s="153">
        <v>0.114</v>
      </c>
      <c r="AJ137" s="153">
        <v>0.333</v>
      </c>
      <c r="AK137" s="153">
        <v>0.691</v>
      </c>
      <c r="AL137" s="153">
        <v>1.193</v>
      </c>
      <c r="AM137" s="153">
        <v>1.83</v>
      </c>
      <c r="AN137" s="153">
        <v>2.54</v>
      </c>
      <c r="AO137" s="155">
        <v>3.386</v>
      </c>
    </row>
    <row r="138" ht="16.5" customHeight="1">
      <c r="A138" s="15"/>
      <c r="B138" s="156" t="s">
        <v>71</v>
      </c>
      <c r="C138" s="157"/>
      <c r="D138" s="78"/>
      <c r="E138" s="78"/>
      <c r="F138" s="78">
        <v>0.172</v>
      </c>
      <c r="G138" s="78">
        <v>0.534</v>
      </c>
      <c r="H138" s="158">
        <v>2.104</v>
      </c>
      <c r="I138" s="78">
        <v>6.638</v>
      </c>
      <c r="J138" s="78">
        <v>8.563</v>
      </c>
      <c r="K138" s="78">
        <v>11.006</v>
      </c>
      <c r="L138" s="78">
        <v>12.163</v>
      </c>
      <c r="M138" s="78">
        <v>13.369</v>
      </c>
      <c r="N138" s="78">
        <v>14.667</v>
      </c>
      <c r="O138" s="159">
        <v>16.061</v>
      </c>
      <c r="P138" s="45"/>
      <c r="Q138" s="78"/>
      <c r="R138" s="78"/>
      <c r="S138" s="78">
        <v>0.172</v>
      </c>
      <c r="T138" s="78">
        <v>0.534</v>
      </c>
      <c r="U138" s="158">
        <v>2.104</v>
      </c>
      <c r="V138" s="78">
        <v>6.768</v>
      </c>
      <c r="W138" s="78">
        <v>9.299</v>
      </c>
      <c r="X138" s="78">
        <v>12.132</v>
      </c>
      <c r="Y138" s="78">
        <v>13.973</v>
      </c>
      <c r="Z138" s="78">
        <v>15.808</v>
      </c>
      <c r="AA138" s="78">
        <v>17.844</v>
      </c>
      <c r="AB138" s="159">
        <v>20.025</v>
      </c>
      <c r="AC138" s="45"/>
      <c r="AD138" s="78"/>
      <c r="AE138" s="78"/>
      <c r="AF138" s="78">
        <v>0.172</v>
      </c>
      <c r="AG138" s="78">
        <v>0.534</v>
      </c>
      <c r="AH138" s="158">
        <v>2.104</v>
      </c>
      <c r="AI138" s="78">
        <v>6.726</v>
      </c>
      <c r="AJ138" s="78">
        <v>8.697</v>
      </c>
      <c r="AK138" s="78">
        <v>10.399</v>
      </c>
      <c r="AL138" s="78">
        <v>10.938</v>
      </c>
      <c r="AM138" s="78">
        <v>11.176</v>
      </c>
      <c r="AN138" s="78">
        <v>11.283</v>
      </c>
      <c r="AO138" s="159">
        <v>11.122</v>
      </c>
    </row>
    <row r="139" ht="16.5" customHeight="1">
      <c r="A139" s="15"/>
      <c r="B139" s="151" t="s">
        <v>58</v>
      </c>
      <c r="C139" s="152"/>
      <c r="D139" s="153">
        <v>0.004</v>
      </c>
      <c r="E139" s="153">
        <v>0.005</v>
      </c>
      <c r="F139" s="153">
        <v>0.008</v>
      </c>
      <c r="G139" s="153">
        <v>0.018</v>
      </c>
      <c r="H139" s="158">
        <v>0.019</v>
      </c>
      <c r="I139" s="153">
        <v>0.098</v>
      </c>
      <c r="J139" s="153">
        <v>0.22</v>
      </c>
      <c r="K139" s="153">
        <v>0.362</v>
      </c>
      <c r="L139" s="153">
        <v>0.53</v>
      </c>
      <c r="M139" s="153">
        <v>0.723</v>
      </c>
      <c r="N139" s="153">
        <v>0.912</v>
      </c>
      <c r="O139" s="155">
        <v>1.099</v>
      </c>
      <c r="P139" s="45"/>
      <c r="Q139" s="153">
        <v>0.004</v>
      </c>
      <c r="R139" s="153">
        <v>0.005</v>
      </c>
      <c r="S139" s="153">
        <v>0.008</v>
      </c>
      <c r="T139" s="153">
        <v>0.018</v>
      </c>
      <c r="U139" s="158">
        <v>0.019</v>
      </c>
      <c r="V139" s="153">
        <v>0.234</v>
      </c>
      <c r="W139" s="153">
        <v>0.506</v>
      </c>
      <c r="X139" s="153">
        <v>0.8</v>
      </c>
      <c r="Y139" s="153">
        <v>1.156</v>
      </c>
      <c r="Z139" s="153">
        <v>1.561</v>
      </c>
      <c r="AA139" s="153">
        <v>1.968</v>
      </c>
      <c r="AB139" s="155">
        <v>2.38</v>
      </c>
      <c r="AC139" s="45"/>
      <c r="AD139" s="153">
        <v>0.004</v>
      </c>
      <c r="AE139" s="153">
        <v>0.005</v>
      </c>
      <c r="AF139" s="153">
        <v>0.008</v>
      </c>
      <c r="AG139" s="153">
        <v>0.018</v>
      </c>
      <c r="AH139" s="158">
        <v>0.019</v>
      </c>
      <c r="AI139" s="153">
        <v>0.472</v>
      </c>
      <c r="AJ139" s="153">
        <v>1.142</v>
      </c>
      <c r="AK139" s="153">
        <v>1.87</v>
      </c>
      <c r="AL139" s="153">
        <v>2.68</v>
      </c>
      <c r="AM139" s="153">
        <v>3.563</v>
      </c>
      <c r="AN139" s="153">
        <v>4.453</v>
      </c>
      <c r="AO139" s="155">
        <v>5.308</v>
      </c>
    </row>
    <row r="140" ht="16.5" customHeight="1">
      <c r="A140" s="15"/>
      <c r="B140" s="156" t="s">
        <v>84</v>
      </c>
      <c r="C140" s="157"/>
      <c r="D140" s="78"/>
      <c r="E140" s="78"/>
      <c r="F140" s="78"/>
      <c r="G140" s="78"/>
      <c r="H140" s="158"/>
      <c r="I140" s="78"/>
      <c r="J140" s="78"/>
      <c r="K140" s="78"/>
      <c r="L140" s="78"/>
      <c r="M140" s="78"/>
      <c r="N140" s="78"/>
      <c r="O140" s="159"/>
      <c r="P140" s="45"/>
      <c r="Q140" s="78"/>
      <c r="R140" s="78"/>
      <c r="S140" s="78"/>
      <c r="T140" s="78"/>
      <c r="U140" s="158"/>
      <c r="V140" s="78"/>
      <c r="W140" s="78"/>
      <c r="X140" s="78"/>
      <c r="Y140" s="78"/>
      <c r="Z140" s="78"/>
      <c r="AA140" s="78"/>
      <c r="AB140" s="159"/>
      <c r="AC140" s="45"/>
      <c r="AD140" s="78"/>
      <c r="AE140" s="78"/>
      <c r="AF140" s="78"/>
      <c r="AG140" s="78"/>
      <c r="AH140" s="158"/>
      <c r="AI140" s="78"/>
      <c r="AJ140" s="78"/>
      <c r="AK140" s="78"/>
      <c r="AL140" s="78"/>
      <c r="AM140" s="78"/>
      <c r="AN140" s="78"/>
      <c r="AO140" s="159"/>
    </row>
    <row r="141" ht="16.5" customHeight="1">
      <c r="A141" s="15"/>
      <c r="B141" s="162" t="s">
        <v>53</v>
      </c>
      <c r="C141" s="163"/>
      <c r="D141" s="164"/>
      <c r="E141" s="164"/>
      <c r="F141" s="164"/>
      <c r="G141" s="164"/>
      <c r="H141" s="165"/>
      <c r="I141" s="164"/>
      <c r="J141" s="164"/>
      <c r="K141" s="164"/>
      <c r="L141" s="164"/>
      <c r="M141" s="164"/>
      <c r="N141" s="164"/>
      <c r="O141" s="166"/>
      <c r="P141" s="45"/>
      <c r="Q141" s="164"/>
      <c r="R141" s="164"/>
      <c r="S141" s="164"/>
      <c r="T141" s="164"/>
      <c r="U141" s="165"/>
      <c r="V141" s="164"/>
      <c r="W141" s="164"/>
      <c r="X141" s="164"/>
      <c r="Y141" s="164"/>
      <c r="Z141" s="164"/>
      <c r="AA141" s="164"/>
      <c r="AB141" s="166"/>
      <c r="AC141" s="45"/>
      <c r="AD141" s="164"/>
      <c r="AE141" s="164"/>
      <c r="AF141" s="164"/>
      <c r="AG141" s="164"/>
      <c r="AH141" s="165"/>
      <c r="AI141" s="164"/>
      <c r="AJ141" s="164"/>
      <c r="AK141" s="164"/>
      <c r="AL141" s="164"/>
      <c r="AM141" s="164"/>
      <c r="AN141" s="164"/>
      <c r="AO141" s="166"/>
    </row>
    <row r="142" ht="16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</row>
    <row r="143" ht="16.5" customHeight="1">
      <c r="A143" s="15"/>
      <c r="B143" s="31" t="s">
        <v>58</v>
      </c>
      <c r="C143" s="15"/>
      <c r="D143" s="18"/>
      <c r="E143" s="30"/>
      <c r="F143" s="30"/>
      <c r="G143" s="30"/>
      <c r="H143" s="32" t="s">
        <v>29</v>
      </c>
      <c r="I143" s="30"/>
      <c r="J143" s="30"/>
      <c r="K143" s="30"/>
      <c r="L143" s="30"/>
      <c r="M143" s="30"/>
      <c r="N143" s="30"/>
      <c r="O143" s="23"/>
      <c r="P143" s="15"/>
      <c r="Q143" s="18"/>
      <c r="R143" s="30"/>
      <c r="S143" s="30"/>
      <c r="T143" s="30"/>
      <c r="U143" s="32" t="s">
        <v>32</v>
      </c>
      <c r="V143" s="30"/>
      <c r="W143" s="30"/>
      <c r="X143" s="30"/>
      <c r="Y143" s="30"/>
      <c r="Z143" s="30"/>
      <c r="AA143" s="30"/>
      <c r="AB143" s="23"/>
      <c r="AC143" s="15"/>
      <c r="AD143" s="18"/>
      <c r="AE143" s="30"/>
      <c r="AF143" s="30"/>
      <c r="AG143" s="30"/>
      <c r="AH143" s="32" t="s">
        <v>33</v>
      </c>
      <c r="AI143" s="30"/>
      <c r="AJ143" s="30"/>
      <c r="AK143" s="30"/>
      <c r="AL143" s="30"/>
      <c r="AM143" s="30"/>
      <c r="AN143" s="30"/>
      <c r="AO143" s="23"/>
    </row>
    <row r="144" ht="16.5" customHeight="1">
      <c r="A144" s="15"/>
      <c r="B144" s="167" t="s">
        <v>90</v>
      </c>
      <c r="C144" s="15"/>
      <c r="D144" s="26">
        <v>2000.0</v>
      </c>
      <c r="E144" s="26">
        <v>2005.0</v>
      </c>
      <c r="F144" s="26">
        <v>2010.0</v>
      </c>
      <c r="G144" s="26">
        <v>2015.0</v>
      </c>
      <c r="H144" s="34">
        <v>2016.0</v>
      </c>
      <c r="I144" s="33">
        <v>2020.0</v>
      </c>
      <c r="J144" s="33">
        <v>2025.0</v>
      </c>
      <c r="K144" s="33">
        <v>2030.0</v>
      </c>
      <c r="L144" s="33">
        <v>2035.0</v>
      </c>
      <c r="M144" s="33">
        <v>2040.0</v>
      </c>
      <c r="N144" s="33">
        <v>2045.0</v>
      </c>
      <c r="O144" s="33">
        <v>2050.0</v>
      </c>
      <c r="P144" s="15"/>
      <c r="Q144" s="26">
        <v>2000.0</v>
      </c>
      <c r="R144" s="26">
        <v>2005.0</v>
      </c>
      <c r="S144" s="26">
        <v>2010.0</v>
      </c>
      <c r="T144" s="26">
        <v>2015.0</v>
      </c>
      <c r="U144" s="34">
        <v>2016.0</v>
      </c>
      <c r="V144" s="33">
        <v>2020.0</v>
      </c>
      <c r="W144" s="33">
        <v>2025.0</v>
      </c>
      <c r="X144" s="33">
        <v>2030.0</v>
      </c>
      <c r="Y144" s="33">
        <v>2035.0</v>
      </c>
      <c r="Z144" s="33">
        <v>2040.0</v>
      </c>
      <c r="AA144" s="33">
        <v>2045.0</v>
      </c>
      <c r="AB144" s="33">
        <v>2050.0</v>
      </c>
      <c r="AC144" s="15"/>
      <c r="AD144" s="26">
        <v>2000.0</v>
      </c>
      <c r="AE144" s="26">
        <v>2005.0</v>
      </c>
      <c r="AF144" s="26">
        <v>2010.0</v>
      </c>
      <c r="AG144" s="26">
        <v>2015.0</v>
      </c>
      <c r="AH144" s="34">
        <v>2016.0</v>
      </c>
      <c r="AI144" s="33">
        <v>2020.0</v>
      </c>
      <c r="AJ144" s="33">
        <v>2025.0</v>
      </c>
      <c r="AK144" s="33">
        <v>2030.0</v>
      </c>
      <c r="AL144" s="33">
        <v>2035.0</v>
      </c>
      <c r="AM144" s="33">
        <v>2040.0</v>
      </c>
      <c r="AN144" s="33">
        <v>2045.0</v>
      </c>
      <c r="AO144" s="33">
        <v>2050.0</v>
      </c>
    </row>
    <row r="145" ht="16.5" customHeight="1">
      <c r="A145" s="168"/>
      <c r="B145" s="169" t="s">
        <v>91</v>
      </c>
      <c r="C145" s="170"/>
      <c r="D145" s="171"/>
      <c r="E145" s="172"/>
      <c r="F145" s="172"/>
      <c r="G145" s="172"/>
      <c r="H145" s="173">
        <v>61.388</v>
      </c>
      <c r="I145" s="172">
        <v>81.451</v>
      </c>
      <c r="J145" s="172">
        <v>119.205</v>
      </c>
      <c r="K145" s="172">
        <v>132.118</v>
      </c>
      <c r="L145" s="172">
        <v>145.394</v>
      </c>
      <c r="M145" s="172">
        <v>186.08</v>
      </c>
      <c r="N145" s="172">
        <v>232.416</v>
      </c>
      <c r="O145" s="174">
        <v>276.645</v>
      </c>
      <c r="P145" s="175"/>
      <c r="Q145" s="172"/>
      <c r="R145" s="172"/>
      <c r="S145" s="172"/>
      <c r="T145" s="172"/>
      <c r="U145" s="173">
        <v>61.388</v>
      </c>
      <c r="V145" s="172">
        <v>82.943</v>
      </c>
      <c r="W145" s="172">
        <v>115.347</v>
      </c>
      <c r="X145" s="172">
        <v>127.981</v>
      </c>
      <c r="Y145" s="172">
        <v>144.55</v>
      </c>
      <c r="Z145" s="172">
        <v>177.819</v>
      </c>
      <c r="AA145" s="172">
        <v>210.619</v>
      </c>
      <c r="AB145" s="174">
        <v>239.07</v>
      </c>
      <c r="AC145" s="175"/>
      <c r="AD145" s="172"/>
      <c r="AE145" s="172"/>
      <c r="AF145" s="172"/>
      <c r="AG145" s="172"/>
      <c r="AH145" s="173">
        <v>61.388</v>
      </c>
      <c r="AI145" s="172">
        <v>77.319</v>
      </c>
      <c r="AJ145" s="172">
        <v>105.059</v>
      </c>
      <c r="AK145" s="172">
        <v>131.82</v>
      </c>
      <c r="AL145" s="172">
        <v>158.731</v>
      </c>
      <c r="AM145" s="172">
        <v>195.717</v>
      </c>
      <c r="AN145" s="172">
        <v>236.712</v>
      </c>
      <c r="AO145" s="174">
        <v>277.596</v>
      </c>
    </row>
    <row r="146" ht="16.5" customHeight="1">
      <c r="A146" s="168"/>
      <c r="B146" s="176" t="s">
        <v>47</v>
      </c>
      <c r="C146" s="177"/>
      <c r="D146" s="178"/>
      <c r="E146" s="179"/>
      <c r="F146" s="179"/>
      <c r="G146" s="179"/>
      <c r="H146" s="180">
        <v>29.88</v>
      </c>
      <c r="I146" s="179">
        <v>39.469</v>
      </c>
      <c r="J146" s="179">
        <v>55.014</v>
      </c>
      <c r="K146" s="179">
        <v>57.247</v>
      </c>
      <c r="L146" s="179">
        <v>56.328</v>
      </c>
      <c r="M146" s="179">
        <v>73.383</v>
      </c>
      <c r="N146" s="179">
        <v>87.172</v>
      </c>
      <c r="O146" s="181">
        <v>101.772</v>
      </c>
      <c r="P146" s="175"/>
      <c r="Q146" s="179"/>
      <c r="R146" s="179"/>
      <c r="S146" s="179"/>
      <c r="T146" s="179"/>
      <c r="U146" s="180">
        <v>29.88</v>
      </c>
      <c r="V146" s="179">
        <v>39.469</v>
      </c>
      <c r="W146" s="179">
        <v>49.283</v>
      </c>
      <c r="X146" s="179">
        <v>50.279</v>
      </c>
      <c r="Y146" s="179">
        <v>59.07</v>
      </c>
      <c r="Z146" s="179">
        <v>72.938</v>
      </c>
      <c r="AA146" s="179">
        <v>84.331</v>
      </c>
      <c r="AB146" s="181">
        <v>96.895</v>
      </c>
      <c r="AC146" s="175"/>
      <c r="AD146" s="179"/>
      <c r="AE146" s="179"/>
      <c r="AF146" s="179"/>
      <c r="AG146" s="179"/>
      <c r="AH146" s="180">
        <v>29.88</v>
      </c>
      <c r="AI146" s="179">
        <v>36.076</v>
      </c>
      <c r="AJ146" s="179">
        <v>27.599</v>
      </c>
      <c r="AK146" s="179">
        <v>27.599</v>
      </c>
      <c r="AL146" s="179">
        <v>27.599</v>
      </c>
      <c r="AM146" s="179">
        <v>31.064</v>
      </c>
      <c r="AN146" s="179">
        <v>39.599</v>
      </c>
      <c r="AO146" s="181">
        <v>51.599</v>
      </c>
    </row>
    <row r="147" ht="16.5" customHeight="1">
      <c r="A147" s="168"/>
      <c r="B147" s="182" t="s">
        <v>92</v>
      </c>
      <c r="C147" s="183"/>
      <c r="D147" s="184"/>
      <c r="E147" s="185"/>
      <c r="F147" s="185"/>
      <c r="G147" s="185"/>
      <c r="H147" s="186">
        <v>25.755</v>
      </c>
      <c r="I147" s="185">
        <v>25.614</v>
      </c>
      <c r="J147" s="185">
        <v>25.398</v>
      </c>
      <c r="K147" s="185">
        <v>25.156</v>
      </c>
      <c r="L147" s="185">
        <v>23.947</v>
      </c>
      <c r="M147" s="185">
        <v>22.739</v>
      </c>
      <c r="N147" s="185">
        <v>21.772</v>
      </c>
      <c r="O147" s="187">
        <v>21.772</v>
      </c>
      <c r="P147" s="175"/>
      <c r="Q147" s="185"/>
      <c r="R147" s="185"/>
      <c r="S147" s="185"/>
      <c r="T147" s="185"/>
      <c r="U147" s="186">
        <v>25.755</v>
      </c>
      <c r="V147" s="185">
        <v>25.614</v>
      </c>
      <c r="W147" s="185">
        <v>25.398</v>
      </c>
      <c r="X147" s="185">
        <v>25.156</v>
      </c>
      <c r="Y147" s="185">
        <v>23.947</v>
      </c>
      <c r="Z147" s="185">
        <v>22.739</v>
      </c>
      <c r="AA147" s="185">
        <v>21.772</v>
      </c>
      <c r="AB147" s="187">
        <v>21.772</v>
      </c>
      <c r="AC147" s="175"/>
      <c r="AD147" s="185"/>
      <c r="AE147" s="185"/>
      <c r="AF147" s="185"/>
      <c r="AG147" s="185"/>
      <c r="AH147" s="186">
        <v>25.755</v>
      </c>
      <c r="AI147" s="185">
        <v>15.453</v>
      </c>
      <c r="AJ147" s="185">
        <v>0.0</v>
      </c>
      <c r="AK147" s="185">
        <v>0.0</v>
      </c>
      <c r="AL147" s="185">
        <v>0.0</v>
      </c>
      <c r="AM147" s="185">
        <v>0.0</v>
      </c>
      <c r="AN147" s="185">
        <v>0.0</v>
      </c>
      <c r="AO147" s="187">
        <v>0.0</v>
      </c>
    </row>
    <row r="148" ht="16.5" customHeight="1">
      <c r="A148" s="168"/>
      <c r="B148" s="188" t="s">
        <v>93</v>
      </c>
      <c r="C148" s="189"/>
      <c r="D148" s="190"/>
      <c r="E148" s="191"/>
      <c r="F148" s="191"/>
      <c r="G148" s="191"/>
      <c r="H148" s="186">
        <v>4.125</v>
      </c>
      <c r="I148" s="191">
        <v>13.855</v>
      </c>
      <c r="J148" s="191">
        <v>29.616</v>
      </c>
      <c r="K148" s="191">
        <v>32.091</v>
      </c>
      <c r="L148" s="191">
        <v>32.381</v>
      </c>
      <c r="M148" s="191">
        <v>50.645</v>
      </c>
      <c r="N148" s="191">
        <v>65.401</v>
      </c>
      <c r="O148" s="192">
        <v>70.0</v>
      </c>
      <c r="P148" s="175"/>
      <c r="Q148" s="191"/>
      <c r="R148" s="191"/>
      <c r="S148" s="191"/>
      <c r="T148" s="191"/>
      <c r="U148" s="186">
        <v>4.125</v>
      </c>
      <c r="V148" s="191">
        <v>13.855</v>
      </c>
      <c r="W148" s="191">
        <v>23.886</v>
      </c>
      <c r="X148" s="191">
        <v>25.123</v>
      </c>
      <c r="Y148" s="191">
        <v>35.123</v>
      </c>
      <c r="Z148" s="191">
        <v>45.123</v>
      </c>
      <c r="AA148" s="191">
        <v>55.123</v>
      </c>
      <c r="AB148" s="192">
        <v>65.123</v>
      </c>
      <c r="AC148" s="175"/>
      <c r="AD148" s="191"/>
      <c r="AE148" s="191"/>
      <c r="AF148" s="191"/>
      <c r="AG148" s="191"/>
      <c r="AH148" s="186">
        <v>4.125</v>
      </c>
      <c r="AI148" s="191">
        <v>20.623</v>
      </c>
      <c r="AJ148" s="191">
        <v>27.599</v>
      </c>
      <c r="AK148" s="191">
        <v>27.599</v>
      </c>
      <c r="AL148" s="191">
        <v>27.599</v>
      </c>
      <c r="AM148" s="191">
        <v>27.599</v>
      </c>
      <c r="AN148" s="191">
        <v>27.599</v>
      </c>
      <c r="AO148" s="192">
        <v>27.599</v>
      </c>
    </row>
    <row r="149" ht="16.5" customHeight="1">
      <c r="A149" s="168"/>
      <c r="B149" s="193" t="s">
        <v>94</v>
      </c>
      <c r="C149" s="77"/>
      <c r="D149" s="194"/>
      <c r="E149" s="78"/>
      <c r="F149" s="78"/>
      <c r="G149" s="78"/>
      <c r="H149" s="186"/>
      <c r="I149" s="78"/>
      <c r="J149" s="78"/>
      <c r="K149" s="78"/>
      <c r="L149" s="78"/>
      <c r="M149" s="78"/>
      <c r="N149" s="78"/>
      <c r="O149" s="195">
        <v>10.0</v>
      </c>
      <c r="P149" s="175"/>
      <c r="Q149" s="78"/>
      <c r="R149" s="78"/>
      <c r="S149" s="78"/>
      <c r="T149" s="78"/>
      <c r="U149" s="186"/>
      <c r="V149" s="78"/>
      <c r="W149" s="78"/>
      <c r="X149" s="78"/>
      <c r="Y149" s="78"/>
      <c r="Z149" s="78">
        <v>5.076</v>
      </c>
      <c r="AA149" s="78">
        <v>7.437</v>
      </c>
      <c r="AB149" s="195">
        <v>10.0</v>
      </c>
      <c r="AC149" s="175"/>
      <c r="AD149" s="78"/>
      <c r="AE149" s="78"/>
      <c r="AF149" s="78"/>
      <c r="AG149" s="78"/>
      <c r="AH149" s="186"/>
      <c r="AI149" s="78"/>
      <c r="AJ149" s="78"/>
      <c r="AK149" s="78"/>
      <c r="AL149" s="78"/>
      <c r="AM149" s="78"/>
      <c r="AN149" s="78"/>
      <c r="AO149" s="195"/>
    </row>
    <row r="150" ht="16.5" customHeight="1">
      <c r="A150" s="168"/>
      <c r="B150" s="196" t="s">
        <v>95</v>
      </c>
      <c r="C150" s="197"/>
      <c r="D150" s="198"/>
      <c r="E150" s="199"/>
      <c r="F150" s="199"/>
      <c r="G150" s="199"/>
      <c r="H150" s="186"/>
      <c r="I150" s="199"/>
      <c r="J150" s="199"/>
      <c r="K150" s="199"/>
      <c r="L150" s="199"/>
      <c r="M150" s="199"/>
      <c r="N150" s="199"/>
      <c r="O150" s="200"/>
      <c r="P150" s="175"/>
      <c r="Q150" s="199"/>
      <c r="R150" s="199"/>
      <c r="S150" s="199"/>
      <c r="T150" s="199"/>
      <c r="U150" s="186"/>
      <c r="V150" s="199"/>
      <c r="W150" s="199"/>
      <c r="X150" s="199"/>
      <c r="Y150" s="199"/>
      <c r="Z150" s="199"/>
      <c r="AA150" s="199"/>
      <c r="AB150" s="200"/>
      <c r="AC150" s="175"/>
      <c r="AD150" s="199"/>
      <c r="AE150" s="199"/>
      <c r="AF150" s="199"/>
      <c r="AG150" s="199"/>
      <c r="AH150" s="186"/>
      <c r="AI150" s="199"/>
      <c r="AJ150" s="199"/>
      <c r="AK150" s="199"/>
      <c r="AL150" s="199"/>
      <c r="AM150" s="199"/>
      <c r="AN150" s="199"/>
      <c r="AO150" s="200"/>
    </row>
    <row r="151" ht="16.5" customHeight="1">
      <c r="A151" s="168"/>
      <c r="B151" s="193" t="s">
        <v>96</v>
      </c>
      <c r="C151" s="77"/>
      <c r="D151" s="201"/>
      <c r="E151" s="78"/>
      <c r="F151" s="78"/>
      <c r="G151" s="78"/>
      <c r="H151" s="186"/>
      <c r="I151" s="78"/>
      <c r="J151" s="78"/>
      <c r="K151" s="78"/>
      <c r="L151" s="78"/>
      <c r="M151" s="78"/>
      <c r="N151" s="78"/>
      <c r="O151" s="195"/>
      <c r="P151" s="175"/>
      <c r="Q151" s="202"/>
      <c r="R151" s="78"/>
      <c r="S151" s="78"/>
      <c r="T151" s="78"/>
      <c r="U151" s="186"/>
      <c r="V151" s="78"/>
      <c r="W151" s="78"/>
      <c r="X151" s="78"/>
      <c r="Y151" s="78"/>
      <c r="Z151" s="78"/>
      <c r="AA151" s="78"/>
      <c r="AB151" s="195"/>
      <c r="AC151" s="175"/>
      <c r="AD151" s="202"/>
      <c r="AE151" s="78"/>
      <c r="AF151" s="78"/>
      <c r="AG151" s="78"/>
      <c r="AH151" s="186"/>
      <c r="AI151" s="78"/>
      <c r="AJ151" s="78"/>
      <c r="AK151" s="78"/>
      <c r="AL151" s="78"/>
      <c r="AM151" s="78">
        <v>3.465</v>
      </c>
      <c r="AN151" s="78">
        <v>12.0</v>
      </c>
      <c r="AO151" s="195">
        <v>24.0</v>
      </c>
    </row>
    <row r="152" ht="16.5" customHeight="1">
      <c r="A152" s="168"/>
      <c r="B152" s="176" t="s">
        <v>48</v>
      </c>
      <c r="C152" s="177"/>
      <c r="D152" s="178"/>
      <c r="E152" s="179"/>
      <c r="F152" s="179"/>
      <c r="G152" s="179"/>
      <c r="H152" s="186">
        <v>6.275</v>
      </c>
      <c r="I152" s="179">
        <v>6.097</v>
      </c>
      <c r="J152" s="179">
        <v>5.744</v>
      </c>
      <c r="K152" s="179">
        <v>5.22</v>
      </c>
      <c r="L152" s="179">
        <v>4.697</v>
      </c>
      <c r="M152" s="179">
        <v>4.173</v>
      </c>
      <c r="N152" s="179">
        <v>3.65</v>
      </c>
      <c r="O152" s="181">
        <v>3.231</v>
      </c>
      <c r="P152" s="175"/>
      <c r="Q152" s="179"/>
      <c r="R152" s="179"/>
      <c r="S152" s="179"/>
      <c r="T152" s="179"/>
      <c r="U152" s="186">
        <v>6.275</v>
      </c>
      <c r="V152" s="179">
        <v>6.097</v>
      </c>
      <c r="W152" s="179">
        <v>5.744</v>
      </c>
      <c r="X152" s="179">
        <v>5.22</v>
      </c>
      <c r="Y152" s="179">
        <v>4.697</v>
      </c>
      <c r="Z152" s="179">
        <v>4.173</v>
      </c>
      <c r="AA152" s="179">
        <v>3.65</v>
      </c>
      <c r="AB152" s="181">
        <v>3.231</v>
      </c>
      <c r="AC152" s="175"/>
      <c r="AD152" s="179"/>
      <c r="AE152" s="179"/>
      <c r="AF152" s="179"/>
      <c r="AG152" s="179"/>
      <c r="AH152" s="186">
        <v>6.275</v>
      </c>
      <c r="AI152" s="179">
        <v>0.035</v>
      </c>
      <c r="AJ152" s="179">
        <v>0.035</v>
      </c>
      <c r="AK152" s="179">
        <v>0.035</v>
      </c>
      <c r="AL152" s="179">
        <v>0.035</v>
      </c>
      <c r="AM152" s="179">
        <v>0.035</v>
      </c>
      <c r="AN152" s="179">
        <v>0.035</v>
      </c>
      <c r="AO152" s="181">
        <v>0.035</v>
      </c>
    </row>
    <row r="153" ht="16.5" customHeight="1">
      <c r="A153" s="168"/>
      <c r="B153" s="182" t="s">
        <v>97</v>
      </c>
      <c r="C153" s="183"/>
      <c r="D153" s="184"/>
      <c r="E153" s="185"/>
      <c r="F153" s="185"/>
      <c r="G153" s="185"/>
      <c r="H153" s="186">
        <v>6.275</v>
      </c>
      <c r="I153" s="185">
        <v>6.097</v>
      </c>
      <c r="J153" s="185">
        <v>5.744</v>
      </c>
      <c r="K153" s="185">
        <v>5.22</v>
      </c>
      <c r="L153" s="185">
        <v>4.697</v>
      </c>
      <c r="M153" s="185">
        <v>4.173</v>
      </c>
      <c r="N153" s="185">
        <v>3.65</v>
      </c>
      <c r="O153" s="187">
        <v>3.231</v>
      </c>
      <c r="P153" s="175"/>
      <c r="Q153" s="185"/>
      <c r="R153" s="185"/>
      <c r="S153" s="185"/>
      <c r="T153" s="185"/>
      <c r="U153" s="186">
        <v>6.275</v>
      </c>
      <c r="V153" s="185">
        <v>6.097</v>
      </c>
      <c r="W153" s="185">
        <v>5.744</v>
      </c>
      <c r="X153" s="185">
        <v>5.22</v>
      </c>
      <c r="Y153" s="185">
        <v>4.697</v>
      </c>
      <c r="Z153" s="185">
        <v>4.173</v>
      </c>
      <c r="AA153" s="185">
        <v>3.65</v>
      </c>
      <c r="AB153" s="187">
        <v>3.231</v>
      </c>
      <c r="AC153" s="175"/>
      <c r="AD153" s="185"/>
      <c r="AE153" s="185"/>
      <c r="AF153" s="185"/>
      <c r="AG153" s="185"/>
      <c r="AH153" s="186">
        <v>6.275</v>
      </c>
      <c r="AI153" s="185">
        <v>0.035</v>
      </c>
      <c r="AJ153" s="185">
        <v>0.035</v>
      </c>
      <c r="AK153" s="185">
        <v>0.035</v>
      </c>
      <c r="AL153" s="185">
        <v>0.035</v>
      </c>
      <c r="AM153" s="185">
        <v>0.035</v>
      </c>
      <c r="AN153" s="185">
        <v>0.035</v>
      </c>
      <c r="AO153" s="187">
        <v>0.035</v>
      </c>
    </row>
    <row r="154" ht="16.5" customHeight="1">
      <c r="A154" s="168"/>
      <c r="B154" s="203" t="s">
        <v>98</v>
      </c>
      <c r="C154" s="204"/>
      <c r="D154" s="205"/>
      <c r="E154" s="206"/>
      <c r="F154" s="206"/>
      <c r="G154" s="206"/>
      <c r="H154" s="186"/>
      <c r="I154" s="206"/>
      <c r="J154" s="206"/>
      <c r="K154" s="206"/>
      <c r="L154" s="206"/>
      <c r="M154" s="206"/>
      <c r="N154" s="206"/>
      <c r="O154" s="207"/>
      <c r="P154" s="175"/>
      <c r="Q154" s="206"/>
      <c r="R154" s="206"/>
      <c r="S154" s="206"/>
      <c r="T154" s="206"/>
      <c r="U154" s="186"/>
      <c r="V154" s="206"/>
      <c r="W154" s="206"/>
      <c r="X154" s="206"/>
      <c r="Y154" s="206"/>
      <c r="Z154" s="206"/>
      <c r="AA154" s="206"/>
      <c r="AB154" s="207"/>
      <c r="AC154" s="175"/>
      <c r="AD154" s="206"/>
      <c r="AE154" s="206"/>
      <c r="AF154" s="206"/>
      <c r="AG154" s="206"/>
      <c r="AH154" s="186"/>
      <c r="AI154" s="206"/>
      <c r="AJ154" s="206"/>
      <c r="AK154" s="206"/>
      <c r="AL154" s="206"/>
      <c r="AM154" s="206"/>
      <c r="AN154" s="206"/>
      <c r="AO154" s="207"/>
    </row>
    <row r="155" ht="16.5" customHeight="1">
      <c r="A155" s="168"/>
      <c r="B155" s="208" t="s">
        <v>49</v>
      </c>
      <c r="C155" s="209"/>
      <c r="D155" s="210"/>
      <c r="E155" s="211"/>
      <c r="F155" s="211"/>
      <c r="G155" s="211"/>
      <c r="H155" s="186">
        <v>16.419</v>
      </c>
      <c r="I155" s="211">
        <v>24.156</v>
      </c>
      <c r="J155" s="211">
        <v>30.249</v>
      </c>
      <c r="K155" s="211">
        <v>31.917</v>
      </c>
      <c r="L155" s="211">
        <v>37.764</v>
      </c>
      <c r="M155" s="211">
        <v>47.243</v>
      </c>
      <c r="N155" s="211">
        <v>58.744</v>
      </c>
      <c r="O155" s="212">
        <v>64.744</v>
      </c>
      <c r="P155" s="175"/>
      <c r="Q155" s="211"/>
      <c r="R155" s="211"/>
      <c r="S155" s="211"/>
      <c r="T155" s="211"/>
      <c r="U155" s="186">
        <v>16.419</v>
      </c>
      <c r="V155" s="211">
        <v>24.156</v>
      </c>
      <c r="W155" s="211">
        <v>29.745</v>
      </c>
      <c r="X155" s="211">
        <v>31.413</v>
      </c>
      <c r="Y155" s="211">
        <v>33.26</v>
      </c>
      <c r="Z155" s="211">
        <v>42.552</v>
      </c>
      <c r="AA155" s="211">
        <v>54.053</v>
      </c>
      <c r="AB155" s="212">
        <v>60.015</v>
      </c>
      <c r="AC155" s="175"/>
      <c r="AD155" s="211"/>
      <c r="AE155" s="211"/>
      <c r="AF155" s="211"/>
      <c r="AG155" s="211"/>
      <c r="AH155" s="186">
        <v>16.419</v>
      </c>
      <c r="AI155" s="211">
        <v>24.156</v>
      </c>
      <c r="AJ155" s="211">
        <v>29.642</v>
      </c>
      <c r="AK155" s="211">
        <v>30.672</v>
      </c>
      <c r="AL155" s="211">
        <v>33.89</v>
      </c>
      <c r="AM155" s="211">
        <v>37.912</v>
      </c>
      <c r="AN155" s="211">
        <v>37.912</v>
      </c>
      <c r="AO155" s="212">
        <v>37.912</v>
      </c>
    </row>
    <row r="156" ht="16.5" customHeight="1">
      <c r="A156" s="168"/>
      <c r="B156" s="188" t="s">
        <v>99</v>
      </c>
      <c r="C156" s="189"/>
      <c r="D156" s="190"/>
      <c r="E156" s="191"/>
      <c r="F156" s="191"/>
      <c r="G156" s="191"/>
      <c r="H156" s="213">
        <v>10.146</v>
      </c>
      <c r="I156" s="191">
        <v>15.343</v>
      </c>
      <c r="J156" s="191">
        <v>19.678</v>
      </c>
      <c r="K156" s="191">
        <v>20.733</v>
      </c>
      <c r="L156" s="191">
        <v>25.733</v>
      </c>
      <c r="M156" s="191">
        <v>31.844</v>
      </c>
      <c r="N156" s="191">
        <v>41.18</v>
      </c>
      <c r="O156" s="192">
        <v>46.18</v>
      </c>
      <c r="P156" s="175"/>
      <c r="Q156" s="191"/>
      <c r="R156" s="191"/>
      <c r="S156" s="191"/>
      <c r="T156" s="191"/>
      <c r="U156" s="213">
        <v>10.146</v>
      </c>
      <c r="V156" s="191">
        <v>15.343</v>
      </c>
      <c r="W156" s="191">
        <v>19.678</v>
      </c>
      <c r="X156" s="191">
        <v>20.733</v>
      </c>
      <c r="Y156" s="191">
        <v>21.733</v>
      </c>
      <c r="Z156" s="191">
        <v>27.657</v>
      </c>
      <c r="AA156" s="191">
        <v>36.993</v>
      </c>
      <c r="AB156" s="192">
        <v>41.955</v>
      </c>
      <c r="AC156" s="175"/>
      <c r="AD156" s="191"/>
      <c r="AE156" s="191"/>
      <c r="AF156" s="191"/>
      <c r="AG156" s="191"/>
      <c r="AH156" s="213">
        <v>10.146</v>
      </c>
      <c r="AI156" s="191">
        <v>15.343</v>
      </c>
      <c r="AJ156" s="191">
        <v>19.678</v>
      </c>
      <c r="AK156" s="191">
        <v>20.733</v>
      </c>
      <c r="AL156" s="191">
        <v>23.733</v>
      </c>
      <c r="AM156" s="191">
        <v>27.755</v>
      </c>
      <c r="AN156" s="191">
        <v>27.755</v>
      </c>
      <c r="AO156" s="192">
        <v>27.755</v>
      </c>
    </row>
    <row r="157" ht="16.5" customHeight="1">
      <c r="A157" s="168"/>
      <c r="B157" s="193" t="s">
        <v>100</v>
      </c>
      <c r="C157" s="77"/>
      <c r="D157" s="194"/>
      <c r="E157" s="78"/>
      <c r="F157" s="78"/>
      <c r="G157" s="78"/>
      <c r="H157" s="214">
        <v>6.273</v>
      </c>
      <c r="I157" s="78">
        <v>8.813</v>
      </c>
      <c r="J157" s="78">
        <v>10.571</v>
      </c>
      <c r="K157" s="78">
        <v>11.184</v>
      </c>
      <c r="L157" s="78">
        <v>12.03</v>
      </c>
      <c r="M157" s="78">
        <v>15.399</v>
      </c>
      <c r="N157" s="78">
        <v>17.564</v>
      </c>
      <c r="O157" s="195">
        <v>18.564</v>
      </c>
      <c r="P157" s="175"/>
      <c r="Q157" s="78"/>
      <c r="R157" s="78"/>
      <c r="S157" s="78"/>
      <c r="T157" s="78"/>
      <c r="U157" s="214">
        <v>6.273</v>
      </c>
      <c r="V157" s="78">
        <v>8.813</v>
      </c>
      <c r="W157" s="78">
        <v>10.067</v>
      </c>
      <c r="X157" s="78">
        <v>10.68</v>
      </c>
      <c r="Y157" s="78">
        <v>11.526</v>
      </c>
      <c r="Z157" s="78">
        <v>14.895</v>
      </c>
      <c r="AA157" s="78">
        <v>17.06</v>
      </c>
      <c r="AB157" s="195">
        <v>18.06</v>
      </c>
      <c r="AC157" s="175"/>
      <c r="AD157" s="78"/>
      <c r="AE157" s="78"/>
      <c r="AF157" s="78"/>
      <c r="AG157" s="78"/>
      <c r="AH157" s="214">
        <v>6.273</v>
      </c>
      <c r="AI157" s="78">
        <v>8.813</v>
      </c>
      <c r="AJ157" s="78">
        <v>9.964</v>
      </c>
      <c r="AK157" s="78">
        <v>9.939</v>
      </c>
      <c r="AL157" s="78">
        <v>10.156</v>
      </c>
      <c r="AM157" s="78">
        <v>10.156</v>
      </c>
      <c r="AN157" s="78">
        <v>10.156</v>
      </c>
      <c r="AO157" s="195">
        <v>10.156</v>
      </c>
    </row>
    <row r="158" ht="16.5" customHeight="1">
      <c r="A158" s="168"/>
      <c r="B158" s="196" t="s">
        <v>101</v>
      </c>
      <c r="C158" s="197"/>
      <c r="D158" s="198"/>
      <c r="E158" s="199"/>
      <c r="F158" s="199"/>
      <c r="G158" s="199"/>
      <c r="H158" s="186"/>
      <c r="I158" s="199"/>
      <c r="J158" s="199"/>
      <c r="K158" s="199"/>
      <c r="L158" s="199"/>
      <c r="M158" s="199"/>
      <c r="N158" s="199"/>
      <c r="O158" s="200"/>
      <c r="P158" s="175"/>
      <c r="Q158" s="199"/>
      <c r="R158" s="199"/>
      <c r="S158" s="199"/>
      <c r="T158" s="199"/>
      <c r="U158" s="186"/>
      <c r="V158" s="199"/>
      <c r="W158" s="199"/>
      <c r="X158" s="199"/>
      <c r="Y158" s="199"/>
      <c r="Z158" s="199"/>
      <c r="AA158" s="199"/>
      <c r="AB158" s="200"/>
      <c r="AC158" s="175"/>
      <c r="AD158" s="199"/>
      <c r="AE158" s="199"/>
      <c r="AF158" s="199"/>
      <c r="AG158" s="199"/>
      <c r="AH158" s="186"/>
      <c r="AI158" s="199"/>
      <c r="AJ158" s="199"/>
      <c r="AK158" s="199"/>
      <c r="AL158" s="199"/>
      <c r="AM158" s="199"/>
      <c r="AN158" s="199"/>
      <c r="AO158" s="200"/>
    </row>
    <row r="159" ht="16.5" customHeight="1">
      <c r="A159" s="168"/>
      <c r="B159" s="193" t="s">
        <v>102</v>
      </c>
      <c r="C159" s="77"/>
      <c r="D159" s="194"/>
      <c r="E159" s="78"/>
      <c r="F159" s="78"/>
      <c r="G159" s="78"/>
      <c r="H159" s="186"/>
      <c r="I159" s="78"/>
      <c r="J159" s="78"/>
      <c r="K159" s="78"/>
      <c r="L159" s="78"/>
      <c r="M159" s="78"/>
      <c r="N159" s="78"/>
      <c r="O159" s="195"/>
      <c r="P159" s="175"/>
      <c r="Q159" s="78"/>
      <c r="R159" s="78"/>
      <c r="S159" s="78"/>
      <c r="T159" s="78"/>
      <c r="U159" s="186"/>
      <c r="V159" s="78"/>
      <c r="W159" s="78"/>
      <c r="X159" s="78"/>
      <c r="Y159" s="78"/>
      <c r="Z159" s="78"/>
      <c r="AA159" s="78"/>
      <c r="AB159" s="195"/>
      <c r="AC159" s="175"/>
      <c r="AD159" s="78"/>
      <c r="AE159" s="78"/>
      <c r="AF159" s="78"/>
      <c r="AG159" s="78"/>
      <c r="AH159" s="186"/>
      <c r="AI159" s="78"/>
      <c r="AJ159" s="78"/>
      <c r="AK159" s="78"/>
      <c r="AL159" s="78"/>
      <c r="AM159" s="78"/>
      <c r="AN159" s="78"/>
      <c r="AO159" s="195"/>
    </row>
    <row r="160" ht="16.5" customHeight="1">
      <c r="A160" s="168"/>
      <c r="B160" s="176" t="s">
        <v>50</v>
      </c>
      <c r="C160" s="177"/>
      <c r="D160" s="178"/>
      <c r="E160" s="179"/>
      <c r="F160" s="179"/>
      <c r="G160" s="179"/>
      <c r="H160" s="186"/>
      <c r="I160" s="179"/>
      <c r="J160" s="179"/>
      <c r="K160" s="179"/>
      <c r="L160" s="179"/>
      <c r="M160" s="179"/>
      <c r="N160" s="179"/>
      <c r="O160" s="181"/>
      <c r="P160" s="175"/>
      <c r="Q160" s="179"/>
      <c r="R160" s="179"/>
      <c r="S160" s="179"/>
      <c r="T160" s="179"/>
      <c r="U160" s="186"/>
      <c r="V160" s="179"/>
      <c r="W160" s="179"/>
      <c r="X160" s="179"/>
      <c r="Y160" s="179"/>
      <c r="Z160" s="179"/>
      <c r="AA160" s="179"/>
      <c r="AB160" s="181"/>
      <c r="AC160" s="175"/>
      <c r="AD160" s="179"/>
      <c r="AE160" s="179"/>
      <c r="AF160" s="179"/>
      <c r="AG160" s="179"/>
      <c r="AH160" s="186"/>
      <c r="AI160" s="179"/>
      <c r="AJ160" s="179"/>
      <c r="AK160" s="179"/>
      <c r="AL160" s="179"/>
      <c r="AM160" s="179">
        <v>2.0</v>
      </c>
      <c r="AN160" s="179">
        <v>3.0</v>
      </c>
      <c r="AO160" s="181">
        <v>4.0</v>
      </c>
    </row>
    <row r="161" ht="16.5" customHeight="1">
      <c r="A161" s="168"/>
      <c r="B161" s="182" t="s">
        <v>71</v>
      </c>
      <c r="C161" s="183"/>
      <c r="D161" s="184"/>
      <c r="E161" s="185"/>
      <c r="F161" s="185"/>
      <c r="G161" s="185"/>
      <c r="H161" s="186">
        <v>8.778</v>
      </c>
      <c r="I161" s="185">
        <v>11.692</v>
      </c>
      <c r="J161" s="185">
        <v>22.463</v>
      </c>
      <c r="K161" s="185">
        <v>30.498</v>
      </c>
      <c r="L161" s="185">
        <v>38.369</v>
      </c>
      <c r="M161" s="185">
        <v>50.284</v>
      </c>
      <c r="N161" s="185">
        <v>69.819</v>
      </c>
      <c r="O161" s="187">
        <v>91.394</v>
      </c>
      <c r="P161" s="175"/>
      <c r="Q161" s="185"/>
      <c r="R161" s="185"/>
      <c r="S161" s="185"/>
      <c r="T161" s="185"/>
      <c r="U161" s="186">
        <v>8.778</v>
      </c>
      <c r="V161" s="185">
        <v>13.184</v>
      </c>
      <c r="W161" s="185">
        <v>27.599</v>
      </c>
      <c r="X161" s="185">
        <v>37.093</v>
      </c>
      <c r="Y161" s="185">
        <v>42.548</v>
      </c>
      <c r="Z161" s="185">
        <v>50.419</v>
      </c>
      <c r="AA161" s="185">
        <v>58.814</v>
      </c>
      <c r="AB161" s="187">
        <v>66.685</v>
      </c>
      <c r="AC161" s="175"/>
      <c r="AD161" s="185"/>
      <c r="AE161" s="185"/>
      <c r="AF161" s="185"/>
      <c r="AG161" s="185"/>
      <c r="AH161" s="186">
        <v>8.778</v>
      </c>
      <c r="AI161" s="185">
        <v>17.016</v>
      </c>
      <c r="AJ161" s="185">
        <v>44.807</v>
      </c>
      <c r="AK161" s="185">
        <v>70.039</v>
      </c>
      <c r="AL161" s="185">
        <v>90.21</v>
      </c>
      <c r="AM161" s="185">
        <v>116.408</v>
      </c>
      <c r="AN161" s="185">
        <v>144.223</v>
      </c>
      <c r="AO161" s="187">
        <v>171.824</v>
      </c>
    </row>
    <row r="162" ht="16.5" customHeight="1">
      <c r="A162" s="168"/>
      <c r="B162" s="188" t="s">
        <v>51</v>
      </c>
      <c r="C162" s="189"/>
      <c r="D162" s="190"/>
      <c r="E162" s="191"/>
      <c r="F162" s="191"/>
      <c r="G162" s="191"/>
      <c r="H162" s="213">
        <v>5.382</v>
      </c>
      <c r="I162" s="191">
        <v>6.708</v>
      </c>
      <c r="J162" s="191">
        <v>11.718</v>
      </c>
      <c r="K162" s="191">
        <v>18.58</v>
      </c>
      <c r="L162" s="191">
        <v>22.9</v>
      </c>
      <c r="M162" s="191">
        <v>27.7</v>
      </c>
      <c r="N162" s="191">
        <v>32.5</v>
      </c>
      <c r="O162" s="192">
        <v>37.3</v>
      </c>
      <c r="P162" s="175"/>
      <c r="Q162" s="191"/>
      <c r="R162" s="191"/>
      <c r="S162" s="191"/>
      <c r="T162" s="191"/>
      <c r="U162" s="213">
        <v>5.382</v>
      </c>
      <c r="V162" s="191">
        <v>7.756</v>
      </c>
      <c r="W162" s="191">
        <v>14.8</v>
      </c>
      <c r="X162" s="191">
        <v>22.896</v>
      </c>
      <c r="Y162" s="191">
        <v>26.896</v>
      </c>
      <c r="Z162" s="191">
        <v>31.216</v>
      </c>
      <c r="AA162" s="191">
        <v>35.536</v>
      </c>
      <c r="AB162" s="192">
        <v>39.856</v>
      </c>
      <c r="AC162" s="175"/>
      <c r="AD162" s="191"/>
      <c r="AE162" s="191"/>
      <c r="AF162" s="191"/>
      <c r="AG162" s="191"/>
      <c r="AH162" s="213">
        <v>5.382</v>
      </c>
      <c r="AI162" s="191">
        <v>10.476</v>
      </c>
      <c r="AJ162" s="191">
        <v>25.973</v>
      </c>
      <c r="AK162" s="191">
        <v>43.378</v>
      </c>
      <c r="AL162" s="191">
        <v>48.178</v>
      </c>
      <c r="AM162" s="191">
        <v>52.978</v>
      </c>
      <c r="AN162" s="191">
        <v>57.778</v>
      </c>
      <c r="AO162" s="192">
        <v>62.578</v>
      </c>
    </row>
    <row r="163" ht="16.5" customHeight="1">
      <c r="A163" s="168"/>
      <c r="B163" s="215" t="s">
        <v>103</v>
      </c>
      <c r="C163" s="216"/>
      <c r="D163" s="217"/>
      <c r="E163" s="218"/>
      <c r="F163" s="218"/>
      <c r="G163" s="218"/>
      <c r="H163" s="219">
        <v>0.002</v>
      </c>
      <c r="I163" s="218">
        <v>0.137</v>
      </c>
      <c r="J163" s="218">
        <v>0.531</v>
      </c>
      <c r="K163" s="218">
        <v>0.591</v>
      </c>
      <c r="L163" s="218">
        <v>2.687</v>
      </c>
      <c r="M163" s="218">
        <v>5.307</v>
      </c>
      <c r="N163" s="218">
        <v>7.927</v>
      </c>
      <c r="O163" s="220">
        <v>10.547</v>
      </c>
      <c r="P163" s="175"/>
      <c r="Q163" s="218"/>
      <c r="R163" s="218"/>
      <c r="S163" s="218"/>
      <c r="T163" s="218"/>
      <c r="U163" s="219">
        <v>0.002</v>
      </c>
      <c r="V163" s="218">
        <v>0.202</v>
      </c>
      <c r="W163" s="218">
        <v>0.99</v>
      </c>
      <c r="X163" s="218">
        <v>1.11</v>
      </c>
      <c r="Y163" s="218">
        <v>1.11</v>
      </c>
      <c r="Z163" s="218">
        <v>3.206</v>
      </c>
      <c r="AA163" s="218">
        <v>5.826</v>
      </c>
      <c r="AB163" s="220">
        <v>7.922</v>
      </c>
      <c r="AC163" s="175"/>
      <c r="AD163" s="218"/>
      <c r="AE163" s="218"/>
      <c r="AF163" s="218"/>
      <c r="AG163" s="218"/>
      <c r="AH163" s="219">
        <v>0.002</v>
      </c>
      <c r="AI163" s="218">
        <v>0.428</v>
      </c>
      <c r="AJ163" s="218">
        <v>2.162</v>
      </c>
      <c r="AK163" s="218">
        <v>4.784</v>
      </c>
      <c r="AL163" s="218">
        <v>9.5</v>
      </c>
      <c r="AM163" s="218">
        <v>17.36</v>
      </c>
      <c r="AN163" s="218">
        <v>25.22</v>
      </c>
      <c r="AO163" s="220">
        <v>32.866</v>
      </c>
    </row>
    <row r="164" ht="16.5" customHeight="1">
      <c r="A164" s="168"/>
      <c r="B164" s="203" t="s">
        <v>104</v>
      </c>
      <c r="C164" s="204"/>
      <c r="D164" s="205"/>
      <c r="E164" s="206"/>
      <c r="F164" s="206"/>
      <c r="G164" s="206"/>
      <c r="H164" s="186">
        <v>0.023</v>
      </c>
      <c r="I164" s="206">
        <v>0.333</v>
      </c>
      <c r="J164" s="206">
        <v>1.139</v>
      </c>
      <c r="K164" s="206">
        <v>1.139</v>
      </c>
      <c r="L164" s="206">
        <v>1.139</v>
      </c>
      <c r="M164" s="206">
        <v>2.679</v>
      </c>
      <c r="N164" s="206">
        <v>8.839</v>
      </c>
      <c r="O164" s="207">
        <v>16.539</v>
      </c>
      <c r="P164" s="175"/>
      <c r="Q164" s="206"/>
      <c r="R164" s="206"/>
      <c r="S164" s="206"/>
      <c r="T164" s="206"/>
      <c r="U164" s="186">
        <v>0.023</v>
      </c>
      <c r="V164" s="206">
        <v>0.569</v>
      </c>
      <c r="W164" s="206">
        <v>2.181</v>
      </c>
      <c r="X164" s="206">
        <v>2.181</v>
      </c>
      <c r="Y164" s="206">
        <v>2.181</v>
      </c>
      <c r="Z164" s="206">
        <v>2.181</v>
      </c>
      <c r="AA164" s="206">
        <v>2.181</v>
      </c>
      <c r="AB164" s="207">
        <v>2.181</v>
      </c>
      <c r="AC164" s="175"/>
      <c r="AD164" s="206"/>
      <c r="AE164" s="206"/>
      <c r="AF164" s="206"/>
      <c r="AG164" s="206"/>
      <c r="AH164" s="186">
        <v>0.023</v>
      </c>
      <c r="AI164" s="206">
        <v>0.569</v>
      </c>
      <c r="AJ164" s="206">
        <v>2.181</v>
      </c>
      <c r="AK164" s="206">
        <v>5.646</v>
      </c>
      <c r="AL164" s="206">
        <v>13.346</v>
      </c>
      <c r="AM164" s="206">
        <v>21.046</v>
      </c>
      <c r="AN164" s="206">
        <v>28.746</v>
      </c>
      <c r="AO164" s="207">
        <v>36.446</v>
      </c>
    </row>
    <row r="165" ht="16.5" customHeight="1">
      <c r="A165" s="168"/>
      <c r="B165" s="193" t="s">
        <v>105</v>
      </c>
      <c r="C165" s="77"/>
      <c r="D165" s="194"/>
      <c r="E165" s="78"/>
      <c r="F165" s="78"/>
      <c r="G165" s="78"/>
      <c r="H165" s="221">
        <v>1.694</v>
      </c>
      <c r="I165" s="78">
        <v>1.952</v>
      </c>
      <c r="J165" s="78">
        <v>2.449</v>
      </c>
      <c r="K165" s="78">
        <v>2.639</v>
      </c>
      <c r="L165" s="78">
        <v>2.639</v>
      </c>
      <c r="M165" s="78">
        <v>4.139</v>
      </c>
      <c r="N165" s="78">
        <v>8.639</v>
      </c>
      <c r="O165" s="195">
        <v>13.639</v>
      </c>
      <c r="P165" s="175"/>
      <c r="Q165" s="78"/>
      <c r="R165" s="78"/>
      <c r="S165" s="78"/>
      <c r="T165" s="78"/>
      <c r="U165" s="221">
        <v>1.694</v>
      </c>
      <c r="V165" s="78">
        <v>2.094</v>
      </c>
      <c r="W165" s="78">
        <v>3.089</v>
      </c>
      <c r="X165" s="78">
        <v>3.469</v>
      </c>
      <c r="Y165" s="78">
        <v>3.469</v>
      </c>
      <c r="Z165" s="78">
        <v>3.469</v>
      </c>
      <c r="AA165" s="78">
        <v>3.469</v>
      </c>
      <c r="AB165" s="195">
        <v>3.469</v>
      </c>
      <c r="AC165" s="175"/>
      <c r="AD165" s="78"/>
      <c r="AE165" s="78"/>
      <c r="AF165" s="78"/>
      <c r="AG165" s="78"/>
      <c r="AH165" s="221">
        <v>1.694</v>
      </c>
      <c r="AI165" s="78">
        <v>2.094</v>
      </c>
      <c r="AJ165" s="78">
        <v>3.089</v>
      </c>
      <c r="AK165" s="78">
        <v>3.469</v>
      </c>
      <c r="AL165" s="78">
        <v>4.969</v>
      </c>
      <c r="AM165" s="78">
        <v>9.352</v>
      </c>
      <c r="AN165" s="78">
        <v>15.352</v>
      </c>
      <c r="AO165" s="195">
        <v>21.352</v>
      </c>
    </row>
    <row r="166" ht="16.5" customHeight="1">
      <c r="A166" s="168"/>
      <c r="B166" s="196" t="s">
        <v>106</v>
      </c>
      <c r="C166" s="197"/>
      <c r="D166" s="198"/>
      <c r="E166" s="199"/>
      <c r="F166" s="199"/>
      <c r="G166" s="199"/>
      <c r="H166" s="186"/>
      <c r="I166" s="199"/>
      <c r="J166" s="199"/>
      <c r="K166" s="199"/>
      <c r="L166" s="199"/>
      <c r="M166" s="199"/>
      <c r="N166" s="199"/>
      <c r="O166" s="200"/>
      <c r="P166" s="175"/>
      <c r="Q166" s="199"/>
      <c r="R166" s="199"/>
      <c r="S166" s="199"/>
      <c r="T166" s="199"/>
      <c r="U166" s="186"/>
      <c r="V166" s="199"/>
      <c r="W166" s="199"/>
      <c r="X166" s="199"/>
      <c r="Y166" s="199"/>
      <c r="Z166" s="199"/>
      <c r="AA166" s="199"/>
      <c r="AB166" s="200"/>
      <c r="AC166" s="175"/>
      <c r="AD166" s="199"/>
      <c r="AE166" s="199"/>
      <c r="AF166" s="199"/>
      <c r="AG166" s="199"/>
      <c r="AH166" s="186"/>
      <c r="AI166" s="199"/>
      <c r="AJ166" s="199"/>
      <c r="AK166" s="199"/>
      <c r="AL166" s="199"/>
      <c r="AM166" s="199">
        <v>0.2</v>
      </c>
      <c r="AN166" s="199">
        <v>1.2</v>
      </c>
      <c r="AO166" s="200">
        <v>2.2</v>
      </c>
    </row>
    <row r="167" ht="16.5" customHeight="1">
      <c r="A167" s="168"/>
      <c r="B167" s="193" t="s">
        <v>107</v>
      </c>
      <c r="C167" s="77"/>
      <c r="D167" s="194"/>
      <c r="E167" s="78"/>
      <c r="F167" s="78"/>
      <c r="G167" s="78"/>
      <c r="H167" s="214">
        <v>1.64</v>
      </c>
      <c r="I167" s="78">
        <v>2.526</v>
      </c>
      <c r="J167" s="78">
        <v>6.59</v>
      </c>
      <c r="K167" s="78">
        <v>7.513</v>
      </c>
      <c r="L167" s="78">
        <v>8.968</v>
      </c>
      <c r="M167" s="78">
        <v>10.423</v>
      </c>
      <c r="N167" s="78">
        <v>11.878</v>
      </c>
      <c r="O167" s="195">
        <v>13.333</v>
      </c>
      <c r="P167" s="175"/>
      <c r="Q167" s="78"/>
      <c r="R167" s="78"/>
      <c r="S167" s="78"/>
      <c r="T167" s="78"/>
      <c r="U167" s="214">
        <v>1.64</v>
      </c>
      <c r="V167" s="78">
        <v>2.526</v>
      </c>
      <c r="W167" s="78">
        <v>6.503</v>
      </c>
      <c r="X167" s="78">
        <v>7.401</v>
      </c>
      <c r="Y167" s="78">
        <v>8.856</v>
      </c>
      <c r="Z167" s="78">
        <v>10.311</v>
      </c>
      <c r="AA167" s="78">
        <v>11.766</v>
      </c>
      <c r="AB167" s="195">
        <v>13.221</v>
      </c>
      <c r="AC167" s="175"/>
      <c r="AD167" s="78"/>
      <c r="AE167" s="78"/>
      <c r="AF167" s="78"/>
      <c r="AG167" s="78"/>
      <c r="AH167" s="214">
        <v>1.64</v>
      </c>
      <c r="AI167" s="78">
        <v>3.412</v>
      </c>
      <c r="AJ167" s="78">
        <v>11.366</v>
      </c>
      <c r="AK167" s="78">
        <v>12.726</v>
      </c>
      <c r="AL167" s="78">
        <v>14.181</v>
      </c>
      <c r="AM167" s="78">
        <v>15.636</v>
      </c>
      <c r="AN167" s="78">
        <v>17.091</v>
      </c>
      <c r="AO167" s="195">
        <v>18.546</v>
      </c>
    </row>
    <row r="168" ht="16.5" customHeight="1">
      <c r="A168" s="168"/>
      <c r="B168" s="222" t="s">
        <v>108</v>
      </c>
      <c r="C168" s="223"/>
      <c r="D168" s="224"/>
      <c r="E168" s="225"/>
      <c r="F168" s="225"/>
      <c r="G168" s="225"/>
      <c r="H168" s="219">
        <v>0.036</v>
      </c>
      <c r="I168" s="225">
        <v>0.036</v>
      </c>
      <c r="J168" s="225">
        <v>0.036</v>
      </c>
      <c r="K168" s="225">
        <v>0.036</v>
      </c>
      <c r="L168" s="225">
        <v>0.036</v>
      </c>
      <c r="M168" s="225">
        <v>0.036</v>
      </c>
      <c r="N168" s="225">
        <v>0.036</v>
      </c>
      <c r="O168" s="226">
        <v>0.036</v>
      </c>
      <c r="P168" s="175"/>
      <c r="Q168" s="225"/>
      <c r="R168" s="225"/>
      <c r="S168" s="225"/>
      <c r="T168" s="225"/>
      <c r="U168" s="219">
        <v>0.036</v>
      </c>
      <c r="V168" s="225">
        <v>0.036</v>
      </c>
      <c r="W168" s="225">
        <v>0.036</v>
      </c>
      <c r="X168" s="225">
        <v>0.036</v>
      </c>
      <c r="Y168" s="225">
        <v>0.036</v>
      </c>
      <c r="Z168" s="225">
        <v>0.036</v>
      </c>
      <c r="AA168" s="225">
        <v>0.036</v>
      </c>
      <c r="AB168" s="226">
        <v>0.036</v>
      </c>
      <c r="AC168" s="175"/>
      <c r="AD168" s="225"/>
      <c r="AE168" s="225"/>
      <c r="AF168" s="225"/>
      <c r="AG168" s="225"/>
      <c r="AH168" s="219">
        <v>0.036</v>
      </c>
      <c r="AI168" s="225">
        <v>0.036</v>
      </c>
      <c r="AJ168" s="225">
        <v>0.036</v>
      </c>
      <c r="AK168" s="225">
        <v>0.036</v>
      </c>
      <c r="AL168" s="225">
        <v>0.036</v>
      </c>
      <c r="AM168" s="225">
        <v>0.036</v>
      </c>
      <c r="AN168" s="225">
        <v>0.036</v>
      </c>
      <c r="AO168" s="226">
        <v>0.036</v>
      </c>
    </row>
    <row r="169" ht="16.5" customHeight="1">
      <c r="A169" s="168"/>
      <c r="B169" s="208" t="s">
        <v>53</v>
      </c>
      <c r="C169" s="209"/>
      <c r="D169" s="210"/>
      <c r="E169" s="211"/>
      <c r="F169" s="211"/>
      <c r="G169" s="211"/>
      <c r="H169" s="186">
        <v>0.036</v>
      </c>
      <c r="I169" s="211">
        <v>0.036</v>
      </c>
      <c r="J169" s="211">
        <v>0.036</v>
      </c>
      <c r="K169" s="211">
        <v>0.036</v>
      </c>
      <c r="L169" s="211">
        <v>0.036</v>
      </c>
      <c r="M169" s="211">
        <v>0.036</v>
      </c>
      <c r="N169" s="211">
        <v>0.036</v>
      </c>
      <c r="O169" s="212">
        <v>0.036</v>
      </c>
      <c r="P169" s="175"/>
      <c r="Q169" s="211"/>
      <c r="R169" s="211"/>
      <c r="S169" s="211"/>
      <c r="T169" s="211"/>
      <c r="U169" s="186">
        <v>0.036</v>
      </c>
      <c r="V169" s="211">
        <v>0.036</v>
      </c>
      <c r="W169" s="211">
        <v>0.036</v>
      </c>
      <c r="X169" s="211">
        <v>0.036</v>
      </c>
      <c r="Y169" s="211">
        <v>0.036</v>
      </c>
      <c r="Z169" s="211">
        <v>0.036</v>
      </c>
      <c r="AA169" s="211">
        <v>0.036</v>
      </c>
      <c r="AB169" s="212">
        <v>0.036</v>
      </c>
      <c r="AC169" s="175"/>
      <c r="AD169" s="211"/>
      <c r="AE169" s="211"/>
      <c r="AF169" s="211"/>
      <c r="AG169" s="211"/>
      <c r="AH169" s="186">
        <v>0.036</v>
      </c>
      <c r="AI169" s="211">
        <v>0.036</v>
      </c>
      <c r="AJ169" s="211">
        <v>0.036</v>
      </c>
      <c r="AK169" s="211">
        <v>0.036</v>
      </c>
      <c r="AL169" s="211">
        <v>0.036</v>
      </c>
      <c r="AM169" s="211">
        <v>0.036</v>
      </c>
      <c r="AN169" s="211">
        <v>0.036</v>
      </c>
      <c r="AO169" s="212">
        <v>0.036</v>
      </c>
    </row>
    <row r="170" ht="16.5" customHeight="1">
      <c r="A170" s="168"/>
      <c r="B170" s="176" t="s">
        <v>109</v>
      </c>
      <c r="C170" s="177"/>
      <c r="D170" s="178"/>
      <c r="E170" s="179"/>
      <c r="F170" s="179"/>
      <c r="G170" s="179"/>
      <c r="H170" s="227"/>
      <c r="I170" s="179"/>
      <c r="J170" s="179">
        <v>5.7</v>
      </c>
      <c r="K170" s="179">
        <v>7.2</v>
      </c>
      <c r="L170" s="179">
        <v>8.2</v>
      </c>
      <c r="M170" s="179">
        <v>10.96</v>
      </c>
      <c r="N170" s="179">
        <v>12.995</v>
      </c>
      <c r="O170" s="181">
        <v>15.469</v>
      </c>
      <c r="P170" s="175"/>
      <c r="Q170" s="179"/>
      <c r="R170" s="179"/>
      <c r="S170" s="179"/>
      <c r="T170" s="179"/>
      <c r="U170" s="227"/>
      <c r="V170" s="179"/>
      <c r="W170" s="179">
        <v>2.94</v>
      </c>
      <c r="X170" s="179">
        <v>3.94</v>
      </c>
      <c r="Y170" s="179">
        <v>4.94</v>
      </c>
      <c r="Z170" s="179">
        <v>7.701</v>
      </c>
      <c r="AA170" s="179">
        <v>9.736</v>
      </c>
      <c r="AB170" s="181">
        <v>12.209</v>
      </c>
      <c r="AC170" s="175"/>
      <c r="AD170" s="179"/>
      <c r="AE170" s="179"/>
      <c r="AF170" s="179"/>
      <c r="AG170" s="179"/>
      <c r="AH170" s="227"/>
      <c r="AI170" s="179"/>
      <c r="AJ170" s="179">
        <v>2.94</v>
      </c>
      <c r="AK170" s="179">
        <v>3.44</v>
      </c>
      <c r="AL170" s="179">
        <v>6.962</v>
      </c>
      <c r="AM170" s="179">
        <v>8.262</v>
      </c>
      <c r="AN170" s="179">
        <v>11.907</v>
      </c>
      <c r="AO170" s="181">
        <v>12.189</v>
      </c>
    </row>
    <row r="171" ht="16.5" customHeight="1">
      <c r="A171" s="168"/>
      <c r="B171" s="228" t="s">
        <v>110</v>
      </c>
      <c r="C171" s="229"/>
      <c r="D171" s="230">
        <v>93.325</v>
      </c>
      <c r="E171" s="231">
        <v>127.529</v>
      </c>
      <c r="F171" s="231">
        <v>169.755</v>
      </c>
      <c r="G171" s="231">
        <v>233.984</v>
      </c>
      <c r="H171" s="232">
        <v>262.393</v>
      </c>
      <c r="I171" s="231">
        <v>316.441</v>
      </c>
      <c r="J171" s="231">
        <v>378.436</v>
      </c>
      <c r="K171" s="231">
        <v>476.729</v>
      </c>
      <c r="L171" s="231">
        <v>627.234</v>
      </c>
      <c r="M171" s="231">
        <v>775.705</v>
      </c>
      <c r="N171" s="231">
        <v>923.269</v>
      </c>
      <c r="O171" s="233">
        <v>1041.406</v>
      </c>
      <c r="P171" s="175"/>
      <c r="Q171" s="231">
        <v>93.325</v>
      </c>
      <c r="R171" s="231">
        <v>127.529</v>
      </c>
      <c r="S171" s="231">
        <v>169.755</v>
      </c>
      <c r="T171" s="231">
        <v>233.984</v>
      </c>
      <c r="U171" s="232">
        <v>262.393</v>
      </c>
      <c r="V171" s="231">
        <v>316.199</v>
      </c>
      <c r="W171" s="231">
        <v>380.626</v>
      </c>
      <c r="X171" s="231">
        <v>475.95</v>
      </c>
      <c r="Y171" s="231">
        <v>607.175</v>
      </c>
      <c r="Z171" s="231">
        <v>734.887</v>
      </c>
      <c r="AA171" s="231">
        <v>861.758</v>
      </c>
      <c r="AB171" s="233">
        <v>959.049</v>
      </c>
      <c r="AC171" s="175"/>
      <c r="AD171" s="231">
        <v>93.325</v>
      </c>
      <c r="AE171" s="231">
        <v>127.529</v>
      </c>
      <c r="AF171" s="231">
        <v>169.755</v>
      </c>
      <c r="AG171" s="231">
        <v>233.984</v>
      </c>
      <c r="AH171" s="232">
        <v>262.393</v>
      </c>
      <c r="AI171" s="231">
        <v>307.043</v>
      </c>
      <c r="AJ171" s="231">
        <v>370.871</v>
      </c>
      <c r="AK171" s="231">
        <v>453.831</v>
      </c>
      <c r="AL171" s="231">
        <v>549.461</v>
      </c>
      <c r="AM171" s="231">
        <v>638.008</v>
      </c>
      <c r="AN171" s="231">
        <v>736.642</v>
      </c>
      <c r="AO171" s="233">
        <v>815.544</v>
      </c>
    </row>
    <row r="172" ht="16.5" customHeight="1">
      <c r="A172" s="168"/>
      <c r="B172" s="176" t="s">
        <v>47</v>
      </c>
      <c r="C172" s="177"/>
      <c r="D172" s="178">
        <v>34.002</v>
      </c>
      <c r="E172" s="179">
        <v>51.793</v>
      </c>
      <c r="F172" s="179">
        <v>68.445</v>
      </c>
      <c r="G172" s="179">
        <v>130.508</v>
      </c>
      <c r="H172" s="180">
        <v>149.001</v>
      </c>
      <c r="I172" s="179">
        <v>174.494</v>
      </c>
      <c r="J172" s="179">
        <v>190.609</v>
      </c>
      <c r="K172" s="179">
        <v>244.58</v>
      </c>
      <c r="L172" s="179">
        <v>329.123</v>
      </c>
      <c r="M172" s="179">
        <v>392.982</v>
      </c>
      <c r="N172" s="179">
        <v>424.04</v>
      </c>
      <c r="O172" s="181">
        <v>444.189</v>
      </c>
      <c r="P172" s="175"/>
      <c r="Q172" s="179">
        <v>34.002</v>
      </c>
      <c r="R172" s="179">
        <v>51.793</v>
      </c>
      <c r="S172" s="179">
        <v>68.445</v>
      </c>
      <c r="T172" s="179">
        <v>130.508</v>
      </c>
      <c r="U172" s="180">
        <v>149.001</v>
      </c>
      <c r="V172" s="179">
        <v>169.914</v>
      </c>
      <c r="W172" s="179">
        <v>179.517</v>
      </c>
      <c r="X172" s="179">
        <v>225.828</v>
      </c>
      <c r="Y172" s="179">
        <v>319.413</v>
      </c>
      <c r="Z172" s="179">
        <v>371.482</v>
      </c>
      <c r="AA172" s="179">
        <v>395.563</v>
      </c>
      <c r="AB172" s="181">
        <v>412.377</v>
      </c>
      <c r="AC172" s="175"/>
      <c r="AD172" s="179">
        <v>34.002</v>
      </c>
      <c r="AE172" s="179">
        <v>51.793</v>
      </c>
      <c r="AF172" s="179">
        <v>68.445</v>
      </c>
      <c r="AG172" s="179">
        <v>130.508</v>
      </c>
      <c r="AH172" s="180">
        <v>149.001</v>
      </c>
      <c r="AI172" s="179">
        <v>214.597</v>
      </c>
      <c r="AJ172" s="179">
        <v>154.597</v>
      </c>
      <c r="AK172" s="179">
        <v>151.247</v>
      </c>
      <c r="AL172" s="179">
        <v>154.616</v>
      </c>
      <c r="AM172" s="179">
        <v>62.608</v>
      </c>
      <c r="AN172" s="179">
        <v>81.138</v>
      </c>
      <c r="AO172" s="181">
        <v>130.822</v>
      </c>
    </row>
    <row r="173" ht="16.5" customHeight="1">
      <c r="A173" s="168"/>
      <c r="B173" s="182" t="s">
        <v>92</v>
      </c>
      <c r="C173" s="183"/>
      <c r="D173" s="184"/>
      <c r="E173" s="185"/>
      <c r="F173" s="185"/>
      <c r="G173" s="185"/>
      <c r="H173" s="186">
        <v>123.707</v>
      </c>
      <c r="I173" s="185">
        <v>91.963</v>
      </c>
      <c r="J173" s="185">
        <v>54.257</v>
      </c>
      <c r="K173" s="185">
        <v>61.854</v>
      </c>
      <c r="L173" s="185">
        <v>144.744</v>
      </c>
      <c r="M173" s="185">
        <v>104.61</v>
      </c>
      <c r="N173" s="185">
        <v>55.522</v>
      </c>
      <c r="O173" s="187">
        <v>35.822</v>
      </c>
      <c r="P173" s="175"/>
      <c r="Q173" s="185"/>
      <c r="R173" s="185"/>
      <c r="S173" s="185"/>
      <c r="T173" s="185"/>
      <c r="U173" s="186">
        <v>123.707</v>
      </c>
      <c r="V173" s="185">
        <v>87.382</v>
      </c>
      <c r="W173" s="185">
        <v>54.257</v>
      </c>
      <c r="X173" s="185">
        <v>82.777</v>
      </c>
      <c r="Y173" s="185">
        <v>119.423</v>
      </c>
      <c r="Z173" s="185">
        <v>87.872</v>
      </c>
      <c r="AA173" s="185">
        <v>50.29</v>
      </c>
      <c r="AB173" s="187">
        <v>34.586</v>
      </c>
      <c r="AC173" s="175"/>
      <c r="AD173" s="185"/>
      <c r="AE173" s="185"/>
      <c r="AF173" s="185"/>
      <c r="AG173" s="185"/>
      <c r="AH173" s="186">
        <v>123.707</v>
      </c>
      <c r="AI173" s="185">
        <v>91.762</v>
      </c>
      <c r="AJ173" s="185">
        <v>0.0</v>
      </c>
      <c r="AK173" s="185">
        <v>0.0</v>
      </c>
      <c r="AL173" s="185">
        <v>0.0</v>
      </c>
      <c r="AM173" s="185">
        <v>0.0</v>
      </c>
      <c r="AN173" s="185">
        <v>0.0</v>
      </c>
      <c r="AO173" s="187">
        <v>0.0</v>
      </c>
    </row>
    <row r="174" ht="16.5" customHeight="1">
      <c r="A174" s="168"/>
      <c r="B174" s="188" t="s">
        <v>93</v>
      </c>
      <c r="C174" s="189"/>
      <c r="D174" s="190"/>
      <c r="E174" s="191"/>
      <c r="F174" s="191"/>
      <c r="G174" s="191"/>
      <c r="H174" s="186">
        <v>25.295</v>
      </c>
      <c r="I174" s="191">
        <v>82.531</v>
      </c>
      <c r="J174" s="191">
        <v>136.352</v>
      </c>
      <c r="K174" s="191">
        <v>182.726</v>
      </c>
      <c r="L174" s="191">
        <v>184.379</v>
      </c>
      <c r="M174" s="191">
        <v>288.371</v>
      </c>
      <c r="N174" s="191">
        <v>368.517</v>
      </c>
      <c r="O174" s="192">
        <v>355.807</v>
      </c>
      <c r="P174" s="175"/>
      <c r="Q174" s="191"/>
      <c r="R174" s="191"/>
      <c r="S174" s="191"/>
      <c r="T174" s="191"/>
      <c r="U174" s="186">
        <v>25.295</v>
      </c>
      <c r="V174" s="191">
        <v>82.531</v>
      </c>
      <c r="W174" s="191">
        <v>125.26</v>
      </c>
      <c r="X174" s="191">
        <v>143.05</v>
      </c>
      <c r="Y174" s="191">
        <v>199.99</v>
      </c>
      <c r="Z174" s="191">
        <v>256.93</v>
      </c>
      <c r="AA174" s="191">
        <v>306.185</v>
      </c>
      <c r="AB174" s="192">
        <v>325.231</v>
      </c>
      <c r="AC174" s="175"/>
      <c r="AD174" s="191"/>
      <c r="AE174" s="191"/>
      <c r="AF174" s="191"/>
      <c r="AG174" s="191"/>
      <c r="AH174" s="186">
        <v>25.295</v>
      </c>
      <c r="AI174" s="191">
        <v>122.836</v>
      </c>
      <c r="AJ174" s="191">
        <v>154.597</v>
      </c>
      <c r="AK174" s="191">
        <v>151.247</v>
      </c>
      <c r="AL174" s="191">
        <v>154.616</v>
      </c>
      <c r="AM174" s="191">
        <v>41.416</v>
      </c>
      <c r="AN174" s="191">
        <v>11.409</v>
      </c>
      <c r="AO174" s="192"/>
    </row>
    <row r="175" ht="16.5" customHeight="1">
      <c r="A175" s="168"/>
      <c r="B175" s="193" t="s">
        <v>94</v>
      </c>
      <c r="C175" s="77"/>
      <c r="D175" s="194"/>
      <c r="E175" s="78"/>
      <c r="F175" s="78"/>
      <c r="G175" s="78"/>
      <c r="H175" s="186"/>
      <c r="I175" s="78"/>
      <c r="J175" s="78"/>
      <c r="K175" s="78"/>
      <c r="L175" s="78"/>
      <c r="M175" s="78"/>
      <c r="N175" s="78"/>
      <c r="O175" s="195">
        <v>52.56</v>
      </c>
      <c r="P175" s="175"/>
      <c r="Q175" s="78"/>
      <c r="R175" s="78"/>
      <c r="S175" s="78"/>
      <c r="T175" s="78"/>
      <c r="U175" s="186"/>
      <c r="V175" s="78"/>
      <c r="W175" s="78"/>
      <c r="X175" s="78"/>
      <c r="Y175" s="78"/>
      <c r="Z175" s="78">
        <v>26.679</v>
      </c>
      <c r="AA175" s="78">
        <v>39.088</v>
      </c>
      <c r="AB175" s="195">
        <v>52.56</v>
      </c>
      <c r="AC175" s="175"/>
      <c r="AD175" s="78"/>
      <c r="AE175" s="78"/>
      <c r="AF175" s="78"/>
      <c r="AG175" s="78"/>
      <c r="AH175" s="186"/>
      <c r="AI175" s="78"/>
      <c r="AJ175" s="78"/>
      <c r="AK175" s="78"/>
      <c r="AL175" s="78"/>
      <c r="AM175" s="78"/>
      <c r="AN175" s="78"/>
      <c r="AO175" s="195"/>
    </row>
    <row r="176" ht="16.5" customHeight="1">
      <c r="A176" s="168"/>
      <c r="B176" s="196" t="s">
        <v>95</v>
      </c>
      <c r="C176" s="197"/>
      <c r="D176" s="198"/>
      <c r="E176" s="199"/>
      <c r="F176" s="199"/>
      <c r="G176" s="199"/>
      <c r="H176" s="186"/>
      <c r="I176" s="199"/>
      <c r="J176" s="199"/>
      <c r="K176" s="199"/>
      <c r="L176" s="199"/>
      <c r="M176" s="199"/>
      <c r="N176" s="199"/>
      <c r="O176" s="200"/>
      <c r="P176" s="175"/>
      <c r="Q176" s="199"/>
      <c r="R176" s="199"/>
      <c r="S176" s="199"/>
      <c r="T176" s="199"/>
      <c r="U176" s="186"/>
      <c r="V176" s="199"/>
      <c r="W176" s="199"/>
      <c r="X176" s="199"/>
      <c r="Y176" s="199"/>
      <c r="Z176" s="199"/>
      <c r="AA176" s="199"/>
      <c r="AB176" s="200"/>
      <c r="AC176" s="175"/>
      <c r="AD176" s="199"/>
      <c r="AE176" s="199"/>
      <c r="AF176" s="199"/>
      <c r="AG176" s="199"/>
      <c r="AH176" s="186"/>
      <c r="AI176" s="199"/>
      <c r="AJ176" s="199"/>
      <c r="AK176" s="199"/>
      <c r="AL176" s="199"/>
      <c r="AM176" s="199"/>
      <c r="AN176" s="199"/>
      <c r="AO176" s="200"/>
    </row>
    <row r="177" ht="16.5" customHeight="1">
      <c r="A177" s="168"/>
      <c r="B177" s="193" t="s">
        <v>96</v>
      </c>
      <c r="C177" s="77"/>
      <c r="D177" s="201"/>
      <c r="E177" s="78"/>
      <c r="F177" s="78"/>
      <c r="G177" s="78"/>
      <c r="H177" s="186"/>
      <c r="I177" s="78"/>
      <c r="J177" s="78"/>
      <c r="K177" s="78"/>
      <c r="L177" s="78"/>
      <c r="M177" s="78"/>
      <c r="N177" s="78"/>
      <c r="O177" s="195"/>
      <c r="P177" s="175"/>
      <c r="Q177" s="202"/>
      <c r="R177" s="78"/>
      <c r="S177" s="78"/>
      <c r="T177" s="78"/>
      <c r="U177" s="186"/>
      <c r="V177" s="78"/>
      <c r="W177" s="78"/>
      <c r="X177" s="78"/>
      <c r="Y177" s="78"/>
      <c r="Z177" s="78"/>
      <c r="AA177" s="78"/>
      <c r="AB177" s="195"/>
      <c r="AC177" s="175"/>
      <c r="AD177" s="202"/>
      <c r="AE177" s="78"/>
      <c r="AF177" s="78"/>
      <c r="AG177" s="78"/>
      <c r="AH177" s="186"/>
      <c r="AI177" s="78"/>
      <c r="AJ177" s="78"/>
      <c r="AK177" s="78"/>
      <c r="AL177" s="78"/>
      <c r="AM177" s="78">
        <v>21.192</v>
      </c>
      <c r="AN177" s="78">
        <v>69.729</v>
      </c>
      <c r="AO177" s="195">
        <v>130.822</v>
      </c>
    </row>
    <row r="178" ht="16.5" customHeight="1">
      <c r="A178" s="168"/>
      <c r="B178" s="176" t="s">
        <v>48</v>
      </c>
      <c r="C178" s="177"/>
      <c r="D178" s="178">
        <v>18.342</v>
      </c>
      <c r="E178" s="179">
        <v>39.299</v>
      </c>
      <c r="F178" s="179">
        <v>34.15</v>
      </c>
      <c r="G178" s="179">
        <v>19.65</v>
      </c>
      <c r="H178" s="186">
        <v>15.699</v>
      </c>
      <c r="I178" s="179">
        <v>9.605</v>
      </c>
      <c r="J178" s="179">
        <v>2.395</v>
      </c>
      <c r="K178" s="179">
        <v>2.177</v>
      </c>
      <c r="L178" s="179">
        <v>1.86</v>
      </c>
      <c r="M178" s="179">
        <v>1.653</v>
      </c>
      <c r="N178" s="179">
        <v>1.446</v>
      </c>
      <c r="O178" s="181">
        <v>1.28</v>
      </c>
      <c r="P178" s="175"/>
      <c r="Q178" s="179">
        <v>18.342</v>
      </c>
      <c r="R178" s="179">
        <v>39.299</v>
      </c>
      <c r="S178" s="179">
        <v>34.15</v>
      </c>
      <c r="T178" s="179">
        <v>19.65</v>
      </c>
      <c r="U178" s="186">
        <v>15.699</v>
      </c>
      <c r="V178" s="179">
        <v>9.605</v>
      </c>
      <c r="W178" s="179">
        <v>2.395</v>
      </c>
      <c r="X178" s="179">
        <v>2.177</v>
      </c>
      <c r="Y178" s="179">
        <v>1.86</v>
      </c>
      <c r="Z178" s="179">
        <v>1.653</v>
      </c>
      <c r="AA178" s="179">
        <v>1.446</v>
      </c>
      <c r="AB178" s="181">
        <v>1.28</v>
      </c>
      <c r="AC178" s="175"/>
      <c r="AD178" s="179">
        <v>18.342</v>
      </c>
      <c r="AE178" s="179">
        <v>39.299</v>
      </c>
      <c r="AF178" s="179">
        <v>34.15</v>
      </c>
      <c r="AG178" s="179">
        <v>19.65</v>
      </c>
      <c r="AH178" s="186">
        <v>15.699</v>
      </c>
      <c r="AI178" s="179">
        <v>0.055</v>
      </c>
      <c r="AJ178" s="179"/>
      <c r="AK178" s="179"/>
      <c r="AL178" s="179"/>
      <c r="AM178" s="179"/>
      <c r="AN178" s="179"/>
      <c r="AO178" s="181"/>
    </row>
    <row r="179" ht="16.5" customHeight="1">
      <c r="A179" s="168"/>
      <c r="B179" s="182" t="s">
        <v>97</v>
      </c>
      <c r="C179" s="183"/>
      <c r="D179" s="184"/>
      <c r="E179" s="185"/>
      <c r="F179" s="185"/>
      <c r="G179" s="185"/>
      <c r="H179" s="186">
        <v>15.699</v>
      </c>
      <c r="I179" s="185">
        <v>9.605</v>
      </c>
      <c r="J179" s="185">
        <v>2.395</v>
      </c>
      <c r="K179" s="185">
        <v>2.177</v>
      </c>
      <c r="L179" s="185">
        <v>1.86</v>
      </c>
      <c r="M179" s="185">
        <v>1.653</v>
      </c>
      <c r="N179" s="185">
        <v>1.446</v>
      </c>
      <c r="O179" s="187">
        <v>1.28</v>
      </c>
      <c r="P179" s="175"/>
      <c r="Q179" s="185"/>
      <c r="R179" s="185"/>
      <c r="S179" s="185"/>
      <c r="T179" s="185"/>
      <c r="U179" s="186">
        <v>15.699</v>
      </c>
      <c r="V179" s="185">
        <v>9.605</v>
      </c>
      <c r="W179" s="185">
        <v>2.395</v>
      </c>
      <c r="X179" s="185">
        <v>2.177</v>
      </c>
      <c r="Y179" s="185">
        <v>1.86</v>
      </c>
      <c r="Z179" s="185">
        <v>1.653</v>
      </c>
      <c r="AA179" s="185">
        <v>1.446</v>
      </c>
      <c r="AB179" s="187">
        <v>1.28</v>
      </c>
      <c r="AC179" s="175"/>
      <c r="AD179" s="185"/>
      <c r="AE179" s="185"/>
      <c r="AF179" s="185"/>
      <c r="AG179" s="185"/>
      <c r="AH179" s="186">
        <v>15.699</v>
      </c>
      <c r="AI179" s="185">
        <v>0.055</v>
      </c>
      <c r="AJ179" s="185"/>
      <c r="AK179" s="185"/>
      <c r="AL179" s="185"/>
      <c r="AM179" s="185"/>
      <c r="AN179" s="185"/>
      <c r="AO179" s="187"/>
    </row>
    <row r="180" ht="16.5" customHeight="1">
      <c r="A180" s="168"/>
      <c r="B180" s="203" t="s">
        <v>98</v>
      </c>
      <c r="C180" s="204"/>
      <c r="D180" s="205"/>
      <c r="E180" s="206"/>
      <c r="F180" s="206"/>
      <c r="G180" s="206"/>
      <c r="H180" s="186"/>
      <c r="I180" s="206"/>
      <c r="J180" s="206"/>
      <c r="K180" s="206"/>
      <c r="L180" s="206"/>
      <c r="M180" s="206"/>
      <c r="N180" s="206"/>
      <c r="O180" s="207"/>
      <c r="P180" s="175"/>
      <c r="Q180" s="206"/>
      <c r="R180" s="206"/>
      <c r="S180" s="206"/>
      <c r="T180" s="206"/>
      <c r="U180" s="186"/>
      <c r="V180" s="206"/>
      <c r="W180" s="206"/>
      <c r="X180" s="206"/>
      <c r="Y180" s="206"/>
      <c r="Z180" s="206"/>
      <c r="AA180" s="206"/>
      <c r="AB180" s="207"/>
      <c r="AC180" s="175"/>
      <c r="AD180" s="206"/>
      <c r="AE180" s="206"/>
      <c r="AF180" s="206"/>
      <c r="AG180" s="206"/>
      <c r="AH180" s="186"/>
      <c r="AI180" s="206"/>
      <c r="AJ180" s="206"/>
      <c r="AK180" s="206"/>
      <c r="AL180" s="206"/>
      <c r="AM180" s="206"/>
      <c r="AN180" s="206"/>
      <c r="AO180" s="207"/>
    </row>
    <row r="181" ht="16.5" customHeight="1">
      <c r="A181" s="168"/>
      <c r="B181" s="208" t="s">
        <v>49</v>
      </c>
      <c r="C181" s="209"/>
      <c r="D181" s="210">
        <v>26.09</v>
      </c>
      <c r="E181" s="211">
        <v>19.086</v>
      </c>
      <c r="F181" s="211">
        <v>40.247</v>
      </c>
      <c r="G181" s="211">
        <v>58.894</v>
      </c>
      <c r="H181" s="186">
        <v>65.685</v>
      </c>
      <c r="I181" s="211">
        <v>87.341</v>
      </c>
      <c r="J181" s="211">
        <v>90.82</v>
      </c>
      <c r="K181" s="211">
        <v>103.344</v>
      </c>
      <c r="L181" s="211">
        <v>137.336</v>
      </c>
      <c r="M181" s="211">
        <v>183.667</v>
      </c>
      <c r="N181" s="211">
        <v>254.594</v>
      </c>
      <c r="O181" s="212">
        <v>304.99</v>
      </c>
      <c r="P181" s="175"/>
      <c r="Q181" s="211">
        <v>26.09</v>
      </c>
      <c r="R181" s="211">
        <v>19.086</v>
      </c>
      <c r="S181" s="211">
        <v>40.247</v>
      </c>
      <c r="T181" s="211">
        <v>58.894</v>
      </c>
      <c r="U181" s="186">
        <v>65.685</v>
      </c>
      <c r="V181" s="211">
        <v>87.341</v>
      </c>
      <c r="W181" s="211">
        <v>90.599</v>
      </c>
      <c r="X181" s="211">
        <v>103.178</v>
      </c>
      <c r="Y181" s="211">
        <v>116.287</v>
      </c>
      <c r="Z181" s="211">
        <v>159.852</v>
      </c>
      <c r="AA181" s="211">
        <v>228.991</v>
      </c>
      <c r="AB181" s="212">
        <v>277.348</v>
      </c>
      <c r="AC181" s="175"/>
      <c r="AD181" s="211">
        <v>26.09</v>
      </c>
      <c r="AE181" s="211">
        <v>19.086</v>
      </c>
      <c r="AF181" s="211">
        <v>40.247</v>
      </c>
      <c r="AG181" s="211">
        <v>58.894</v>
      </c>
      <c r="AH181" s="186">
        <v>65.685</v>
      </c>
      <c r="AI181" s="211">
        <v>27.709</v>
      </c>
      <c r="AJ181" s="211">
        <v>31.062</v>
      </c>
      <c r="AK181" s="211">
        <v>29.913</v>
      </c>
      <c r="AL181" s="211">
        <v>70.188</v>
      </c>
      <c r="AM181" s="211">
        <v>165.668</v>
      </c>
      <c r="AN181" s="211">
        <v>157.354</v>
      </c>
      <c r="AO181" s="212">
        <v>90.73</v>
      </c>
    </row>
    <row r="182" ht="16.5" customHeight="1">
      <c r="A182" s="168"/>
      <c r="B182" s="188" t="s">
        <v>99</v>
      </c>
      <c r="C182" s="189"/>
      <c r="D182" s="190"/>
      <c r="E182" s="191"/>
      <c r="F182" s="191"/>
      <c r="G182" s="191"/>
      <c r="H182" s="213">
        <v>55.097</v>
      </c>
      <c r="I182" s="191">
        <v>76.872</v>
      </c>
      <c r="J182" s="191">
        <v>86.19</v>
      </c>
      <c r="K182" s="191">
        <v>99.67</v>
      </c>
      <c r="L182" s="191">
        <v>134.701</v>
      </c>
      <c r="M182" s="191">
        <v>180.295</v>
      </c>
      <c r="N182" s="191">
        <v>250.748</v>
      </c>
      <c r="O182" s="192">
        <v>300.925</v>
      </c>
      <c r="P182" s="175"/>
      <c r="Q182" s="191"/>
      <c r="R182" s="191"/>
      <c r="S182" s="191"/>
      <c r="T182" s="191"/>
      <c r="U182" s="213">
        <v>55.097</v>
      </c>
      <c r="V182" s="191">
        <v>76.872</v>
      </c>
      <c r="W182" s="191">
        <v>86.19</v>
      </c>
      <c r="X182" s="191">
        <v>99.67</v>
      </c>
      <c r="Y182" s="191">
        <v>113.763</v>
      </c>
      <c r="Z182" s="191">
        <v>156.59</v>
      </c>
      <c r="AA182" s="191">
        <v>225.254</v>
      </c>
      <c r="AB182" s="192">
        <v>273.393</v>
      </c>
      <c r="AC182" s="175"/>
      <c r="AD182" s="191"/>
      <c r="AE182" s="191"/>
      <c r="AF182" s="191"/>
      <c r="AG182" s="191"/>
      <c r="AH182" s="213">
        <v>55.097</v>
      </c>
      <c r="AI182" s="191">
        <v>17.24</v>
      </c>
      <c r="AJ182" s="191">
        <v>26.698</v>
      </c>
      <c r="AK182" s="191">
        <v>26.649</v>
      </c>
      <c r="AL182" s="191">
        <v>67.964</v>
      </c>
      <c r="AM182" s="191">
        <v>163.443</v>
      </c>
      <c r="AN182" s="191">
        <v>155.13</v>
      </c>
      <c r="AO182" s="192">
        <v>88.506</v>
      </c>
    </row>
    <row r="183" ht="16.5" customHeight="1">
      <c r="A183" s="168"/>
      <c r="B183" s="193" t="s">
        <v>100</v>
      </c>
      <c r="C183" s="77"/>
      <c r="D183" s="194"/>
      <c r="E183" s="78"/>
      <c r="F183" s="78"/>
      <c r="G183" s="78"/>
      <c r="H183" s="214">
        <v>10.588</v>
      </c>
      <c r="I183" s="78">
        <v>10.469</v>
      </c>
      <c r="J183" s="78">
        <v>4.63</v>
      </c>
      <c r="K183" s="78">
        <v>3.674</v>
      </c>
      <c r="L183" s="78">
        <v>2.635</v>
      </c>
      <c r="M183" s="78">
        <v>3.372</v>
      </c>
      <c r="N183" s="78">
        <v>3.846</v>
      </c>
      <c r="O183" s="195">
        <v>4.065</v>
      </c>
      <c r="P183" s="175"/>
      <c r="Q183" s="78"/>
      <c r="R183" s="78"/>
      <c r="S183" s="78"/>
      <c r="T183" s="78"/>
      <c r="U183" s="214">
        <v>10.588</v>
      </c>
      <c r="V183" s="78">
        <v>10.469</v>
      </c>
      <c r="W183" s="78">
        <v>4.409</v>
      </c>
      <c r="X183" s="78">
        <v>3.508</v>
      </c>
      <c r="Y183" s="78">
        <v>2.524</v>
      </c>
      <c r="Z183" s="78">
        <v>3.262</v>
      </c>
      <c r="AA183" s="78">
        <v>3.736</v>
      </c>
      <c r="AB183" s="195">
        <v>3.955</v>
      </c>
      <c r="AC183" s="175"/>
      <c r="AD183" s="78"/>
      <c r="AE183" s="78"/>
      <c r="AF183" s="78"/>
      <c r="AG183" s="78"/>
      <c r="AH183" s="214">
        <v>10.588</v>
      </c>
      <c r="AI183" s="78">
        <v>10.469</v>
      </c>
      <c r="AJ183" s="78">
        <v>4.364</v>
      </c>
      <c r="AK183" s="78">
        <v>3.265</v>
      </c>
      <c r="AL183" s="78">
        <v>2.224</v>
      </c>
      <c r="AM183" s="78">
        <v>2.224</v>
      </c>
      <c r="AN183" s="78">
        <v>2.224</v>
      </c>
      <c r="AO183" s="195">
        <v>2.224</v>
      </c>
    </row>
    <row r="184" ht="16.5" customHeight="1">
      <c r="A184" s="168"/>
      <c r="B184" s="196" t="s">
        <v>101</v>
      </c>
      <c r="C184" s="197"/>
      <c r="D184" s="198"/>
      <c r="E184" s="199"/>
      <c r="F184" s="199"/>
      <c r="G184" s="199"/>
      <c r="H184" s="186"/>
      <c r="I184" s="199"/>
      <c r="J184" s="199"/>
      <c r="K184" s="199"/>
      <c r="L184" s="199"/>
      <c r="M184" s="199"/>
      <c r="N184" s="199"/>
      <c r="O184" s="200"/>
      <c r="P184" s="175"/>
      <c r="Q184" s="199"/>
      <c r="R184" s="199"/>
      <c r="S184" s="199"/>
      <c r="T184" s="199"/>
      <c r="U184" s="186"/>
      <c r="V184" s="199"/>
      <c r="W184" s="199"/>
      <c r="X184" s="199"/>
      <c r="Y184" s="199"/>
      <c r="Z184" s="199"/>
      <c r="AA184" s="199"/>
      <c r="AB184" s="200"/>
      <c r="AC184" s="175"/>
      <c r="AD184" s="199"/>
      <c r="AE184" s="199"/>
      <c r="AF184" s="199"/>
      <c r="AG184" s="199"/>
      <c r="AH184" s="186"/>
      <c r="AI184" s="199"/>
      <c r="AJ184" s="199"/>
      <c r="AK184" s="199"/>
      <c r="AL184" s="199"/>
      <c r="AM184" s="199"/>
      <c r="AN184" s="199"/>
      <c r="AO184" s="200"/>
    </row>
    <row r="185" ht="16.5" customHeight="1">
      <c r="A185" s="168"/>
      <c r="B185" s="193" t="s">
        <v>102</v>
      </c>
      <c r="C185" s="77"/>
      <c r="D185" s="194"/>
      <c r="E185" s="78"/>
      <c r="F185" s="78"/>
      <c r="G185" s="78"/>
      <c r="H185" s="186"/>
      <c r="I185" s="78"/>
      <c r="J185" s="78"/>
      <c r="K185" s="78"/>
      <c r="L185" s="78"/>
      <c r="M185" s="78"/>
      <c r="N185" s="78"/>
      <c r="O185" s="195"/>
      <c r="P185" s="175"/>
      <c r="Q185" s="78"/>
      <c r="R185" s="78"/>
      <c r="S185" s="78"/>
      <c r="T185" s="78"/>
      <c r="U185" s="186"/>
      <c r="V185" s="78"/>
      <c r="W185" s="78"/>
      <c r="X185" s="78"/>
      <c r="Y185" s="78"/>
      <c r="Z185" s="78"/>
      <c r="AA185" s="78"/>
      <c r="AB185" s="195"/>
      <c r="AC185" s="175"/>
      <c r="AD185" s="78"/>
      <c r="AE185" s="78"/>
      <c r="AF185" s="78"/>
      <c r="AG185" s="78"/>
      <c r="AH185" s="186"/>
      <c r="AI185" s="78"/>
      <c r="AJ185" s="78"/>
      <c r="AK185" s="78"/>
      <c r="AL185" s="78"/>
      <c r="AM185" s="78"/>
      <c r="AN185" s="78"/>
      <c r="AO185" s="195"/>
    </row>
    <row r="186" ht="16.5" customHeight="1">
      <c r="A186" s="168"/>
      <c r="B186" s="176" t="s">
        <v>50</v>
      </c>
      <c r="C186" s="177"/>
      <c r="D186" s="178"/>
      <c r="E186" s="179"/>
      <c r="F186" s="179"/>
      <c r="G186" s="179"/>
      <c r="H186" s="186"/>
      <c r="I186" s="179"/>
      <c r="J186" s="179"/>
      <c r="K186" s="179"/>
      <c r="L186" s="179"/>
      <c r="M186" s="179"/>
      <c r="N186" s="179"/>
      <c r="O186" s="181"/>
      <c r="P186" s="175"/>
      <c r="Q186" s="179"/>
      <c r="R186" s="179"/>
      <c r="S186" s="179"/>
      <c r="T186" s="179"/>
      <c r="U186" s="186"/>
      <c r="V186" s="179"/>
      <c r="W186" s="179"/>
      <c r="X186" s="179"/>
      <c r="Y186" s="179"/>
      <c r="Z186" s="179"/>
      <c r="AA186" s="179"/>
      <c r="AB186" s="181"/>
      <c r="AC186" s="175"/>
      <c r="AD186" s="179"/>
      <c r="AE186" s="179"/>
      <c r="AF186" s="179"/>
      <c r="AG186" s="179"/>
      <c r="AH186" s="186"/>
      <c r="AI186" s="179"/>
      <c r="AJ186" s="179"/>
      <c r="AK186" s="179"/>
      <c r="AL186" s="179"/>
      <c r="AM186" s="179">
        <v>15.768</v>
      </c>
      <c r="AN186" s="179">
        <v>23.652</v>
      </c>
      <c r="AO186" s="181">
        <v>31.536</v>
      </c>
    </row>
    <row r="187" ht="16.5" customHeight="1">
      <c r="A187" s="168"/>
      <c r="B187" s="182" t="s">
        <v>71</v>
      </c>
      <c r="C187" s="183"/>
      <c r="D187" s="184">
        <v>14.891</v>
      </c>
      <c r="E187" s="185">
        <v>17.351</v>
      </c>
      <c r="F187" s="185">
        <v>26.913</v>
      </c>
      <c r="G187" s="185">
        <v>24.922</v>
      </c>
      <c r="H187" s="186">
        <v>32.005</v>
      </c>
      <c r="I187" s="185">
        <v>44.997</v>
      </c>
      <c r="J187" s="185">
        <v>94.609</v>
      </c>
      <c r="K187" s="185">
        <v>126.626</v>
      </c>
      <c r="L187" s="185">
        <v>158.912</v>
      </c>
      <c r="M187" s="185">
        <v>197.401</v>
      </c>
      <c r="N187" s="185">
        <v>243.187</v>
      </c>
      <c r="O187" s="187">
        <v>290.943</v>
      </c>
      <c r="P187" s="175"/>
      <c r="Q187" s="185">
        <v>14.891</v>
      </c>
      <c r="R187" s="185">
        <v>17.351</v>
      </c>
      <c r="S187" s="185">
        <v>26.913</v>
      </c>
      <c r="T187" s="185">
        <v>24.922</v>
      </c>
      <c r="U187" s="186">
        <v>32.005</v>
      </c>
      <c r="V187" s="185">
        <v>49.336</v>
      </c>
      <c r="W187" s="185">
        <v>108.112</v>
      </c>
      <c r="X187" s="185">
        <v>144.764</v>
      </c>
      <c r="Y187" s="185">
        <v>169.611</v>
      </c>
      <c r="Z187" s="185">
        <v>201.897</v>
      </c>
      <c r="AA187" s="185">
        <v>235.755</v>
      </c>
      <c r="AB187" s="187">
        <v>268.042</v>
      </c>
      <c r="AC187" s="175"/>
      <c r="AD187" s="185">
        <v>14.891</v>
      </c>
      <c r="AE187" s="185">
        <v>17.351</v>
      </c>
      <c r="AF187" s="185">
        <v>26.913</v>
      </c>
      <c r="AG187" s="185">
        <v>24.922</v>
      </c>
      <c r="AH187" s="186">
        <v>32.005</v>
      </c>
      <c r="AI187" s="185">
        <v>64.679</v>
      </c>
      <c r="AJ187" s="185">
        <v>185.209</v>
      </c>
      <c r="AK187" s="185">
        <v>272.667</v>
      </c>
      <c r="AL187" s="185">
        <v>324.653</v>
      </c>
      <c r="AM187" s="185">
        <v>393.962</v>
      </c>
      <c r="AN187" s="185">
        <v>474.495</v>
      </c>
      <c r="AO187" s="187">
        <v>562.453</v>
      </c>
    </row>
    <row r="188" ht="16.5" customHeight="1">
      <c r="A188" s="168"/>
      <c r="B188" s="188" t="s">
        <v>51</v>
      </c>
      <c r="C188" s="189"/>
      <c r="D188" s="190">
        <v>10.016</v>
      </c>
      <c r="E188" s="191">
        <v>10.725</v>
      </c>
      <c r="F188" s="191">
        <v>17.456</v>
      </c>
      <c r="G188" s="191">
        <v>13.741</v>
      </c>
      <c r="H188" s="213">
        <v>19.37</v>
      </c>
      <c r="I188" s="191">
        <v>24.142</v>
      </c>
      <c r="J188" s="191">
        <v>42.172</v>
      </c>
      <c r="K188" s="191">
        <v>66.867</v>
      </c>
      <c r="L188" s="191">
        <v>82.413</v>
      </c>
      <c r="M188" s="191">
        <v>99.687</v>
      </c>
      <c r="N188" s="191">
        <v>116.962</v>
      </c>
      <c r="O188" s="192">
        <v>134.236</v>
      </c>
      <c r="P188" s="175"/>
      <c r="Q188" s="191">
        <v>10.016</v>
      </c>
      <c r="R188" s="191">
        <v>10.725</v>
      </c>
      <c r="S188" s="191">
        <v>17.456</v>
      </c>
      <c r="T188" s="191">
        <v>13.741</v>
      </c>
      <c r="U188" s="213">
        <v>19.37</v>
      </c>
      <c r="V188" s="191">
        <v>27.913</v>
      </c>
      <c r="W188" s="191">
        <v>53.263</v>
      </c>
      <c r="X188" s="191">
        <v>82.397</v>
      </c>
      <c r="Y188" s="191">
        <v>96.792</v>
      </c>
      <c r="Z188" s="191">
        <v>112.338</v>
      </c>
      <c r="AA188" s="191">
        <v>127.885</v>
      </c>
      <c r="AB188" s="192">
        <v>143.432</v>
      </c>
      <c r="AC188" s="175"/>
      <c r="AD188" s="191">
        <v>10.016</v>
      </c>
      <c r="AE188" s="191">
        <v>10.725</v>
      </c>
      <c r="AF188" s="191">
        <v>17.456</v>
      </c>
      <c r="AG188" s="191">
        <v>13.741</v>
      </c>
      <c r="AH188" s="213">
        <v>19.37</v>
      </c>
      <c r="AI188" s="191">
        <v>37.701</v>
      </c>
      <c r="AJ188" s="191">
        <v>93.471</v>
      </c>
      <c r="AK188" s="191">
        <v>156.109</v>
      </c>
      <c r="AL188" s="191">
        <v>173.383</v>
      </c>
      <c r="AM188" s="191">
        <v>190.658</v>
      </c>
      <c r="AN188" s="191">
        <v>207.932</v>
      </c>
      <c r="AO188" s="192">
        <v>225.206</v>
      </c>
    </row>
    <row r="189" ht="16.5" customHeight="1">
      <c r="A189" s="168"/>
      <c r="B189" s="215" t="s">
        <v>103</v>
      </c>
      <c r="C189" s="216"/>
      <c r="D189" s="217"/>
      <c r="E189" s="218"/>
      <c r="F189" s="218">
        <v>0.004</v>
      </c>
      <c r="G189" s="218">
        <v>0.004</v>
      </c>
      <c r="H189" s="219">
        <v>0.006</v>
      </c>
      <c r="I189" s="218">
        <v>0.411</v>
      </c>
      <c r="J189" s="218">
        <v>1.593</v>
      </c>
      <c r="K189" s="218">
        <v>1.773</v>
      </c>
      <c r="L189" s="218">
        <v>8.061</v>
      </c>
      <c r="M189" s="218">
        <v>15.921</v>
      </c>
      <c r="N189" s="218">
        <v>23.781</v>
      </c>
      <c r="O189" s="220">
        <v>31.641</v>
      </c>
      <c r="P189" s="175"/>
      <c r="Q189" s="218"/>
      <c r="R189" s="218"/>
      <c r="S189" s="218">
        <v>0.004</v>
      </c>
      <c r="T189" s="218">
        <v>0.004</v>
      </c>
      <c r="U189" s="219">
        <v>0.006</v>
      </c>
      <c r="V189" s="218">
        <v>0.606</v>
      </c>
      <c r="W189" s="218">
        <v>2.97</v>
      </c>
      <c r="X189" s="218">
        <v>3.33</v>
      </c>
      <c r="Y189" s="218">
        <v>3.33</v>
      </c>
      <c r="Z189" s="218">
        <v>9.618</v>
      </c>
      <c r="AA189" s="218">
        <v>17.478</v>
      </c>
      <c r="AB189" s="220">
        <v>23.766</v>
      </c>
      <c r="AC189" s="175"/>
      <c r="AD189" s="218"/>
      <c r="AE189" s="218"/>
      <c r="AF189" s="218">
        <v>0.004</v>
      </c>
      <c r="AG189" s="218">
        <v>0.004</v>
      </c>
      <c r="AH189" s="219">
        <v>0.006</v>
      </c>
      <c r="AI189" s="218">
        <v>1.284</v>
      </c>
      <c r="AJ189" s="218">
        <v>6.485</v>
      </c>
      <c r="AK189" s="218">
        <v>14.351</v>
      </c>
      <c r="AL189" s="218">
        <v>28.637</v>
      </c>
      <c r="AM189" s="218">
        <v>52.543</v>
      </c>
      <c r="AN189" s="218">
        <v>76.48</v>
      </c>
      <c r="AO189" s="220">
        <v>99.521</v>
      </c>
    </row>
    <row r="190" ht="16.5" customHeight="1">
      <c r="A190" s="168"/>
      <c r="B190" s="203" t="s">
        <v>104</v>
      </c>
      <c r="C190" s="204"/>
      <c r="D190" s="205"/>
      <c r="E190" s="206"/>
      <c r="F190" s="206">
        <v>0.001</v>
      </c>
      <c r="G190" s="206">
        <v>0.005</v>
      </c>
      <c r="H190" s="186">
        <v>0.021</v>
      </c>
      <c r="I190" s="206">
        <v>0.311</v>
      </c>
      <c r="J190" s="206">
        <v>1.067</v>
      </c>
      <c r="K190" s="206">
        <v>1.067</v>
      </c>
      <c r="L190" s="206">
        <v>1.067</v>
      </c>
      <c r="M190" s="206">
        <v>2.38</v>
      </c>
      <c r="N190" s="206">
        <v>7.831</v>
      </c>
      <c r="O190" s="207">
        <v>14.727</v>
      </c>
      <c r="P190" s="175"/>
      <c r="Q190" s="206"/>
      <c r="R190" s="206"/>
      <c r="S190" s="206">
        <v>0.001</v>
      </c>
      <c r="T190" s="206">
        <v>0.005</v>
      </c>
      <c r="U190" s="186">
        <v>0.021</v>
      </c>
      <c r="V190" s="206">
        <v>0.532</v>
      </c>
      <c r="W190" s="206">
        <v>2.044</v>
      </c>
      <c r="X190" s="206">
        <v>2.044</v>
      </c>
      <c r="Y190" s="206">
        <v>2.044</v>
      </c>
      <c r="Z190" s="206">
        <v>2.044</v>
      </c>
      <c r="AA190" s="206">
        <v>2.044</v>
      </c>
      <c r="AB190" s="207">
        <v>2.044</v>
      </c>
      <c r="AC190" s="175"/>
      <c r="AD190" s="206"/>
      <c r="AE190" s="206"/>
      <c r="AF190" s="206">
        <v>0.001</v>
      </c>
      <c r="AG190" s="206">
        <v>0.005</v>
      </c>
      <c r="AH190" s="186">
        <v>0.021</v>
      </c>
      <c r="AI190" s="206">
        <v>0.532</v>
      </c>
      <c r="AJ190" s="206">
        <v>2.044</v>
      </c>
      <c r="AK190" s="206">
        <v>5.0</v>
      </c>
      <c r="AL190" s="206">
        <v>11.895</v>
      </c>
      <c r="AM190" s="206">
        <v>18.786</v>
      </c>
      <c r="AN190" s="206">
        <v>25.584</v>
      </c>
      <c r="AO190" s="207">
        <v>32.441</v>
      </c>
    </row>
    <row r="191" ht="16.5" customHeight="1">
      <c r="A191" s="168"/>
      <c r="B191" s="193" t="s">
        <v>105</v>
      </c>
      <c r="C191" s="77"/>
      <c r="D191" s="194">
        <v>0.006</v>
      </c>
      <c r="E191" s="78">
        <v>0.022</v>
      </c>
      <c r="F191" s="78">
        <v>0.095</v>
      </c>
      <c r="G191" s="78">
        <v>1.124</v>
      </c>
      <c r="H191" s="221">
        <v>1.795</v>
      </c>
      <c r="I191" s="78">
        <v>2.067</v>
      </c>
      <c r="J191" s="78">
        <v>2.592</v>
      </c>
      <c r="K191" s="78">
        <v>2.793</v>
      </c>
      <c r="L191" s="78">
        <v>2.793</v>
      </c>
      <c r="M191" s="78">
        <v>4.382</v>
      </c>
      <c r="N191" s="78">
        <v>9.132</v>
      </c>
      <c r="O191" s="195">
        <v>14.407</v>
      </c>
      <c r="P191" s="175"/>
      <c r="Q191" s="78">
        <v>0.006</v>
      </c>
      <c r="R191" s="78">
        <v>0.022</v>
      </c>
      <c r="S191" s="78">
        <v>0.095</v>
      </c>
      <c r="T191" s="78">
        <v>1.124</v>
      </c>
      <c r="U191" s="221">
        <v>1.795</v>
      </c>
      <c r="V191" s="78">
        <v>2.218</v>
      </c>
      <c r="W191" s="78">
        <v>3.268</v>
      </c>
      <c r="X191" s="78">
        <v>3.67</v>
      </c>
      <c r="Y191" s="78">
        <v>3.67</v>
      </c>
      <c r="Z191" s="78">
        <v>3.67</v>
      </c>
      <c r="AA191" s="78">
        <v>3.67</v>
      </c>
      <c r="AB191" s="195">
        <v>3.67</v>
      </c>
      <c r="AC191" s="175"/>
      <c r="AD191" s="78">
        <v>0.006</v>
      </c>
      <c r="AE191" s="78">
        <v>0.022</v>
      </c>
      <c r="AF191" s="78">
        <v>0.095</v>
      </c>
      <c r="AG191" s="78">
        <v>1.124</v>
      </c>
      <c r="AH191" s="221">
        <v>1.795</v>
      </c>
      <c r="AI191" s="78">
        <v>1.911</v>
      </c>
      <c r="AJ191" s="78">
        <v>2.274</v>
      </c>
      <c r="AK191" s="78">
        <v>2.293</v>
      </c>
      <c r="AL191" s="78">
        <v>3.125</v>
      </c>
      <c r="AM191" s="78">
        <v>11.284</v>
      </c>
      <c r="AN191" s="78">
        <v>31.231</v>
      </c>
      <c r="AO191" s="195">
        <v>59.207</v>
      </c>
    </row>
    <row r="192" ht="16.5" customHeight="1">
      <c r="A192" s="168"/>
      <c r="B192" s="196" t="s">
        <v>106</v>
      </c>
      <c r="C192" s="197"/>
      <c r="D192" s="198"/>
      <c r="E192" s="199"/>
      <c r="F192" s="199"/>
      <c r="G192" s="199"/>
      <c r="H192" s="186"/>
      <c r="I192" s="199"/>
      <c r="J192" s="199"/>
      <c r="K192" s="199"/>
      <c r="L192" s="199"/>
      <c r="M192" s="199"/>
      <c r="N192" s="199"/>
      <c r="O192" s="200"/>
      <c r="P192" s="175"/>
      <c r="Q192" s="199"/>
      <c r="R192" s="199"/>
      <c r="S192" s="199"/>
      <c r="T192" s="199"/>
      <c r="U192" s="186"/>
      <c r="V192" s="199"/>
      <c r="W192" s="199"/>
      <c r="X192" s="199"/>
      <c r="Y192" s="199"/>
      <c r="Z192" s="199"/>
      <c r="AA192" s="199"/>
      <c r="AB192" s="200"/>
      <c r="AC192" s="175"/>
      <c r="AD192" s="199"/>
      <c r="AE192" s="199"/>
      <c r="AF192" s="199"/>
      <c r="AG192" s="199"/>
      <c r="AH192" s="186"/>
      <c r="AI192" s="199"/>
      <c r="AJ192" s="199"/>
      <c r="AK192" s="199"/>
      <c r="AL192" s="199"/>
      <c r="AM192" s="199">
        <v>0.876</v>
      </c>
      <c r="AN192" s="199">
        <v>5.256</v>
      </c>
      <c r="AO192" s="200">
        <v>9.636</v>
      </c>
    </row>
    <row r="193" ht="16.5" customHeight="1">
      <c r="A193" s="168"/>
      <c r="B193" s="193" t="s">
        <v>107</v>
      </c>
      <c r="C193" s="77"/>
      <c r="D193" s="194">
        <v>4.869</v>
      </c>
      <c r="E193" s="78">
        <v>6.604</v>
      </c>
      <c r="F193" s="78">
        <v>9.357</v>
      </c>
      <c r="G193" s="78">
        <v>10.048</v>
      </c>
      <c r="H193" s="214">
        <v>10.656</v>
      </c>
      <c r="I193" s="78">
        <v>17.909</v>
      </c>
      <c r="J193" s="78">
        <v>47.028</v>
      </c>
      <c r="K193" s="78">
        <v>53.969</v>
      </c>
      <c r="L193" s="78">
        <v>64.42</v>
      </c>
      <c r="M193" s="78">
        <v>74.872</v>
      </c>
      <c r="N193" s="78">
        <v>85.323</v>
      </c>
      <c r="O193" s="195">
        <v>95.775</v>
      </c>
      <c r="P193" s="175"/>
      <c r="Q193" s="78">
        <v>4.869</v>
      </c>
      <c r="R193" s="78">
        <v>6.604</v>
      </c>
      <c r="S193" s="78">
        <v>9.357</v>
      </c>
      <c r="T193" s="78">
        <v>10.048</v>
      </c>
      <c r="U193" s="214">
        <v>10.656</v>
      </c>
      <c r="V193" s="78">
        <v>17.909</v>
      </c>
      <c r="W193" s="78">
        <v>46.408</v>
      </c>
      <c r="X193" s="78">
        <v>53.166</v>
      </c>
      <c r="Y193" s="78">
        <v>63.617</v>
      </c>
      <c r="Z193" s="78">
        <v>74.069</v>
      </c>
      <c r="AA193" s="78">
        <v>84.52</v>
      </c>
      <c r="AB193" s="195">
        <v>94.972</v>
      </c>
      <c r="AC193" s="175"/>
      <c r="AD193" s="78">
        <v>4.869</v>
      </c>
      <c r="AE193" s="78">
        <v>6.604</v>
      </c>
      <c r="AF193" s="78">
        <v>9.357</v>
      </c>
      <c r="AG193" s="78">
        <v>10.048</v>
      </c>
      <c r="AH193" s="214">
        <v>10.656</v>
      </c>
      <c r="AI193" s="78">
        <v>23.093</v>
      </c>
      <c r="AJ193" s="78">
        <v>80.778</v>
      </c>
      <c r="AK193" s="78">
        <v>94.757</v>
      </c>
      <c r="AL193" s="78">
        <v>107.454</v>
      </c>
      <c r="AM193" s="78">
        <v>120.534</v>
      </c>
      <c r="AN193" s="78">
        <v>133.111</v>
      </c>
      <c r="AO193" s="195">
        <v>145.92</v>
      </c>
    </row>
    <row r="194" ht="16.5" customHeight="1">
      <c r="A194" s="168"/>
      <c r="B194" s="222" t="s">
        <v>108</v>
      </c>
      <c r="C194" s="223"/>
      <c r="D194" s="224"/>
      <c r="E194" s="225"/>
      <c r="F194" s="225"/>
      <c r="G194" s="225"/>
      <c r="H194" s="219">
        <v>0.158</v>
      </c>
      <c r="I194" s="225">
        <v>0.158</v>
      </c>
      <c r="J194" s="225">
        <v>0.158</v>
      </c>
      <c r="K194" s="225">
        <v>0.158</v>
      </c>
      <c r="L194" s="225">
        <v>0.158</v>
      </c>
      <c r="M194" s="225">
        <v>0.158</v>
      </c>
      <c r="N194" s="225">
        <v>0.158</v>
      </c>
      <c r="O194" s="226">
        <v>0.158</v>
      </c>
      <c r="P194" s="175"/>
      <c r="Q194" s="225"/>
      <c r="R194" s="225"/>
      <c r="S194" s="225"/>
      <c r="T194" s="225"/>
      <c r="U194" s="219">
        <v>0.158</v>
      </c>
      <c r="V194" s="225">
        <v>0.158</v>
      </c>
      <c r="W194" s="225">
        <v>0.158</v>
      </c>
      <c r="X194" s="225">
        <v>0.158</v>
      </c>
      <c r="Y194" s="225">
        <v>0.158</v>
      </c>
      <c r="Z194" s="225">
        <v>0.158</v>
      </c>
      <c r="AA194" s="225">
        <v>0.158</v>
      </c>
      <c r="AB194" s="226">
        <v>0.158</v>
      </c>
      <c r="AC194" s="175"/>
      <c r="AD194" s="225"/>
      <c r="AE194" s="225"/>
      <c r="AF194" s="225"/>
      <c r="AG194" s="225"/>
      <c r="AH194" s="219">
        <v>0.158</v>
      </c>
      <c r="AI194" s="225">
        <v>0.158</v>
      </c>
      <c r="AJ194" s="225">
        <v>0.158</v>
      </c>
      <c r="AK194" s="225">
        <v>0.158</v>
      </c>
      <c r="AL194" s="225">
        <v>0.158</v>
      </c>
      <c r="AM194" s="225">
        <v>0.158</v>
      </c>
      <c r="AN194" s="225">
        <v>0.158</v>
      </c>
      <c r="AO194" s="226">
        <v>0.158</v>
      </c>
    </row>
    <row r="195" ht="16.5" customHeight="1">
      <c r="A195" s="168"/>
      <c r="B195" s="208" t="s">
        <v>53</v>
      </c>
      <c r="C195" s="209"/>
      <c r="D195" s="210"/>
      <c r="E195" s="211"/>
      <c r="F195" s="211"/>
      <c r="G195" s="211">
        <v>0.01</v>
      </c>
      <c r="H195" s="234">
        <v>0.003</v>
      </c>
      <c r="I195" s="211">
        <v>0.003</v>
      </c>
      <c r="J195" s="211">
        <v>0.003</v>
      </c>
      <c r="K195" s="211">
        <v>0.003</v>
      </c>
      <c r="L195" s="211">
        <v>0.003</v>
      </c>
      <c r="M195" s="211">
        <v>0.003</v>
      </c>
      <c r="N195" s="211">
        <v>0.003</v>
      </c>
      <c r="O195" s="212">
        <v>0.003</v>
      </c>
      <c r="P195" s="175"/>
      <c r="Q195" s="211"/>
      <c r="R195" s="211"/>
      <c r="S195" s="211"/>
      <c r="T195" s="211">
        <v>0.01</v>
      </c>
      <c r="U195" s="234">
        <v>0.003</v>
      </c>
      <c r="V195" s="211">
        <v>0.003</v>
      </c>
      <c r="W195" s="211">
        <v>0.003</v>
      </c>
      <c r="X195" s="211">
        <v>0.003</v>
      </c>
      <c r="Y195" s="211">
        <v>0.003</v>
      </c>
      <c r="Z195" s="211">
        <v>0.003</v>
      </c>
      <c r="AA195" s="211">
        <v>0.003</v>
      </c>
      <c r="AB195" s="212">
        <v>0.003</v>
      </c>
      <c r="AC195" s="175"/>
      <c r="AD195" s="211"/>
      <c r="AE195" s="211"/>
      <c r="AF195" s="211"/>
      <c r="AG195" s="211">
        <v>0.01</v>
      </c>
      <c r="AH195" s="234">
        <v>0.003</v>
      </c>
      <c r="AI195" s="211">
        <v>0.003</v>
      </c>
      <c r="AJ195" s="211">
        <v>0.003</v>
      </c>
      <c r="AK195" s="211">
        <v>0.003</v>
      </c>
      <c r="AL195" s="211">
        <v>0.003</v>
      </c>
      <c r="AM195" s="211">
        <v>0.003</v>
      </c>
      <c r="AN195" s="211">
        <v>0.003</v>
      </c>
      <c r="AO195" s="212">
        <v>0.003</v>
      </c>
    </row>
    <row r="196" ht="16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68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68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</row>
    <row r="197" ht="16.5" customHeight="1">
      <c r="A197" s="15"/>
      <c r="B197" s="31" t="s">
        <v>111</v>
      </c>
      <c r="C197" s="31"/>
      <c r="D197" s="18"/>
      <c r="E197" s="30"/>
      <c r="F197" s="30"/>
      <c r="G197" s="30"/>
      <c r="H197" s="32" t="s">
        <v>29</v>
      </c>
      <c r="I197" s="30"/>
      <c r="J197" s="30"/>
      <c r="K197" s="30"/>
      <c r="L197" s="30"/>
      <c r="M197" s="30"/>
      <c r="N197" s="30"/>
      <c r="O197" s="23"/>
      <c r="P197" s="15"/>
      <c r="Q197" s="18"/>
      <c r="R197" s="30"/>
      <c r="S197" s="30"/>
      <c r="T197" s="30"/>
      <c r="U197" s="32" t="s">
        <v>32</v>
      </c>
      <c r="V197" s="30"/>
      <c r="W197" s="30"/>
      <c r="X197" s="30"/>
      <c r="Y197" s="30"/>
      <c r="Z197" s="30"/>
      <c r="AA197" s="30"/>
      <c r="AB197" s="23"/>
      <c r="AC197" s="15"/>
      <c r="AD197" s="18"/>
      <c r="AE197" s="30"/>
      <c r="AF197" s="30"/>
      <c r="AG197" s="30"/>
      <c r="AH197" s="32" t="s">
        <v>33</v>
      </c>
      <c r="AI197" s="30"/>
      <c r="AJ197" s="30"/>
      <c r="AK197" s="30"/>
      <c r="AL197" s="30"/>
      <c r="AM197" s="30"/>
      <c r="AN197" s="30"/>
      <c r="AO197" s="23"/>
    </row>
    <row r="198" ht="16.5" customHeight="1">
      <c r="A198" s="15"/>
      <c r="B198" s="15"/>
      <c r="C198" s="15"/>
      <c r="D198" s="26">
        <v>2000.0</v>
      </c>
      <c r="E198" s="26">
        <v>2005.0</v>
      </c>
      <c r="F198" s="26">
        <v>2010.0</v>
      </c>
      <c r="G198" s="26">
        <v>2015.0</v>
      </c>
      <c r="H198" s="34">
        <v>2016.0</v>
      </c>
      <c r="I198" s="33">
        <v>2020.0</v>
      </c>
      <c r="J198" s="33">
        <v>2025.0</v>
      </c>
      <c r="K198" s="33">
        <v>2030.0</v>
      </c>
      <c r="L198" s="33">
        <v>2035.0</v>
      </c>
      <c r="M198" s="33">
        <v>2040.0</v>
      </c>
      <c r="N198" s="33">
        <v>2045.0</v>
      </c>
      <c r="O198" s="33">
        <v>2050.0</v>
      </c>
      <c r="P198" s="15"/>
      <c r="Q198" s="26">
        <v>2000.0</v>
      </c>
      <c r="R198" s="26">
        <v>2005.0</v>
      </c>
      <c r="S198" s="26">
        <v>2010.0</v>
      </c>
      <c r="T198" s="26">
        <v>2015.0</v>
      </c>
      <c r="U198" s="34">
        <v>2016.0</v>
      </c>
      <c r="V198" s="33">
        <v>2020.0</v>
      </c>
      <c r="W198" s="33">
        <v>2025.0</v>
      </c>
      <c r="X198" s="33">
        <v>2030.0</v>
      </c>
      <c r="Y198" s="33">
        <v>2035.0</v>
      </c>
      <c r="Z198" s="33">
        <v>2040.0</v>
      </c>
      <c r="AA198" s="33">
        <v>2045.0</v>
      </c>
      <c r="AB198" s="33">
        <v>2050.0</v>
      </c>
      <c r="AC198" s="15"/>
      <c r="AD198" s="26">
        <v>2000.0</v>
      </c>
      <c r="AE198" s="26">
        <v>2005.0</v>
      </c>
      <c r="AF198" s="26">
        <v>2010.0</v>
      </c>
      <c r="AG198" s="26">
        <v>2015.0</v>
      </c>
      <c r="AH198" s="34">
        <v>2016.0</v>
      </c>
      <c r="AI198" s="33">
        <v>2020.0</v>
      </c>
      <c r="AJ198" s="33">
        <v>2025.0</v>
      </c>
      <c r="AK198" s="33">
        <v>2030.0</v>
      </c>
      <c r="AL198" s="33">
        <v>2035.0</v>
      </c>
      <c r="AM198" s="33">
        <v>2040.0</v>
      </c>
      <c r="AN198" s="33">
        <v>2045.0</v>
      </c>
      <c r="AO198" s="33">
        <v>2050.0</v>
      </c>
    </row>
    <row r="199" ht="16.5" customHeight="1">
      <c r="A199" s="235"/>
      <c r="B199" s="236" t="s">
        <v>112</v>
      </c>
      <c r="C199" s="237"/>
      <c r="D199" s="238">
        <v>262.156</v>
      </c>
      <c r="E199" s="238">
        <v>330.168</v>
      </c>
      <c r="F199" s="238">
        <v>394.966</v>
      </c>
      <c r="G199" s="238">
        <v>457.19</v>
      </c>
      <c r="H199" s="239">
        <v>475.654</v>
      </c>
      <c r="I199" s="238">
        <v>547.642</v>
      </c>
      <c r="J199" s="238">
        <v>600.943</v>
      </c>
      <c r="K199" s="238">
        <v>703.333</v>
      </c>
      <c r="L199" s="238">
        <v>870.452</v>
      </c>
      <c r="M199" s="238">
        <v>1002.931</v>
      </c>
      <c r="N199" s="238">
        <v>1123.872</v>
      </c>
      <c r="O199" s="240">
        <v>1241.43</v>
      </c>
      <c r="P199" s="45"/>
      <c r="Q199" s="238">
        <v>262.156</v>
      </c>
      <c r="R199" s="238">
        <v>330.168</v>
      </c>
      <c r="S199" s="238">
        <v>394.966</v>
      </c>
      <c r="T199" s="238">
        <v>457.19</v>
      </c>
      <c r="U199" s="239">
        <v>475.654</v>
      </c>
      <c r="V199" s="238">
        <v>525.235</v>
      </c>
      <c r="W199" s="238">
        <v>555.988</v>
      </c>
      <c r="X199" s="238">
        <v>635.927</v>
      </c>
      <c r="Y199" s="238">
        <v>766.711</v>
      </c>
      <c r="Z199" s="238">
        <v>865.913</v>
      </c>
      <c r="AA199" s="238">
        <v>958.747</v>
      </c>
      <c r="AB199" s="240">
        <v>1048.569</v>
      </c>
      <c r="AC199" s="45"/>
      <c r="AD199" s="238">
        <v>262.156</v>
      </c>
      <c r="AE199" s="238">
        <v>330.168</v>
      </c>
      <c r="AF199" s="238">
        <v>394.966</v>
      </c>
      <c r="AG199" s="238">
        <v>457.19</v>
      </c>
      <c r="AH199" s="239">
        <v>475.654</v>
      </c>
      <c r="AI199" s="238">
        <v>522.788</v>
      </c>
      <c r="AJ199" s="238">
        <v>477.253</v>
      </c>
      <c r="AK199" s="238">
        <v>500.873</v>
      </c>
      <c r="AL199" s="238">
        <v>547.29</v>
      </c>
      <c r="AM199" s="238">
        <v>529.803</v>
      </c>
      <c r="AN199" s="238">
        <v>532.447</v>
      </c>
      <c r="AO199" s="240">
        <v>530.029</v>
      </c>
    </row>
    <row r="200" ht="16.5" customHeight="1">
      <c r="A200" s="235"/>
      <c r="B200" s="241" t="s">
        <v>47</v>
      </c>
      <c r="C200" s="242"/>
      <c r="D200" s="243">
        <v>48.036</v>
      </c>
      <c r="E200" s="243">
        <v>88.508</v>
      </c>
      <c r="F200" s="243">
        <v>127.357</v>
      </c>
      <c r="G200" s="243">
        <v>164.129</v>
      </c>
      <c r="H200" s="244">
        <v>187.325</v>
      </c>
      <c r="I200" s="243">
        <v>231.264</v>
      </c>
      <c r="J200" s="243">
        <v>247.432</v>
      </c>
      <c r="K200" s="243">
        <v>304.916</v>
      </c>
      <c r="L200" s="243">
        <v>415.495</v>
      </c>
      <c r="M200" s="243">
        <v>486.055</v>
      </c>
      <c r="N200" s="243">
        <v>535.451</v>
      </c>
      <c r="O200" s="245">
        <v>590.623</v>
      </c>
      <c r="P200" s="45"/>
      <c r="Q200" s="243">
        <v>48.036</v>
      </c>
      <c r="R200" s="243">
        <v>88.508</v>
      </c>
      <c r="S200" s="243">
        <v>127.357</v>
      </c>
      <c r="T200" s="243">
        <v>164.129</v>
      </c>
      <c r="U200" s="244">
        <v>187.325</v>
      </c>
      <c r="V200" s="243">
        <v>224.268</v>
      </c>
      <c r="W200" s="243">
        <v>234.013</v>
      </c>
      <c r="X200" s="243">
        <v>288.311</v>
      </c>
      <c r="Y200" s="243">
        <v>390.495</v>
      </c>
      <c r="Z200" s="243">
        <v>446.861</v>
      </c>
      <c r="AA200" s="243">
        <v>485.769</v>
      </c>
      <c r="AB200" s="245">
        <v>532.244</v>
      </c>
      <c r="AC200" s="45"/>
      <c r="AD200" s="243">
        <v>48.036</v>
      </c>
      <c r="AE200" s="243">
        <v>88.508</v>
      </c>
      <c r="AF200" s="243">
        <v>127.357</v>
      </c>
      <c r="AG200" s="243">
        <v>164.129</v>
      </c>
      <c r="AH200" s="244">
        <v>187.325</v>
      </c>
      <c r="AI200" s="243">
        <v>262.807</v>
      </c>
      <c r="AJ200" s="243">
        <v>200.173</v>
      </c>
      <c r="AK200" s="243">
        <v>205.526</v>
      </c>
      <c r="AL200" s="243">
        <v>223.633</v>
      </c>
      <c r="AM200" s="243">
        <v>152.303</v>
      </c>
      <c r="AN200" s="243">
        <v>149.405</v>
      </c>
      <c r="AO200" s="245">
        <v>165.751</v>
      </c>
    </row>
    <row r="201" ht="16.5" customHeight="1">
      <c r="A201" s="235"/>
      <c r="B201" s="246" t="s">
        <v>48</v>
      </c>
      <c r="C201" s="247"/>
      <c r="D201" s="248">
        <v>167.734</v>
      </c>
      <c r="E201" s="248">
        <v>186.505</v>
      </c>
      <c r="F201" s="248">
        <v>188.51</v>
      </c>
      <c r="G201" s="248">
        <v>208.04</v>
      </c>
      <c r="H201" s="249">
        <v>198.509</v>
      </c>
      <c r="I201" s="248">
        <v>224.244</v>
      </c>
      <c r="J201" s="248">
        <v>250.807</v>
      </c>
      <c r="K201" s="248">
        <v>282.952</v>
      </c>
      <c r="L201" s="248">
        <v>317.307</v>
      </c>
      <c r="M201" s="248">
        <v>350.441</v>
      </c>
      <c r="N201" s="248">
        <v>382.49</v>
      </c>
      <c r="O201" s="250">
        <v>413.948</v>
      </c>
      <c r="P201" s="45"/>
      <c r="Q201" s="248">
        <v>167.734</v>
      </c>
      <c r="R201" s="248">
        <v>186.505</v>
      </c>
      <c r="S201" s="248">
        <v>188.51</v>
      </c>
      <c r="T201" s="248">
        <v>208.04</v>
      </c>
      <c r="U201" s="249">
        <v>198.509</v>
      </c>
      <c r="V201" s="248">
        <v>210.829</v>
      </c>
      <c r="W201" s="248">
        <v>221.622</v>
      </c>
      <c r="X201" s="248">
        <v>235.137</v>
      </c>
      <c r="Y201" s="248">
        <v>251.085</v>
      </c>
      <c r="Z201" s="248">
        <v>267.007</v>
      </c>
      <c r="AA201" s="248">
        <v>282.505</v>
      </c>
      <c r="AB201" s="250">
        <v>296.211</v>
      </c>
      <c r="AC201" s="45"/>
      <c r="AD201" s="248">
        <v>167.734</v>
      </c>
      <c r="AE201" s="248">
        <v>186.505</v>
      </c>
      <c r="AF201" s="248">
        <v>188.51</v>
      </c>
      <c r="AG201" s="248">
        <v>208.04</v>
      </c>
      <c r="AH201" s="249">
        <v>198.509</v>
      </c>
      <c r="AI201" s="248">
        <v>193.892</v>
      </c>
      <c r="AJ201" s="248">
        <v>195.789</v>
      </c>
      <c r="AK201" s="248">
        <v>205.3</v>
      </c>
      <c r="AL201" s="248">
        <v>207.602</v>
      </c>
      <c r="AM201" s="248">
        <v>207.429</v>
      </c>
      <c r="AN201" s="248">
        <v>205.047</v>
      </c>
      <c r="AO201" s="250">
        <v>200.284</v>
      </c>
    </row>
    <row r="202" ht="16.5" customHeight="1">
      <c r="A202" s="235"/>
      <c r="B202" s="251" t="s">
        <v>49</v>
      </c>
      <c r="C202" s="252"/>
      <c r="D202" s="253">
        <v>43.367</v>
      </c>
      <c r="E202" s="253">
        <v>51.061</v>
      </c>
      <c r="F202" s="253">
        <v>73.299</v>
      </c>
      <c r="G202" s="253">
        <v>78.791</v>
      </c>
      <c r="H202" s="254">
        <v>83.214</v>
      </c>
      <c r="I202" s="253">
        <v>88.432</v>
      </c>
      <c r="J202" s="253">
        <v>93.299</v>
      </c>
      <c r="K202" s="253">
        <v>105.008</v>
      </c>
      <c r="L202" s="253">
        <v>125.361</v>
      </c>
      <c r="M202" s="253">
        <v>152.368</v>
      </c>
      <c r="N202" s="253">
        <v>190.14</v>
      </c>
      <c r="O202" s="255">
        <v>219.393</v>
      </c>
      <c r="P202" s="45"/>
      <c r="Q202" s="253">
        <v>43.367</v>
      </c>
      <c r="R202" s="253">
        <v>51.061</v>
      </c>
      <c r="S202" s="253">
        <v>73.299</v>
      </c>
      <c r="T202" s="253">
        <v>78.791</v>
      </c>
      <c r="U202" s="254">
        <v>83.214</v>
      </c>
      <c r="V202" s="253">
        <v>86.437</v>
      </c>
      <c r="W202" s="253">
        <v>91.071</v>
      </c>
      <c r="X202" s="253">
        <v>102.178</v>
      </c>
      <c r="Y202" s="253">
        <v>112.995</v>
      </c>
      <c r="Z202" s="253">
        <v>138.13</v>
      </c>
      <c r="AA202" s="253">
        <v>174.83</v>
      </c>
      <c r="AB202" s="255">
        <v>202.796</v>
      </c>
      <c r="AC202" s="45"/>
      <c r="AD202" s="253">
        <v>43.367</v>
      </c>
      <c r="AE202" s="253">
        <v>51.061</v>
      </c>
      <c r="AF202" s="253">
        <v>73.299</v>
      </c>
      <c r="AG202" s="253">
        <v>78.791</v>
      </c>
      <c r="AH202" s="254">
        <v>83.214</v>
      </c>
      <c r="AI202" s="253">
        <v>61.316</v>
      </c>
      <c r="AJ202" s="253">
        <v>65.044</v>
      </c>
      <c r="AK202" s="253">
        <v>71.365</v>
      </c>
      <c r="AL202" s="253">
        <v>93.276</v>
      </c>
      <c r="AM202" s="253">
        <v>139.143</v>
      </c>
      <c r="AN202" s="253">
        <v>140.911</v>
      </c>
      <c r="AO202" s="255">
        <v>118.348</v>
      </c>
    </row>
    <row r="203" ht="16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</row>
    <row r="204" ht="16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</row>
    <row r="205" ht="16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 ht="16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 ht="16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 ht="16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 ht="16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</row>
    <row r="210" ht="16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</row>
    <row r="211" ht="16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</row>
    <row r="212" ht="16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</row>
    <row r="213" ht="16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</row>
    <row r="214" ht="16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</row>
    <row r="215" ht="16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</row>
    <row r="216" ht="16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</row>
    <row r="217" ht="16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</row>
    <row r="218" ht="16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</row>
    <row r="219" ht="16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</row>
    <row r="220" ht="16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</row>
    <row r="221" ht="16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</row>
    <row r="222" ht="16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</row>
    <row r="223" ht="16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</row>
    <row r="224" ht="16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</row>
    <row r="225" ht="16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</row>
    <row r="226" ht="16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</row>
    <row r="227" ht="16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</row>
    <row r="228" ht="16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</row>
    <row r="229" ht="16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 ht="16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</row>
    <row r="231" ht="16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</row>
    <row r="232" ht="16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</row>
    <row r="233" ht="16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</row>
    <row r="234" ht="16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</row>
    <row r="235" ht="16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</row>
    <row r="236" ht="16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</row>
    <row r="237" ht="16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</row>
    <row r="238" ht="16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</row>
    <row r="239" ht="16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</row>
    <row r="240" ht="16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</row>
    <row r="241" ht="16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</row>
    <row r="242" ht="16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</row>
    <row r="243" ht="16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 ht="16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</row>
    <row r="245" ht="16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</row>
    <row r="246" ht="16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</row>
    <row r="247" ht="16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</row>
    <row r="248" ht="16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</row>
    <row r="249" ht="16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</row>
    <row r="250" ht="16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</row>
    <row r="251" ht="16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</row>
    <row r="252" ht="16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</row>
    <row r="253" ht="16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</row>
    <row r="254" ht="16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</row>
    <row r="255" ht="16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</row>
    <row r="256" ht="16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</row>
    <row r="257" ht="16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</row>
    <row r="258" ht="16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</row>
    <row r="259" ht="16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 ht="16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</row>
    <row r="261" ht="16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</row>
    <row r="262" ht="16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</row>
    <row r="263" ht="16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ht="16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</row>
    <row r="265" ht="16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</row>
    <row r="266" ht="16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 ht="16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</row>
    <row r="268" ht="16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 ht="16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</row>
    <row r="270" ht="16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 ht="16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</row>
    <row r="272" ht="16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</row>
    <row r="273" ht="16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</row>
    <row r="274" ht="16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</row>
    <row r="275" ht="16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 ht="16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</row>
    <row r="277" ht="16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 ht="16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</row>
    <row r="279" ht="16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 ht="16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</row>
    <row r="281" ht="16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 ht="16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</row>
    <row r="283" ht="16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</row>
    <row r="284" ht="16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</row>
    <row r="285" ht="16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</row>
    <row r="286" ht="16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 ht="16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</row>
    <row r="288" ht="16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 ht="16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</row>
    <row r="290" ht="16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 ht="16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</row>
    <row r="292" ht="16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 ht="16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</row>
    <row r="294" ht="16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</row>
    <row r="295" ht="16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</row>
    <row r="296" ht="16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</row>
    <row r="297" ht="16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 ht="16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</row>
    <row r="299" ht="16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 ht="16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</row>
    <row r="301" ht="16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 ht="16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</row>
    <row r="303" ht="16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</row>
    <row r="304" ht="16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</row>
    <row r="305" ht="16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</row>
    <row r="306" ht="16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</row>
    <row r="307" ht="16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</row>
    <row r="308" ht="16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</row>
    <row r="309" ht="16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ht="16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</row>
    <row r="311" ht="16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</row>
    <row r="312" ht="16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</row>
    <row r="313" ht="16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</row>
    <row r="314" ht="16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</row>
    <row r="315" ht="16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</row>
    <row r="316" ht="16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</row>
    <row r="317" ht="16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</row>
    <row r="318" ht="16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</row>
    <row r="319" ht="16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</row>
    <row r="320" ht="16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</row>
    <row r="321" ht="16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</row>
    <row r="322" ht="16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</row>
    <row r="323" ht="16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ht="16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</row>
    <row r="325" ht="16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</row>
    <row r="326" ht="16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</row>
    <row r="327" ht="16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</row>
    <row r="328" ht="16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</row>
    <row r="329" ht="16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</row>
    <row r="330" ht="16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</row>
    <row r="331" ht="16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</row>
    <row r="332" ht="16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</row>
    <row r="333" ht="16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</row>
    <row r="334" ht="16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</row>
    <row r="335" ht="16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</row>
    <row r="336" ht="16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</row>
    <row r="337" ht="16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</row>
    <row r="338" ht="16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</row>
    <row r="339" ht="16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</row>
    <row r="340" ht="16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</row>
    <row r="341" ht="16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</row>
    <row r="342" ht="16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</row>
    <row r="343" ht="16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</row>
    <row r="344" ht="16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</row>
    <row r="345" ht="16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</row>
    <row r="346" ht="16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</row>
    <row r="347" ht="16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</row>
    <row r="348" ht="16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</row>
    <row r="349" ht="16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</row>
    <row r="350" ht="16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</row>
    <row r="351" ht="16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</row>
    <row r="352" ht="16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</row>
    <row r="353" ht="16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</row>
    <row r="354" ht="16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</row>
    <row r="355" ht="16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</row>
    <row r="356" ht="16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</row>
    <row r="357" ht="16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</row>
    <row r="358" ht="16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</row>
    <row r="359" ht="16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</row>
    <row r="360" ht="16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</row>
    <row r="361" ht="16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</row>
    <row r="362" ht="16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</row>
    <row r="363" ht="16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</row>
    <row r="364" ht="16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</row>
    <row r="365" ht="16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</row>
    <row r="366" ht="16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</row>
    <row r="367" ht="16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</row>
    <row r="368" ht="16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</row>
    <row r="369" ht="16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</row>
    <row r="370" ht="16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</row>
    <row r="371" ht="16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</row>
    <row r="372" ht="16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</row>
    <row r="373" ht="16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</row>
    <row r="374" ht="16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</row>
    <row r="375" ht="16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</row>
    <row r="376" ht="16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</row>
    <row r="377" ht="16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</row>
    <row r="378" ht="16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</row>
    <row r="379" ht="16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</row>
    <row r="380" ht="16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</row>
    <row r="381" ht="16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</row>
    <row r="382" ht="16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</row>
    <row r="383" ht="16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</row>
    <row r="384" ht="16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</row>
    <row r="385" ht="16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</row>
    <row r="386" ht="16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</row>
    <row r="387" ht="16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</row>
    <row r="388" ht="16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</row>
    <row r="389" ht="16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</row>
    <row r="390" ht="16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</row>
    <row r="391" ht="16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</row>
    <row r="392" ht="16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</row>
    <row r="393" ht="16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</row>
    <row r="394" ht="16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</row>
    <row r="395" ht="16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</row>
    <row r="396" ht="16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</row>
    <row r="397" ht="16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</row>
    <row r="398" ht="16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</row>
    <row r="399" ht="16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</row>
    <row r="400" ht="16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</row>
    <row r="401" ht="16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</row>
    <row r="402" ht="16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</row>
    <row r="403" ht="16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</row>
    <row r="404" ht="16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</row>
    <row r="405" ht="16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</row>
    <row r="406" ht="16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</row>
    <row r="407" ht="16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</row>
    <row r="408" ht="16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</row>
    <row r="409" ht="16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</row>
    <row r="410" ht="16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</row>
    <row r="411" ht="16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</row>
    <row r="412" ht="16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</row>
    <row r="413" ht="16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</row>
    <row r="414" ht="16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</row>
    <row r="415" ht="16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</row>
    <row r="416" ht="16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</row>
    <row r="417" ht="16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</row>
    <row r="418" ht="16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</row>
    <row r="419" ht="16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</row>
    <row r="420" ht="16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</row>
    <row r="421" ht="16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</row>
    <row r="422" ht="16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</row>
    <row r="423" ht="16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</row>
    <row r="424" ht="16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</row>
    <row r="425" ht="16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</row>
    <row r="426" ht="16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</row>
    <row r="427" ht="16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</row>
    <row r="428" ht="16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</row>
    <row r="429" ht="16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</row>
    <row r="430" ht="16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</row>
    <row r="431" ht="16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</row>
    <row r="432" ht="16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</row>
    <row r="433" ht="16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</row>
    <row r="434" ht="16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</row>
    <row r="435" ht="16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</row>
    <row r="436" ht="16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</row>
    <row r="437" ht="16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</row>
    <row r="438" ht="16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</row>
    <row r="439" ht="16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</row>
    <row r="440" ht="16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</row>
    <row r="441" ht="16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</row>
    <row r="442" ht="16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</row>
    <row r="443" ht="16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</row>
    <row r="444" ht="16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</row>
    <row r="445" ht="16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</row>
    <row r="446" ht="16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</row>
    <row r="447" ht="16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</row>
    <row r="448" ht="16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</row>
    <row r="449" ht="16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</row>
    <row r="450" ht="16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</row>
    <row r="451" ht="16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</row>
    <row r="452" ht="16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</row>
    <row r="453" ht="16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</row>
    <row r="454" ht="16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</row>
    <row r="455" ht="16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</row>
    <row r="456" ht="16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</row>
    <row r="457" ht="16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</row>
    <row r="458" ht="16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</row>
    <row r="459" ht="16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</row>
    <row r="460" ht="16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</row>
    <row r="461" ht="16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</row>
    <row r="462" ht="16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</row>
    <row r="463" ht="16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</row>
    <row r="464" ht="16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</row>
    <row r="465" ht="16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</row>
    <row r="466" ht="16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</row>
    <row r="467" ht="16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</row>
    <row r="468" ht="16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</row>
    <row r="469" ht="16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</row>
    <row r="470" ht="16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</row>
    <row r="471" ht="16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</row>
    <row r="472" ht="16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</row>
    <row r="473" ht="16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</row>
    <row r="474" ht="16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</row>
    <row r="475" ht="16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</row>
    <row r="476" ht="16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</row>
    <row r="477" ht="16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</row>
    <row r="478" ht="16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</row>
    <row r="479" ht="16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</row>
    <row r="480" ht="16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</row>
    <row r="481" ht="16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</row>
    <row r="482" ht="16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</row>
    <row r="483" ht="16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</row>
    <row r="484" ht="16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</row>
    <row r="485" ht="16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</row>
    <row r="486" ht="16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</row>
    <row r="487" ht="16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</row>
    <row r="488" ht="16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</row>
    <row r="489" ht="16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</row>
    <row r="490" ht="16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</row>
    <row r="491" ht="16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</row>
    <row r="492" ht="16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</row>
    <row r="493" ht="16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</row>
    <row r="494" ht="16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</row>
    <row r="495" ht="16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</row>
    <row r="496" ht="16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</row>
    <row r="497" ht="16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</row>
    <row r="498" ht="16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</row>
    <row r="499" ht="16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</row>
    <row r="500" ht="16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</row>
    <row r="501" ht="16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</row>
    <row r="502" ht="16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</row>
    <row r="503" ht="16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</row>
    <row r="504" ht="16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</row>
    <row r="505" ht="16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</row>
    <row r="506" ht="16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</row>
    <row r="507" ht="16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</row>
    <row r="508" ht="16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</row>
    <row r="509" ht="16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</row>
    <row r="510" ht="16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</row>
    <row r="511" ht="16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</row>
    <row r="512" ht="16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</row>
    <row r="513" ht="16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</row>
    <row r="514" ht="16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</row>
    <row r="515" ht="16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</row>
    <row r="516" ht="16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</row>
    <row r="517" ht="16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</row>
    <row r="518" ht="16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</row>
    <row r="519" ht="16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</row>
    <row r="520" ht="16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</row>
    <row r="521" ht="16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</row>
    <row r="522" ht="16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</row>
    <row r="523" ht="16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</row>
    <row r="524" ht="16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</row>
    <row r="525" ht="16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</row>
    <row r="526" ht="16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</row>
    <row r="527" ht="16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</row>
    <row r="528" ht="16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</row>
    <row r="529" ht="16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</row>
    <row r="530" ht="16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</row>
    <row r="531" ht="16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</row>
    <row r="532" ht="16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</row>
    <row r="533" ht="16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</row>
    <row r="534" ht="16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</row>
    <row r="535" ht="16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</row>
    <row r="536" ht="16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</row>
    <row r="537" ht="16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</row>
    <row r="538" ht="16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</row>
    <row r="539" ht="16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</row>
    <row r="540" ht="16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</row>
    <row r="541" ht="16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</row>
    <row r="542" ht="16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</row>
    <row r="543" ht="16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</row>
    <row r="544" ht="16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</row>
    <row r="545" ht="16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</row>
    <row r="546" ht="16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</row>
    <row r="547" ht="16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</row>
    <row r="548" ht="16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</row>
    <row r="549" ht="16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</row>
    <row r="550" ht="16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</row>
    <row r="551" ht="16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</row>
    <row r="552" ht="16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</row>
    <row r="553" ht="16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</row>
    <row r="554" ht="16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</row>
    <row r="555" ht="16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</row>
    <row r="556" ht="16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</row>
    <row r="557" ht="16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</row>
    <row r="558" ht="16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</row>
    <row r="559" ht="16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</row>
    <row r="560" ht="16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</row>
    <row r="561" ht="16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</row>
    <row r="562" ht="16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</row>
    <row r="563" ht="16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</row>
    <row r="564" ht="16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</row>
    <row r="565" ht="16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</row>
    <row r="566" ht="16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</row>
    <row r="567" ht="16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</row>
    <row r="568" ht="16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</row>
    <row r="569" ht="16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</row>
    <row r="570" ht="16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</row>
    <row r="571" ht="16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</row>
    <row r="572" ht="16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</row>
    <row r="573" ht="16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</row>
    <row r="574" ht="16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</row>
    <row r="575" ht="16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</row>
    <row r="576" ht="16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</row>
    <row r="577" ht="16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</row>
    <row r="578" ht="16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</row>
    <row r="579" ht="16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</row>
    <row r="580" ht="16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</row>
    <row r="581" ht="16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</row>
    <row r="582" ht="16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</row>
    <row r="583" ht="16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</row>
    <row r="584" ht="16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</row>
    <row r="585" ht="16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</row>
    <row r="586" ht="16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</row>
    <row r="587" ht="16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</row>
    <row r="588" ht="16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</row>
    <row r="589" ht="16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</row>
    <row r="590" ht="16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</row>
    <row r="591" ht="16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</row>
    <row r="592" ht="16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</row>
    <row r="593" ht="16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</row>
    <row r="594" ht="16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</row>
    <row r="595" ht="16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</row>
    <row r="596" ht="16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</row>
    <row r="597" ht="16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</row>
    <row r="598" ht="16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</row>
    <row r="599" ht="16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</row>
    <row r="600" ht="16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</row>
    <row r="601" ht="16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</row>
    <row r="602" ht="16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</row>
    <row r="603" ht="16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</row>
    <row r="604" ht="16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</row>
    <row r="605" ht="16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</row>
    <row r="606" ht="16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</row>
    <row r="607" ht="16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</row>
    <row r="608" ht="16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</row>
    <row r="609" ht="16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</row>
    <row r="610" ht="16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</row>
    <row r="611" ht="16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</row>
    <row r="612" ht="16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</row>
    <row r="613" ht="16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</row>
    <row r="614" ht="16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</row>
    <row r="615" ht="16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</row>
    <row r="616" ht="16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</row>
    <row r="617" ht="16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</row>
    <row r="618" ht="16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</row>
    <row r="619" ht="16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</row>
    <row r="620" ht="16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</row>
    <row r="621" ht="16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</row>
    <row r="622" ht="16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</row>
    <row r="623" ht="16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</row>
    <row r="624" ht="16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</row>
    <row r="625" ht="16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</row>
    <row r="626" ht="16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</row>
    <row r="627" ht="16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</row>
    <row r="628" ht="16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</row>
    <row r="629" ht="16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</row>
    <row r="630" ht="16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</row>
    <row r="631" ht="16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</row>
    <row r="632" ht="16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</row>
    <row r="633" ht="16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</row>
    <row r="634" ht="16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</row>
    <row r="635" ht="16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</row>
    <row r="636" ht="16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</row>
    <row r="637" ht="16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</row>
    <row r="638" ht="16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</row>
    <row r="639" ht="16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</row>
    <row r="640" ht="16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</row>
    <row r="641" ht="16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</row>
    <row r="642" ht="16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</row>
    <row r="643" ht="16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</row>
    <row r="644" ht="16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</row>
    <row r="645" ht="16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</row>
    <row r="646" ht="16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</row>
    <row r="647" ht="16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</row>
    <row r="648" ht="16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</row>
    <row r="649" ht="16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</row>
    <row r="650" ht="16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</row>
    <row r="651" ht="16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</row>
    <row r="652" ht="16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</row>
    <row r="653" ht="16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</row>
    <row r="654" ht="16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</row>
    <row r="655" ht="16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</row>
    <row r="656" ht="16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</row>
    <row r="657" ht="16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</row>
    <row r="658" ht="16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</row>
    <row r="659" ht="16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</row>
    <row r="660" ht="16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</row>
    <row r="661" ht="16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</row>
    <row r="662" ht="16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</row>
    <row r="663" ht="16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</row>
    <row r="664" ht="16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</row>
    <row r="665" ht="16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</row>
    <row r="666" ht="16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</row>
    <row r="667" ht="16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</row>
    <row r="668" ht="16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</row>
    <row r="669" ht="16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</row>
    <row r="670" ht="16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</row>
    <row r="671" ht="16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</row>
    <row r="672" ht="16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</row>
    <row r="673" ht="16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</row>
    <row r="674" ht="16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</row>
    <row r="675" ht="16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</row>
    <row r="676" ht="16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</row>
    <row r="677" ht="16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</row>
    <row r="678" ht="16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</row>
    <row r="679" ht="16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</row>
    <row r="680" ht="16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</row>
    <row r="681" ht="16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</row>
    <row r="682" ht="16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</row>
    <row r="683" ht="16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</row>
    <row r="684" ht="16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</row>
    <row r="685" ht="16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</row>
    <row r="686" ht="16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</row>
    <row r="687" ht="16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</row>
    <row r="688" ht="16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</row>
    <row r="689" ht="16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</row>
    <row r="690" ht="16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</row>
    <row r="691" ht="16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</row>
    <row r="692" ht="16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</row>
    <row r="693" ht="16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</row>
    <row r="694" ht="16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</row>
    <row r="695" ht="16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</row>
    <row r="696" ht="16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</row>
    <row r="697" ht="16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</row>
    <row r="698" ht="16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</row>
    <row r="699" ht="16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</row>
    <row r="700" ht="16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</row>
    <row r="701" ht="16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</row>
    <row r="702" ht="16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</row>
    <row r="703" ht="16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</row>
    <row r="704" ht="16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</row>
    <row r="705" ht="16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</row>
    <row r="706" ht="16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</row>
    <row r="707" ht="16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</row>
    <row r="708" ht="16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</row>
    <row r="709" ht="16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</row>
    <row r="710" ht="16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</row>
    <row r="711" ht="16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</row>
    <row r="712" ht="16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</row>
    <row r="713" ht="16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</row>
    <row r="714" ht="16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</row>
    <row r="715" ht="16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</row>
    <row r="716" ht="16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</row>
    <row r="717" ht="16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</row>
    <row r="718" ht="16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</row>
    <row r="719" ht="16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</row>
    <row r="720" ht="16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</row>
    <row r="721" ht="16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</row>
    <row r="722" ht="16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</row>
    <row r="723" ht="16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</row>
    <row r="724" ht="16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</row>
    <row r="725" ht="16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</row>
    <row r="726" ht="16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</row>
    <row r="727" ht="16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</row>
    <row r="728" ht="16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</row>
    <row r="729" ht="16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</row>
    <row r="730" ht="16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</row>
    <row r="731" ht="16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</row>
    <row r="732" ht="16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</row>
    <row r="733" ht="16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</row>
    <row r="734" ht="16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</row>
    <row r="735" ht="16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</row>
    <row r="736" ht="16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</row>
    <row r="737" ht="16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</row>
    <row r="738" ht="16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</row>
    <row r="739" ht="16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</row>
    <row r="740" ht="16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</row>
    <row r="741" ht="16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</row>
    <row r="742" ht="16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</row>
    <row r="743" ht="16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</row>
    <row r="744" ht="16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</row>
    <row r="745" ht="16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</row>
    <row r="746" ht="16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</row>
    <row r="747" ht="16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</row>
    <row r="748" ht="16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</row>
    <row r="749" ht="16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</row>
    <row r="750" ht="16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</row>
    <row r="751" ht="16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</row>
    <row r="752" ht="16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</row>
    <row r="753" ht="16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</row>
    <row r="754" ht="16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</row>
    <row r="755" ht="16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</row>
    <row r="756" ht="16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</row>
    <row r="757" ht="16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</row>
    <row r="758" ht="16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</row>
    <row r="759" ht="16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</row>
    <row r="760" ht="16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</row>
    <row r="761" ht="16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</row>
    <row r="762" ht="16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</row>
    <row r="763" ht="16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</row>
    <row r="764" ht="16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</row>
    <row r="765" ht="16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</row>
    <row r="766" ht="16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</row>
    <row r="767" ht="16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</row>
    <row r="768" ht="16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</row>
    <row r="769" ht="16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</row>
    <row r="770" ht="16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</row>
    <row r="771" ht="16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</row>
    <row r="772" ht="16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</row>
    <row r="773" ht="16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</row>
    <row r="774" ht="16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</row>
    <row r="775" ht="16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</row>
    <row r="776" ht="16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</row>
    <row r="777" ht="16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</row>
    <row r="778" ht="16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</row>
    <row r="779" ht="16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</row>
    <row r="780" ht="16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</row>
    <row r="781" ht="16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</row>
    <row r="782" ht="16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</row>
    <row r="783" ht="16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</row>
    <row r="784" ht="16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</row>
    <row r="785" ht="16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</row>
    <row r="786" ht="16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</row>
    <row r="787" ht="16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</row>
    <row r="788" ht="16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</row>
    <row r="789" ht="16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</row>
    <row r="790" ht="16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</row>
    <row r="791" ht="16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</row>
    <row r="792" ht="16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</row>
    <row r="793" ht="16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</row>
    <row r="794" ht="16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</row>
    <row r="795" ht="16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</row>
    <row r="796" ht="16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</row>
    <row r="797" ht="16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</row>
    <row r="798" ht="16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</row>
    <row r="799" ht="16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</row>
    <row r="800" ht="16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</row>
    <row r="801" ht="16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</row>
    <row r="802" ht="16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</row>
    <row r="803" ht="16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</row>
    <row r="804" ht="16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</row>
    <row r="805" ht="16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</row>
    <row r="806" ht="16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</row>
    <row r="807" ht="16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</row>
    <row r="808" ht="16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</row>
    <row r="809" ht="16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</row>
    <row r="810" ht="16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</row>
    <row r="811" ht="16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</row>
    <row r="812" ht="16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</row>
    <row r="813" ht="16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</row>
    <row r="814" ht="16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</row>
    <row r="815" ht="16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</row>
    <row r="816" ht="16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</row>
    <row r="817" ht="16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</row>
    <row r="818" ht="16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</row>
    <row r="819" ht="16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</row>
    <row r="820" ht="16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</row>
    <row r="821" ht="16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</row>
    <row r="822" ht="16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</row>
    <row r="823" ht="16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</row>
    <row r="824" ht="16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</row>
    <row r="825" ht="16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</row>
    <row r="826" ht="16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</row>
    <row r="827" ht="16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</row>
    <row r="828" ht="16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</row>
    <row r="829" ht="16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</row>
    <row r="830" ht="16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</row>
    <row r="831" ht="16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</row>
    <row r="832" ht="16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</row>
    <row r="833" ht="16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</row>
    <row r="834" ht="16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</row>
    <row r="835" ht="16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</row>
    <row r="836" ht="16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</row>
    <row r="837" ht="16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</row>
    <row r="838" ht="16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</row>
    <row r="839" ht="16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</row>
    <row r="840" ht="16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</row>
    <row r="841" ht="16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</row>
    <row r="842" ht="16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</row>
    <row r="843" ht="16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</row>
    <row r="844" ht="16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</row>
    <row r="845" ht="16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</row>
    <row r="846" ht="16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</row>
    <row r="847" ht="16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</row>
    <row r="848" ht="16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</row>
    <row r="849" ht="16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</row>
    <row r="850" ht="16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</row>
    <row r="851" ht="16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</row>
    <row r="852" ht="16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</row>
    <row r="853" ht="16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</row>
    <row r="854" ht="16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</row>
    <row r="855" ht="16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</row>
    <row r="856" ht="16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</row>
    <row r="857" ht="16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</row>
    <row r="858" ht="16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</row>
    <row r="859" ht="16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</row>
    <row r="860" ht="16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</row>
    <row r="861" ht="16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</row>
    <row r="862" ht="16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</row>
    <row r="863" ht="16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</row>
    <row r="864" ht="16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</row>
    <row r="865" ht="16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</row>
    <row r="866" ht="16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</row>
    <row r="867" ht="16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</row>
    <row r="868" ht="16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</row>
    <row r="869" ht="16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</row>
    <row r="870" ht="16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</row>
    <row r="871" ht="16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</row>
    <row r="872" ht="16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</row>
    <row r="873" ht="16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</row>
    <row r="874" ht="16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</row>
    <row r="875" ht="16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</row>
    <row r="876" ht="16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</row>
    <row r="877" ht="16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</row>
    <row r="878" ht="16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</row>
    <row r="879" ht="16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</row>
    <row r="880" ht="16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</row>
    <row r="881" ht="16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</row>
    <row r="882" ht="16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</row>
    <row r="883" ht="16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</row>
    <row r="884" ht="16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</row>
    <row r="885" ht="16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</row>
    <row r="886" ht="16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</row>
    <row r="887" ht="16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</row>
    <row r="888" ht="16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</row>
    <row r="889" ht="16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</row>
    <row r="890" ht="16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</row>
    <row r="891" ht="16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</row>
    <row r="892" ht="16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</row>
    <row r="893" ht="16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</row>
    <row r="894" ht="16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</row>
    <row r="895" ht="16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</row>
    <row r="896" ht="16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</row>
    <row r="897" ht="16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</row>
    <row r="898" ht="16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</row>
    <row r="899" ht="16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</row>
    <row r="900" ht="16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</row>
    <row r="901" ht="16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</row>
    <row r="902" ht="16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</row>
    <row r="903" ht="16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</row>
    <row r="904" ht="16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</row>
    <row r="905" ht="16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</row>
    <row r="906" ht="16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</row>
    <row r="907" ht="16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</row>
    <row r="908" ht="16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</row>
    <row r="909" ht="16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</row>
    <row r="910" ht="16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</row>
    <row r="911" ht="16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</row>
    <row r="912" ht="16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</row>
    <row r="913" ht="16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</row>
    <row r="914" ht="16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</row>
    <row r="915" ht="16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</row>
    <row r="916" ht="16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</row>
    <row r="917" ht="16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</row>
    <row r="918" ht="16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</row>
    <row r="919" ht="16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</row>
    <row r="920" ht="16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</row>
    <row r="921" ht="16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</row>
    <row r="922" ht="16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</row>
    <row r="923" ht="16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</row>
    <row r="924" ht="16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</row>
    <row r="925" ht="16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</row>
    <row r="926" ht="16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</row>
    <row r="927" ht="16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</row>
    <row r="928" ht="16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</row>
    <row r="929" ht="16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</row>
    <row r="930" ht="16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</row>
    <row r="931" ht="16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</row>
    <row r="932" ht="16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</row>
    <row r="933" ht="16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</row>
    <row r="934" ht="16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</row>
    <row r="935" ht="16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</row>
    <row r="936" ht="16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</row>
    <row r="937" ht="16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</row>
    <row r="938" ht="16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</row>
    <row r="939" ht="16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</row>
    <row r="940" ht="16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</row>
    <row r="941" ht="16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</row>
    <row r="942" ht="16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</row>
    <row r="943" ht="16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</row>
    <row r="944" ht="16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</row>
    <row r="945" ht="16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</row>
    <row r="946" ht="16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</row>
    <row r="947" ht="16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</row>
    <row r="948" ht="16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</row>
    <row r="949" ht="16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</row>
    <row r="950" ht="16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</row>
    <row r="951" ht="16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</row>
    <row r="952" ht="16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</row>
    <row r="953" ht="16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</row>
    <row r="954" ht="16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</row>
    <row r="955" ht="16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</row>
    <row r="956" ht="16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</row>
    <row r="957" ht="16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</row>
    <row r="958" ht="16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</row>
    <row r="959" ht="16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</row>
    <row r="960" ht="16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</row>
    <row r="961" ht="16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</row>
    <row r="962" ht="16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</row>
    <row r="963" ht="16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</row>
    <row r="964" ht="16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</row>
    <row r="965" ht="16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</row>
    <row r="966" ht="16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</row>
    <row r="967" ht="16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</row>
    <row r="968" ht="16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</row>
    <row r="969" ht="16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</row>
    <row r="970" ht="16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</row>
    <row r="971" ht="16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</row>
    <row r="972" ht="16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</row>
    <row r="973" ht="16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</row>
    <row r="974" ht="16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</row>
    <row r="975" ht="16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</row>
    <row r="976" ht="16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</row>
    <row r="977" ht="16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</row>
    <row r="978" ht="16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</row>
    <row r="979" ht="16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</row>
    <row r="980" ht="16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</row>
    <row r="981" ht="16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</row>
    <row r="982" ht="16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</row>
    <row r="983" ht="16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</row>
    <row r="984" ht="16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</row>
    <row r="985" ht="16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</row>
    <row r="986" ht="16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</row>
    <row r="987" ht="16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</row>
    <row r="988" ht="16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</row>
    <row r="989" ht="16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</row>
    <row r="990" ht="16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</row>
    <row r="991" ht="16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</row>
    <row r="992" ht="16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</row>
    <row r="993" ht="16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</row>
    <row r="994" ht="16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</row>
    <row r="995" ht="16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</row>
    <row r="996" ht="16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</row>
    <row r="997" ht="16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</row>
    <row r="998" ht="16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</row>
    <row r="999" ht="16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</row>
    <row r="1000" ht="16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</row>
  </sheetData>
  <hyperlinks>
    <hyperlink display="Notes" location="null!A1" ref="B2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71"/>
  </cols>
  <sheetData>
    <row r="2">
      <c r="B2" s="31" t="s">
        <v>45</v>
      </c>
      <c r="C2" s="31"/>
      <c r="D2" s="18"/>
      <c r="E2" s="30"/>
      <c r="F2" s="30"/>
      <c r="G2" s="30"/>
      <c r="H2" s="32" t="s">
        <v>29</v>
      </c>
      <c r="I2" s="30"/>
      <c r="J2" s="30"/>
      <c r="K2" s="30"/>
      <c r="L2" s="30"/>
      <c r="M2" s="30"/>
      <c r="N2" s="30"/>
      <c r="O2" s="23"/>
    </row>
    <row r="3">
      <c r="B3" s="15"/>
      <c r="C3" s="15"/>
      <c r="D3" s="26">
        <v>2000.0</v>
      </c>
      <c r="E3" s="26">
        <v>2005.0</v>
      </c>
      <c r="F3" s="26">
        <v>2010.0</v>
      </c>
      <c r="G3" s="26">
        <v>2015.0</v>
      </c>
      <c r="H3" s="34">
        <v>2016.0</v>
      </c>
      <c r="I3" s="33">
        <v>2020.0</v>
      </c>
      <c r="J3" s="33">
        <v>2025.0</v>
      </c>
      <c r="K3" s="33">
        <v>2030.0</v>
      </c>
      <c r="L3" s="33">
        <v>2035.0</v>
      </c>
      <c r="M3" s="33">
        <v>2040.0</v>
      </c>
      <c r="N3" s="33">
        <v>2045.0</v>
      </c>
      <c r="O3" s="33">
        <v>2050.0</v>
      </c>
    </row>
    <row r="4">
      <c r="B4" s="67" t="s">
        <v>46</v>
      </c>
      <c r="C4" s="67"/>
      <c r="D4" s="68">
        <v>237.45</v>
      </c>
      <c r="E4" s="68">
        <v>279.523</v>
      </c>
      <c r="F4" s="68">
        <v>377.796</v>
      </c>
      <c r="G4" s="68">
        <v>425.832</v>
      </c>
      <c r="H4" s="69">
        <v>434.343</v>
      </c>
      <c r="I4" s="68">
        <v>479.316</v>
      </c>
      <c r="J4" s="68">
        <v>525.184</v>
      </c>
      <c r="K4" s="68">
        <v>536.435</v>
      </c>
      <c r="L4" s="68">
        <v>547.232</v>
      </c>
      <c r="M4" s="68">
        <v>558.26</v>
      </c>
      <c r="N4" s="68">
        <v>570.616</v>
      </c>
      <c r="O4" s="70">
        <v>582.54</v>
      </c>
    </row>
    <row r="5">
      <c r="B5" s="71" t="s">
        <v>47</v>
      </c>
      <c r="C5" s="72"/>
      <c r="D5" s="73">
        <v>45.455</v>
      </c>
      <c r="E5" s="73">
        <v>98.231</v>
      </c>
      <c r="F5" s="73">
        <v>186.314</v>
      </c>
      <c r="G5" s="73">
        <v>245.068</v>
      </c>
      <c r="H5" s="74">
        <v>248.846</v>
      </c>
      <c r="I5" s="73">
        <v>299.764</v>
      </c>
      <c r="J5" s="73">
        <v>325.398</v>
      </c>
      <c r="K5" s="73">
        <v>327.02</v>
      </c>
      <c r="L5" s="73">
        <v>328.648</v>
      </c>
      <c r="M5" s="73">
        <v>330.284</v>
      </c>
      <c r="N5" s="73">
        <v>331.929</v>
      </c>
      <c r="O5" s="75">
        <v>333.582</v>
      </c>
    </row>
    <row r="6">
      <c r="B6" s="76" t="s">
        <v>48</v>
      </c>
      <c r="C6" s="77"/>
      <c r="D6" s="78">
        <v>71.596</v>
      </c>
      <c r="E6" s="78">
        <v>53.445</v>
      </c>
      <c r="F6" s="78">
        <v>48.443</v>
      </c>
      <c r="G6" s="78">
        <v>40.444</v>
      </c>
      <c r="H6" s="79">
        <v>42.629</v>
      </c>
      <c r="I6" s="78">
        <v>41.691</v>
      </c>
      <c r="J6" s="78">
        <v>41.959</v>
      </c>
      <c r="K6" s="78">
        <v>42.43</v>
      </c>
      <c r="L6" s="78">
        <v>43.695</v>
      </c>
      <c r="M6" s="78">
        <v>45.042</v>
      </c>
      <c r="N6" s="78">
        <v>46.273</v>
      </c>
      <c r="O6" s="80">
        <v>47.132</v>
      </c>
    </row>
    <row r="7">
      <c r="B7" s="71" t="s">
        <v>49</v>
      </c>
      <c r="C7" s="72"/>
      <c r="D7" s="73">
        <v>61.164</v>
      </c>
      <c r="E7" s="73">
        <v>65.58</v>
      </c>
      <c r="F7" s="73">
        <v>74.807</v>
      </c>
      <c r="G7" s="73">
        <v>65.488</v>
      </c>
      <c r="H7" s="79">
        <v>64.557</v>
      </c>
      <c r="I7" s="73">
        <v>61.75</v>
      </c>
      <c r="J7" s="73">
        <v>60.791</v>
      </c>
      <c r="K7" s="73">
        <v>61.502</v>
      </c>
      <c r="L7" s="73">
        <v>62.208</v>
      </c>
      <c r="M7" s="73">
        <v>62.929</v>
      </c>
      <c r="N7" s="73">
        <v>63.659</v>
      </c>
      <c r="O7" s="75">
        <v>64.399</v>
      </c>
    </row>
    <row r="8">
      <c r="B8" s="76" t="s">
        <v>50</v>
      </c>
      <c r="C8" s="77"/>
      <c r="D8" s="78"/>
      <c r="E8" s="78"/>
      <c r="F8" s="78"/>
      <c r="G8" s="78"/>
      <c r="H8" s="79"/>
      <c r="I8" s="78"/>
      <c r="J8" s="78"/>
      <c r="K8" s="78"/>
      <c r="L8" s="78"/>
      <c r="M8" s="78"/>
      <c r="N8" s="78"/>
      <c r="O8" s="80"/>
    </row>
    <row r="9">
      <c r="B9" s="71" t="s">
        <v>51</v>
      </c>
      <c r="C9" s="72"/>
      <c r="D9" s="73">
        <v>0.861</v>
      </c>
      <c r="E9" s="73">
        <v>0.922</v>
      </c>
      <c r="F9" s="73">
        <v>1.501</v>
      </c>
      <c r="G9" s="73">
        <v>1.182</v>
      </c>
      <c r="H9" s="79">
        <v>1.666</v>
      </c>
      <c r="I9" s="73">
        <v>2.076</v>
      </c>
      <c r="J9" s="73">
        <v>3.626</v>
      </c>
      <c r="K9" s="73">
        <v>5.749</v>
      </c>
      <c r="L9" s="73">
        <v>7.086</v>
      </c>
      <c r="M9" s="73">
        <v>8.572</v>
      </c>
      <c r="N9" s="73">
        <v>10.057</v>
      </c>
      <c r="O9" s="75">
        <v>11.542</v>
      </c>
    </row>
    <row r="10">
      <c r="B10" s="76" t="s">
        <v>52</v>
      </c>
      <c r="C10" s="77"/>
      <c r="D10" s="78">
        <v>58.373</v>
      </c>
      <c r="E10" s="78">
        <v>61.344</v>
      </c>
      <c r="F10" s="78">
        <v>66.732</v>
      </c>
      <c r="G10" s="78">
        <v>73.648</v>
      </c>
      <c r="H10" s="79">
        <v>76.644</v>
      </c>
      <c r="I10" s="78">
        <v>74.034</v>
      </c>
      <c r="J10" s="78">
        <v>93.408</v>
      </c>
      <c r="K10" s="78">
        <v>99.732</v>
      </c>
      <c r="L10" s="78">
        <v>105.593</v>
      </c>
      <c r="M10" s="78">
        <v>111.432</v>
      </c>
      <c r="N10" s="78">
        <v>118.696</v>
      </c>
      <c r="O10" s="80">
        <v>125.883</v>
      </c>
    </row>
    <row r="11">
      <c r="B11" s="71" t="s">
        <v>53</v>
      </c>
      <c r="C11" s="72"/>
      <c r="D11" s="73"/>
      <c r="E11" s="73"/>
      <c r="F11" s="73"/>
      <c r="G11" s="73">
        <v>0.004</v>
      </c>
      <c r="H11" s="81">
        <v>0.001</v>
      </c>
      <c r="I11" s="73">
        <v>0.001</v>
      </c>
      <c r="J11" s="73">
        <v>0.001</v>
      </c>
      <c r="K11" s="73">
        <v>0.001</v>
      </c>
      <c r="L11" s="73">
        <v>0.001</v>
      </c>
      <c r="M11" s="73">
        <v>0.001</v>
      </c>
      <c r="N11" s="73">
        <v>0.001</v>
      </c>
      <c r="O11" s="75">
        <v>0.001</v>
      </c>
    </row>
    <row r="13">
      <c r="B13" s="256" t="s">
        <v>113</v>
      </c>
    </row>
    <row r="14">
      <c r="B14" s="257"/>
      <c r="C14" s="257">
        <v>2017.0</v>
      </c>
      <c r="D14" s="257">
        <v>2018.0</v>
      </c>
      <c r="E14" s="257">
        <v>2019.0</v>
      </c>
      <c r="F14" s="257">
        <v>2020.0</v>
      </c>
      <c r="G14" s="257">
        <v>2021.0</v>
      </c>
      <c r="H14" s="257">
        <v>2022.0</v>
      </c>
      <c r="I14" s="257">
        <v>2023.0</v>
      </c>
      <c r="J14" s="257">
        <v>2024.0</v>
      </c>
      <c r="K14" s="257">
        <v>2025.0</v>
      </c>
      <c r="L14" s="257">
        <v>2026.0</v>
      </c>
      <c r="M14" s="257">
        <v>2027.0</v>
      </c>
      <c r="N14" s="257">
        <v>2028.0</v>
      </c>
      <c r="O14" s="257">
        <v>2029.0</v>
      </c>
      <c r="P14" s="257">
        <v>2030.0</v>
      </c>
      <c r="Q14" s="257">
        <v>2031.0</v>
      </c>
      <c r="R14" s="257">
        <v>2032.0</v>
      </c>
      <c r="S14" s="257">
        <v>2033.0</v>
      </c>
      <c r="T14" s="257">
        <v>2034.0</v>
      </c>
      <c r="U14" s="257">
        <v>2035.0</v>
      </c>
      <c r="V14" s="257">
        <v>2036.0</v>
      </c>
      <c r="W14" s="257">
        <v>2037.0</v>
      </c>
      <c r="X14" s="257">
        <v>2038.0</v>
      </c>
      <c r="Y14" s="257">
        <v>2039.0</v>
      </c>
      <c r="Z14" s="257">
        <v>2040.0</v>
      </c>
      <c r="AA14" s="257">
        <v>2041.0</v>
      </c>
      <c r="AB14" s="257">
        <v>2042.0</v>
      </c>
      <c r="AC14" s="257">
        <v>2043.0</v>
      </c>
      <c r="AD14" s="257">
        <v>2044.0</v>
      </c>
      <c r="AE14" s="257">
        <v>2045.0</v>
      </c>
      <c r="AF14" s="257">
        <v>2046.0</v>
      </c>
      <c r="AG14" s="257">
        <v>2047.0</v>
      </c>
      <c r="AH14" s="257">
        <v>2048.0</v>
      </c>
      <c r="AI14" s="257">
        <v>2049.0</v>
      </c>
      <c r="AJ14" s="257">
        <v>2050.0</v>
      </c>
    </row>
    <row r="15">
      <c r="B15" s="258" t="s">
        <v>114</v>
      </c>
      <c r="C15" s="259">
        <f t="shared" ref="C15:E15" si="1">TREND($H$5:$I$5,$H$3:$I$3,C14)</f>
        <v>261.5755</v>
      </c>
      <c r="D15" s="259">
        <f t="shared" si="1"/>
        <v>274.305</v>
      </c>
      <c r="E15" s="259">
        <f t="shared" si="1"/>
        <v>287.0345</v>
      </c>
      <c r="F15" s="259">
        <v>299.764</v>
      </c>
      <c r="G15" s="259">
        <f t="shared" ref="G15:J15" si="2">TREND($I$5:$J$5,$I$3:$J$3,G14)</f>
        <v>304.8908</v>
      </c>
      <c r="H15" s="259">
        <f t="shared" si="2"/>
        <v>310.0176</v>
      </c>
      <c r="I15" s="259">
        <f t="shared" si="2"/>
        <v>315.1444</v>
      </c>
      <c r="J15" s="259">
        <f t="shared" si="2"/>
        <v>320.2712</v>
      </c>
      <c r="K15" s="259">
        <v>325.398</v>
      </c>
      <c r="L15" s="259">
        <f t="shared" ref="L15:O15" si="3">TREND($J$5:$K$5,$J$3:$K$3,L14)</f>
        <v>325.7224</v>
      </c>
      <c r="M15" s="259">
        <f t="shared" si="3"/>
        <v>326.0468</v>
      </c>
      <c r="N15" s="259">
        <f t="shared" si="3"/>
        <v>326.3712</v>
      </c>
      <c r="O15" s="259">
        <f t="shared" si="3"/>
        <v>326.6956</v>
      </c>
      <c r="P15" s="259">
        <v>327.02</v>
      </c>
      <c r="Q15" s="259">
        <f t="shared" ref="Q15:T15" si="4">TREND($K$5:$L$5,$K$3:$L$3,Q14)</f>
        <v>327.3456</v>
      </c>
      <c r="R15" s="259">
        <f t="shared" si="4"/>
        <v>327.6712</v>
      </c>
      <c r="S15" s="259">
        <f t="shared" si="4"/>
        <v>327.9968</v>
      </c>
      <c r="T15" s="259">
        <f t="shared" si="4"/>
        <v>328.3224</v>
      </c>
      <c r="U15" s="259">
        <v>328.648</v>
      </c>
      <c r="V15" s="259">
        <f t="shared" ref="V15:Y15" si="5">TREND($L$5:$M$5,$L$3:$M$3,V14)</f>
        <v>328.9752</v>
      </c>
      <c r="W15" s="259">
        <f t="shared" si="5"/>
        <v>329.3024</v>
      </c>
      <c r="X15" s="259">
        <f t="shared" si="5"/>
        <v>329.6296</v>
      </c>
      <c r="Y15" s="259">
        <f t="shared" si="5"/>
        <v>329.9568</v>
      </c>
      <c r="Z15" s="259">
        <v>330.284</v>
      </c>
      <c r="AA15" s="259">
        <f t="shared" ref="AA15:AD15" si="6">TREND($M$5:$N$5,$M$3:$N$3,AA14)</f>
        <v>330.613</v>
      </c>
      <c r="AB15" s="259">
        <f t="shared" si="6"/>
        <v>330.942</v>
      </c>
      <c r="AC15" s="259">
        <f t="shared" si="6"/>
        <v>331.271</v>
      </c>
      <c r="AD15" s="259">
        <f t="shared" si="6"/>
        <v>331.6</v>
      </c>
      <c r="AE15" s="259">
        <v>331.929</v>
      </c>
      <c r="AF15" s="259">
        <f t="shared" ref="AF15:AI15" si="7">TREND($N$5:$O$5,$N$3:$O$3,AF14)</f>
        <v>332.2596</v>
      </c>
      <c r="AG15" s="259">
        <f t="shared" si="7"/>
        <v>332.5902</v>
      </c>
      <c r="AH15" s="259">
        <f t="shared" si="7"/>
        <v>332.9208</v>
      </c>
      <c r="AI15" s="259">
        <f t="shared" si="7"/>
        <v>333.2514</v>
      </c>
      <c r="AJ15" s="259">
        <v>333.582</v>
      </c>
    </row>
    <row r="16">
      <c r="B16" s="258" t="s">
        <v>115</v>
      </c>
      <c r="C16" s="259">
        <f t="shared" ref="C16:E16" si="8">TREND($H$6:$I$6,$H$3:$I$3,C14)</f>
        <v>42.3945</v>
      </c>
      <c r="D16" s="259">
        <f t="shared" si="8"/>
        <v>42.16</v>
      </c>
      <c r="E16" s="259">
        <f t="shared" si="8"/>
        <v>41.9255</v>
      </c>
      <c r="F16" s="259">
        <v>41.691</v>
      </c>
      <c r="G16" s="259">
        <f t="shared" ref="G16:J16" si="9">TREND($I$6:$J$6,$I$3:$J$3,G14)</f>
        <v>41.7446</v>
      </c>
      <c r="H16" s="259">
        <f t="shared" si="9"/>
        <v>41.7982</v>
      </c>
      <c r="I16" s="259">
        <f t="shared" si="9"/>
        <v>41.8518</v>
      </c>
      <c r="J16" s="259">
        <f t="shared" si="9"/>
        <v>41.9054</v>
      </c>
      <c r="K16" s="259">
        <v>41.959</v>
      </c>
      <c r="L16" s="259">
        <f t="shared" ref="L16:O16" si="10">TREND($J$6:$K$6,$J$3:$K$3,L14)</f>
        <v>42.0532</v>
      </c>
      <c r="M16" s="259">
        <f t="shared" si="10"/>
        <v>42.1474</v>
      </c>
      <c r="N16" s="259">
        <f t="shared" si="10"/>
        <v>42.2416</v>
      </c>
      <c r="O16" s="259">
        <f t="shared" si="10"/>
        <v>42.3358</v>
      </c>
      <c r="P16" s="259">
        <v>42.43</v>
      </c>
      <c r="Q16" s="259">
        <f t="shared" ref="Q16:T16" si="11">TREND($K$6:$L$6,$K$3:$L$3,Q14)</f>
        <v>42.683</v>
      </c>
      <c r="R16" s="259">
        <f t="shared" si="11"/>
        <v>42.936</v>
      </c>
      <c r="S16" s="259">
        <f t="shared" si="11"/>
        <v>43.189</v>
      </c>
      <c r="T16" s="259">
        <f t="shared" si="11"/>
        <v>43.442</v>
      </c>
      <c r="U16" s="259">
        <v>43.695</v>
      </c>
      <c r="V16" s="259">
        <f t="shared" ref="V16:Y16" si="12">TREND($L$6:$M$6,$L$3:$M$3,V14)</f>
        <v>43.9644</v>
      </c>
      <c r="W16" s="259">
        <f t="shared" si="12"/>
        <v>44.2338</v>
      </c>
      <c r="X16" s="259">
        <f t="shared" si="12"/>
        <v>44.5032</v>
      </c>
      <c r="Y16" s="259">
        <f t="shared" si="12"/>
        <v>44.7726</v>
      </c>
      <c r="Z16" s="259">
        <v>45.042</v>
      </c>
      <c r="AA16" s="259">
        <f t="shared" ref="AA16:AD16" si="13">TREND($M$6:$N$6,$M$3:$N$3,AA14)</f>
        <v>45.2882</v>
      </c>
      <c r="AB16" s="259">
        <f t="shared" si="13"/>
        <v>45.5344</v>
      </c>
      <c r="AC16" s="259">
        <f t="shared" si="13"/>
        <v>45.7806</v>
      </c>
      <c r="AD16" s="259">
        <f t="shared" si="13"/>
        <v>46.0268</v>
      </c>
      <c r="AE16" s="259">
        <v>46.273</v>
      </c>
      <c r="AF16" s="259">
        <f t="shared" ref="AF16:AI16" si="14">TREND($N$6:$O$6,$N$3:$O$3,AF14)</f>
        <v>46.4448</v>
      </c>
      <c r="AG16" s="259">
        <f t="shared" si="14"/>
        <v>46.6166</v>
      </c>
      <c r="AH16" s="259">
        <f t="shared" si="14"/>
        <v>46.7884</v>
      </c>
      <c r="AI16" s="259">
        <f t="shared" si="14"/>
        <v>46.9602</v>
      </c>
      <c r="AJ16" s="259">
        <v>47.132</v>
      </c>
    </row>
    <row r="17">
      <c r="B17" s="258" t="s">
        <v>116</v>
      </c>
      <c r="C17" s="259">
        <f t="shared" ref="C17:E17" si="15">TREND($H$7:$I$7,$H$3:$I$3,C14)</f>
        <v>63.85525</v>
      </c>
      <c r="D17" s="259">
        <f t="shared" si="15"/>
        <v>63.1535</v>
      </c>
      <c r="E17" s="259">
        <f t="shared" si="15"/>
        <v>62.45175</v>
      </c>
      <c r="F17" s="259">
        <v>61.75</v>
      </c>
      <c r="G17" s="259">
        <f t="shared" ref="G17:J17" si="16">TREND($I$7:$J$7,$I$3:$J$3,G14)</f>
        <v>61.5582</v>
      </c>
      <c r="H17" s="259">
        <f t="shared" si="16"/>
        <v>61.3664</v>
      </c>
      <c r="I17" s="259">
        <f t="shared" si="16"/>
        <v>61.1746</v>
      </c>
      <c r="J17" s="259">
        <f t="shared" si="16"/>
        <v>60.9828</v>
      </c>
      <c r="K17" s="259">
        <v>60.791</v>
      </c>
      <c r="L17" s="259">
        <f t="shared" ref="L17:O17" si="17">TREND($J$7:$K$7,$J$3:$K$3,L14)</f>
        <v>60.9332</v>
      </c>
      <c r="M17" s="259">
        <f t="shared" si="17"/>
        <v>61.0754</v>
      </c>
      <c r="N17" s="259">
        <f t="shared" si="17"/>
        <v>61.2176</v>
      </c>
      <c r="O17" s="259">
        <f t="shared" si="17"/>
        <v>61.3598</v>
      </c>
      <c r="P17" s="259">
        <v>61.502</v>
      </c>
      <c r="Q17" s="259">
        <f t="shared" ref="Q17:T17" si="18">TREND($K$7:$L$7,$K$3:$L$3,Q14)</f>
        <v>61.6432</v>
      </c>
      <c r="R17" s="259">
        <f t="shared" si="18"/>
        <v>61.7844</v>
      </c>
      <c r="S17" s="259">
        <f t="shared" si="18"/>
        <v>61.9256</v>
      </c>
      <c r="T17" s="259">
        <f t="shared" si="18"/>
        <v>62.0668</v>
      </c>
      <c r="U17" s="259">
        <v>62.208</v>
      </c>
      <c r="V17" s="259">
        <f t="shared" ref="V17:Y17" si="19">TREND($L$7:$M$7,$L$3:$M$3,V14)</f>
        <v>62.3522</v>
      </c>
      <c r="W17" s="259">
        <f t="shared" si="19"/>
        <v>62.4964</v>
      </c>
      <c r="X17" s="259">
        <f t="shared" si="19"/>
        <v>62.6406</v>
      </c>
      <c r="Y17" s="259">
        <f t="shared" si="19"/>
        <v>62.7848</v>
      </c>
      <c r="Z17" s="259">
        <v>62.929</v>
      </c>
      <c r="AA17" s="259">
        <f t="shared" ref="AA17:AD17" si="20">TREND($M$7:$N$7,$M$3:$N$3,AA14)</f>
        <v>63.075</v>
      </c>
      <c r="AB17" s="259">
        <f t="shared" si="20"/>
        <v>63.221</v>
      </c>
      <c r="AC17" s="259">
        <f t="shared" si="20"/>
        <v>63.367</v>
      </c>
      <c r="AD17" s="259">
        <f t="shared" si="20"/>
        <v>63.513</v>
      </c>
      <c r="AE17" s="259">
        <v>63.659</v>
      </c>
      <c r="AF17" s="259">
        <f t="shared" ref="AF17:AI17" si="21">TREND($N$7:$O$7,$N$3:$O$3,AF14)</f>
        <v>63.807</v>
      </c>
      <c r="AG17" s="259">
        <f t="shared" si="21"/>
        <v>63.955</v>
      </c>
      <c r="AH17" s="259">
        <f t="shared" si="21"/>
        <v>64.103</v>
      </c>
      <c r="AI17" s="259">
        <f t="shared" si="21"/>
        <v>64.251</v>
      </c>
      <c r="AJ17" s="259">
        <v>64.399</v>
      </c>
    </row>
    <row r="18">
      <c r="B18" s="8" t="s">
        <v>117</v>
      </c>
    </row>
    <row r="19">
      <c r="B19" s="8"/>
    </row>
    <row r="20">
      <c r="B20" s="256" t="s">
        <v>118</v>
      </c>
    </row>
    <row r="21">
      <c r="B21" s="260"/>
      <c r="C21" s="261">
        <v>2000.0</v>
      </c>
      <c r="D21" s="261">
        <v>2001.0</v>
      </c>
      <c r="E21" s="261">
        <v>2002.0</v>
      </c>
      <c r="F21" s="261">
        <v>2003.0</v>
      </c>
      <c r="G21" s="261">
        <v>2004.0</v>
      </c>
      <c r="H21" s="261">
        <v>2005.0</v>
      </c>
      <c r="I21" s="261">
        <v>2006.0</v>
      </c>
      <c r="J21" s="261">
        <v>2007.0</v>
      </c>
      <c r="K21" s="261">
        <v>2008.0</v>
      </c>
      <c r="L21" s="261">
        <v>2009.0</v>
      </c>
      <c r="M21" s="261">
        <v>2010.0</v>
      </c>
      <c r="N21" s="261">
        <v>2011.0</v>
      </c>
      <c r="O21" s="261">
        <v>2012.0</v>
      </c>
      <c r="P21" s="261">
        <v>2013.0</v>
      </c>
      <c r="Q21" s="261">
        <v>2014.0</v>
      </c>
      <c r="R21" s="261">
        <v>2015.0</v>
      </c>
      <c r="S21" s="261">
        <v>2016.0</v>
      </c>
      <c r="T21" s="261">
        <v>2017.0</v>
      </c>
      <c r="U21" s="261">
        <v>2018.0</v>
      </c>
      <c r="V21" s="261">
        <v>2019.0</v>
      </c>
      <c r="W21" s="261">
        <v>2020.0</v>
      </c>
      <c r="X21" s="261">
        <v>2021.0</v>
      </c>
      <c r="Y21" s="261">
        <v>2022.0</v>
      </c>
      <c r="Z21" s="261">
        <v>2023.0</v>
      </c>
      <c r="AA21" s="261">
        <v>2024.0</v>
      </c>
      <c r="AB21" s="261">
        <v>2025.0</v>
      </c>
      <c r="AC21" s="261">
        <v>2026.0</v>
      </c>
      <c r="AD21" s="261">
        <v>2027.0</v>
      </c>
      <c r="AE21" s="261">
        <v>2028.0</v>
      </c>
      <c r="AF21" s="261">
        <v>2029.0</v>
      </c>
      <c r="AG21" s="261">
        <v>2030.0</v>
      </c>
      <c r="AH21" s="261">
        <v>2031.0</v>
      </c>
      <c r="AI21" s="261">
        <v>2032.0</v>
      </c>
      <c r="AJ21" s="261">
        <v>2033.0</v>
      </c>
      <c r="AK21" s="261">
        <v>2034.0</v>
      </c>
      <c r="AL21" s="261">
        <v>2035.0</v>
      </c>
      <c r="AM21" s="261">
        <v>2036.0</v>
      </c>
      <c r="AN21" s="261">
        <v>2037.0</v>
      </c>
      <c r="AO21" s="261">
        <v>2038.0</v>
      </c>
      <c r="AP21" s="261">
        <v>2039.0</v>
      </c>
      <c r="AQ21" s="261">
        <v>2040.0</v>
      </c>
      <c r="AR21" s="261">
        <v>2041.0</v>
      </c>
      <c r="AS21" s="261">
        <v>2042.0</v>
      </c>
      <c r="AT21" s="261">
        <v>2043.0</v>
      </c>
      <c r="AU21" s="261">
        <v>2044.0</v>
      </c>
      <c r="AV21" s="261">
        <v>2045.0</v>
      </c>
      <c r="AW21" s="261">
        <v>2046.0</v>
      </c>
      <c r="AX21" s="261">
        <v>2047.0</v>
      </c>
      <c r="AY21" s="261">
        <v>2048.0</v>
      </c>
      <c r="AZ21" s="261">
        <v>2049.0</v>
      </c>
      <c r="BA21" s="261">
        <v>2050.0</v>
      </c>
    </row>
    <row r="22">
      <c r="B22" s="262" t="s">
        <v>119</v>
      </c>
      <c r="C22" s="263">
        <v>1.43224588472421E14</v>
      </c>
      <c r="D22" s="263">
        <v>1.83393872572227E14</v>
      </c>
      <c r="E22" s="263">
        <v>1.97213337657329E14</v>
      </c>
      <c r="F22" s="263">
        <v>2.20122938702202E14</v>
      </c>
      <c r="G22" s="263">
        <v>2.67240549727877E14</v>
      </c>
      <c r="H22" s="263">
        <v>3.09126020057056E14</v>
      </c>
      <c r="I22" s="263">
        <v>3.49428977839898E14</v>
      </c>
      <c r="J22" s="263">
        <v>3.72733390379909E14</v>
      </c>
      <c r="K22" s="263">
        <v>3.89879302265775E14</v>
      </c>
      <c r="L22" s="263">
        <v>4.13724304218414E14</v>
      </c>
      <c r="M22" s="263">
        <v>4.81088699169619E14</v>
      </c>
      <c r="N22" s="263">
        <v>5.21282009640746E14</v>
      </c>
      <c r="O22" s="263">
        <v>6.10547147898997E14</v>
      </c>
      <c r="P22" s="263">
        <v>7.3290705165727E14</v>
      </c>
      <c r="Q22" s="263">
        <v>8.50968768879439E14</v>
      </c>
      <c r="R22" s="263">
        <v>6.92373967134829E14</v>
      </c>
      <c r="S22" s="263">
        <v>9.74702736261492E14</v>
      </c>
      <c r="T22" s="263">
        <v>1.12061790790246E15</v>
      </c>
      <c r="U22" s="263">
        <v>1.49444548070434E15</v>
      </c>
      <c r="V22" s="263">
        <v>1.65088130780588E15</v>
      </c>
      <c r="W22" s="264">
        <f t="shared" ref="W22:BA22" si="22">TREND($C$22:$V$22,$C$21:$V$21,W21)</f>
        <v>1.29734E+15</v>
      </c>
      <c r="X22" s="264">
        <f t="shared" si="22"/>
        <v>1.36387E+15</v>
      </c>
      <c r="Y22" s="264">
        <f t="shared" si="22"/>
        <v>1.43039E+15</v>
      </c>
      <c r="Z22" s="264">
        <f t="shared" si="22"/>
        <v>1.49692E+15</v>
      </c>
      <c r="AA22" s="264">
        <f t="shared" si="22"/>
        <v>1.56345E+15</v>
      </c>
      <c r="AB22" s="264">
        <f t="shared" si="22"/>
        <v>1.62998E+15</v>
      </c>
      <c r="AC22" s="264">
        <f t="shared" si="22"/>
        <v>1.6965E+15</v>
      </c>
      <c r="AD22" s="264">
        <f t="shared" si="22"/>
        <v>1.76303E+15</v>
      </c>
      <c r="AE22" s="264">
        <f t="shared" si="22"/>
        <v>1.82956E+15</v>
      </c>
      <c r="AF22" s="264">
        <f t="shared" si="22"/>
        <v>1.89609E+15</v>
      </c>
      <c r="AG22" s="264">
        <f t="shared" si="22"/>
        <v>1.96262E+15</v>
      </c>
      <c r="AH22" s="264">
        <f t="shared" si="22"/>
        <v>2.02914E+15</v>
      </c>
      <c r="AI22" s="264">
        <f t="shared" si="22"/>
        <v>2.09567E+15</v>
      </c>
      <c r="AJ22" s="264">
        <f t="shared" si="22"/>
        <v>2.1622E+15</v>
      </c>
      <c r="AK22" s="264">
        <f t="shared" si="22"/>
        <v>2.22873E+15</v>
      </c>
      <c r="AL22" s="264">
        <f t="shared" si="22"/>
        <v>2.29525E+15</v>
      </c>
      <c r="AM22" s="264">
        <f t="shared" si="22"/>
        <v>2.36178E+15</v>
      </c>
      <c r="AN22" s="264">
        <f t="shared" si="22"/>
        <v>2.42831E+15</v>
      </c>
      <c r="AO22" s="264">
        <f t="shared" si="22"/>
        <v>2.49484E+15</v>
      </c>
      <c r="AP22" s="264">
        <f t="shared" si="22"/>
        <v>2.56137E+15</v>
      </c>
      <c r="AQ22" s="264">
        <f t="shared" si="22"/>
        <v>2.62789E+15</v>
      </c>
      <c r="AR22" s="264">
        <f t="shared" si="22"/>
        <v>2.69442E+15</v>
      </c>
      <c r="AS22" s="264">
        <f t="shared" si="22"/>
        <v>2.76095E+15</v>
      </c>
      <c r="AT22" s="264">
        <f t="shared" si="22"/>
        <v>2.82748E+15</v>
      </c>
      <c r="AU22" s="264">
        <f t="shared" si="22"/>
        <v>2.894E+15</v>
      </c>
      <c r="AV22" s="264">
        <f t="shared" si="22"/>
        <v>2.96053E+15</v>
      </c>
      <c r="AW22" s="264">
        <f t="shared" si="22"/>
        <v>3.02706E+15</v>
      </c>
      <c r="AX22" s="264">
        <f t="shared" si="22"/>
        <v>3.09359E+15</v>
      </c>
      <c r="AY22" s="264">
        <f t="shared" si="22"/>
        <v>3.16012E+15</v>
      </c>
      <c r="AZ22" s="264">
        <f t="shared" si="22"/>
        <v>3.22664E+15</v>
      </c>
      <c r="BA22" s="264">
        <f t="shared" si="22"/>
        <v>3.29317E+15</v>
      </c>
    </row>
    <row r="23">
      <c r="B23" s="8" t="s">
        <v>120</v>
      </c>
    </row>
    <row r="25">
      <c r="B25" s="256" t="s">
        <v>121</v>
      </c>
    </row>
    <row r="26">
      <c r="B26" s="260"/>
      <c r="C26" s="261">
        <v>2000.0</v>
      </c>
      <c r="D26" s="261">
        <v>2001.0</v>
      </c>
      <c r="E26" s="261">
        <v>2002.0</v>
      </c>
      <c r="F26" s="261">
        <v>2003.0</v>
      </c>
      <c r="G26" s="261">
        <v>2004.0</v>
      </c>
      <c r="H26" s="261">
        <v>2005.0</v>
      </c>
      <c r="I26" s="261">
        <v>2006.0</v>
      </c>
      <c r="J26" s="261">
        <v>2007.0</v>
      </c>
      <c r="K26" s="261">
        <v>2008.0</v>
      </c>
      <c r="L26" s="261">
        <v>2009.0</v>
      </c>
      <c r="M26" s="261">
        <v>2010.0</v>
      </c>
      <c r="N26" s="261">
        <v>2011.0</v>
      </c>
      <c r="O26" s="261">
        <v>2012.0</v>
      </c>
      <c r="P26" s="261">
        <v>2013.0</v>
      </c>
      <c r="Q26" s="261">
        <v>2014.0</v>
      </c>
      <c r="R26" s="261">
        <v>2015.0</v>
      </c>
      <c r="S26" s="261">
        <v>2016.0</v>
      </c>
      <c r="T26" s="261">
        <v>2017.0</v>
      </c>
      <c r="U26" s="261">
        <v>2018.0</v>
      </c>
      <c r="V26" s="261">
        <v>2019.0</v>
      </c>
      <c r="W26" s="261">
        <v>2020.0</v>
      </c>
      <c r="X26" s="261">
        <v>2021.0</v>
      </c>
      <c r="Y26" s="261">
        <v>2022.0</v>
      </c>
      <c r="Z26" s="261">
        <v>2023.0</v>
      </c>
      <c r="AA26" s="261">
        <v>2024.0</v>
      </c>
      <c r="AB26" s="261">
        <v>2025.0</v>
      </c>
      <c r="AC26" s="261">
        <v>2026.0</v>
      </c>
      <c r="AD26" s="261">
        <v>2027.0</v>
      </c>
      <c r="AE26" s="261">
        <v>2028.0</v>
      </c>
      <c r="AF26" s="261">
        <v>2029.0</v>
      </c>
      <c r="AG26" s="261">
        <v>2030.0</v>
      </c>
      <c r="AH26" s="261">
        <v>2031.0</v>
      </c>
      <c r="AI26" s="261">
        <v>2032.0</v>
      </c>
      <c r="AJ26" s="261">
        <v>2033.0</v>
      </c>
      <c r="AK26" s="261">
        <v>2034.0</v>
      </c>
      <c r="AL26" s="261">
        <v>2035.0</v>
      </c>
      <c r="AM26" s="261">
        <v>2036.0</v>
      </c>
      <c r="AN26" s="261">
        <v>2037.0</v>
      </c>
      <c r="AO26" s="261">
        <v>2038.0</v>
      </c>
      <c r="AP26" s="261">
        <v>2039.0</v>
      </c>
      <c r="AQ26" s="261">
        <v>2040.0</v>
      </c>
      <c r="AR26" s="261">
        <v>2041.0</v>
      </c>
      <c r="AS26" s="261">
        <v>2042.0</v>
      </c>
      <c r="AT26" s="261">
        <v>2043.0</v>
      </c>
      <c r="AU26" s="261">
        <v>2044.0</v>
      </c>
      <c r="AV26" s="261">
        <v>2045.0</v>
      </c>
      <c r="AW26" s="261">
        <v>2046.0</v>
      </c>
      <c r="AX26" s="261">
        <v>2047.0</v>
      </c>
      <c r="AY26" s="261">
        <v>2048.0</v>
      </c>
      <c r="AZ26" s="261">
        <v>2049.0</v>
      </c>
      <c r="BA26" s="261">
        <v>2050.0</v>
      </c>
    </row>
    <row r="27">
      <c r="B27" s="265" t="s">
        <v>122</v>
      </c>
      <c r="C27" s="263">
        <v>7.935008321069E12</v>
      </c>
      <c r="D27" s="263">
        <v>7.275119971003E12</v>
      </c>
      <c r="E27" s="263">
        <v>6.614160187293E12</v>
      </c>
      <c r="F27" s="263">
        <v>5.959791487889E12</v>
      </c>
      <c r="G27" s="263">
        <v>2.619939975585E12</v>
      </c>
      <c r="H27" s="263">
        <v>2.633607411382E12</v>
      </c>
      <c r="I27" s="263">
        <v>2.965522408093E12</v>
      </c>
      <c r="J27" s="263">
        <v>1.853595959084E12</v>
      </c>
      <c r="K27" s="263">
        <v>2.887148892359E12</v>
      </c>
      <c r="L27" s="263">
        <v>1.861454565447E12</v>
      </c>
      <c r="M27" s="263">
        <v>1.468230250763E12</v>
      </c>
      <c r="N27" s="263">
        <v>1.119898275309E12</v>
      </c>
      <c r="O27" s="263">
        <v>2.089773741195E12</v>
      </c>
      <c r="P27" s="263">
        <v>1.6936520505225E13</v>
      </c>
      <c r="Q27" s="263">
        <v>6.847554842001E13</v>
      </c>
      <c r="R27" s="263">
        <v>8.4341867582274E13</v>
      </c>
      <c r="S27" s="263">
        <v>1.08627086726692E14</v>
      </c>
      <c r="T27" s="263">
        <v>1.21381047438554E14</v>
      </c>
      <c r="U27" s="263">
        <v>1.49466461782403E14</v>
      </c>
      <c r="V27" s="263">
        <v>1.88886339722393E14</v>
      </c>
      <c r="W27" s="266">
        <f t="shared" ref="W27:BA27" si="23">TREND($C$27:$V$27,$C$26:$V$26,W26)</f>
        <v>122135494284898</v>
      </c>
      <c r="X27" s="266">
        <f t="shared" si="23"/>
        <v>130027455056678</v>
      </c>
      <c r="Y27" s="266">
        <f t="shared" si="23"/>
        <v>137919415828458</v>
      </c>
      <c r="Z27" s="266">
        <f t="shared" si="23"/>
        <v>145811376600238</v>
      </c>
      <c r="AA27" s="266">
        <f t="shared" si="23"/>
        <v>153703337372020</v>
      </c>
      <c r="AB27" s="266">
        <f t="shared" si="23"/>
        <v>161595298143800</v>
      </c>
      <c r="AC27" s="266">
        <f t="shared" si="23"/>
        <v>169487258915580</v>
      </c>
      <c r="AD27" s="266">
        <f t="shared" si="23"/>
        <v>177379219687360</v>
      </c>
      <c r="AE27" s="266">
        <f t="shared" si="23"/>
        <v>185271180459140</v>
      </c>
      <c r="AF27" s="266">
        <f t="shared" si="23"/>
        <v>193163141230920</v>
      </c>
      <c r="AG27" s="266">
        <f t="shared" si="23"/>
        <v>201055102002700</v>
      </c>
      <c r="AH27" s="266">
        <f t="shared" si="23"/>
        <v>208947062774482</v>
      </c>
      <c r="AI27" s="266">
        <f t="shared" si="23"/>
        <v>216839023546262</v>
      </c>
      <c r="AJ27" s="266">
        <f t="shared" si="23"/>
        <v>224730984318042</v>
      </c>
      <c r="AK27" s="266">
        <f t="shared" si="23"/>
        <v>232622945089822</v>
      </c>
      <c r="AL27" s="266">
        <f t="shared" si="23"/>
        <v>240514905861602</v>
      </c>
      <c r="AM27" s="266">
        <f t="shared" si="23"/>
        <v>248406866633382</v>
      </c>
      <c r="AN27" s="266">
        <f t="shared" si="23"/>
        <v>256298827405162</v>
      </c>
      <c r="AO27" s="266">
        <f t="shared" si="23"/>
        <v>264190788176944</v>
      </c>
      <c r="AP27" s="266">
        <f t="shared" si="23"/>
        <v>272082748948724</v>
      </c>
      <c r="AQ27" s="266">
        <f t="shared" si="23"/>
        <v>279974709720504</v>
      </c>
      <c r="AR27" s="266">
        <f t="shared" si="23"/>
        <v>287866670492284</v>
      </c>
      <c r="AS27" s="266">
        <f t="shared" si="23"/>
        <v>295758631264064</v>
      </c>
      <c r="AT27" s="266">
        <f t="shared" si="23"/>
        <v>303650592035844</v>
      </c>
      <c r="AU27" s="266">
        <f t="shared" si="23"/>
        <v>311542552807624</v>
      </c>
      <c r="AV27" s="266">
        <f t="shared" si="23"/>
        <v>319434513579406</v>
      </c>
      <c r="AW27" s="266">
        <f t="shared" si="23"/>
        <v>327326474351186</v>
      </c>
      <c r="AX27" s="266">
        <f t="shared" si="23"/>
        <v>335218435122966</v>
      </c>
      <c r="AY27" s="266">
        <f t="shared" si="23"/>
        <v>343110395894746</v>
      </c>
      <c r="AZ27" s="266">
        <f t="shared" si="23"/>
        <v>351002356666526</v>
      </c>
      <c r="BA27" s="266">
        <f t="shared" si="23"/>
        <v>358894317438306</v>
      </c>
    </row>
    <row r="28">
      <c r="B28" s="8" t="s">
        <v>120</v>
      </c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</row>
    <row r="29"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</row>
    <row r="30">
      <c r="A30" s="267"/>
      <c r="B30" s="256" t="s">
        <v>123</v>
      </c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</row>
    <row r="31">
      <c r="A31" s="267"/>
      <c r="B31" s="260"/>
      <c r="C31" s="261">
        <v>2000.0</v>
      </c>
      <c r="D31" s="261">
        <v>2001.0</v>
      </c>
      <c r="E31" s="261">
        <v>2002.0</v>
      </c>
      <c r="F31" s="261">
        <v>2003.0</v>
      </c>
      <c r="G31" s="261">
        <v>2004.0</v>
      </c>
      <c r="H31" s="261">
        <v>2005.0</v>
      </c>
      <c r="I31" s="261">
        <v>2006.0</v>
      </c>
      <c r="J31" s="261">
        <v>2007.0</v>
      </c>
      <c r="K31" s="261">
        <v>2008.0</v>
      </c>
      <c r="L31" s="261">
        <v>2009.0</v>
      </c>
      <c r="M31" s="261">
        <v>2010.0</v>
      </c>
      <c r="N31" s="261">
        <v>2011.0</v>
      </c>
      <c r="O31" s="261">
        <v>2012.0</v>
      </c>
      <c r="P31" s="261">
        <v>2013.0</v>
      </c>
      <c r="Q31" s="261">
        <v>2014.0</v>
      </c>
      <c r="R31" s="261">
        <v>2015.0</v>
      </c>
      <c r="S31" s="261">
        <v>2016.0</v>
      </c>
      <c r="T31" s="261">
        <v>2017.0</v>
      </c>
      <c r="U31" s="261">
        <v>2018.0</v>
      </c>
      <c r="V31" s="261">
        <v>2019.0</v>
      </c>
      <c r="W31" s="261">
        <v>2020.0</v>
      </c>
      <c r="X31" s="261">
        <v>2021.0</v>
      </c>
      <c r="Y31" s="261">
        <v>2022.0</v>
      </c>
      <c r="Z31" s="261">
        <v>2023.0</v>
      </c>
      <c r="AA31" s="261">
        <v>2024.0</v>
      </c>
      <c r="AB31" s="261">
        <v>2025.0</v>
      </c>
      <c r="AC31" s="261">
        <v>2026.0</v>
      </c>
      <c r="AD31" s="261">
        <v>2027.0</v>
      </c>
      <c r="AE31" s="261">
        <v>2028.0</v>
      </c>
      <c r="AF31" s="261">
        <v>2029.0</v>
      </c>
      <c r="AG31" s="261">
        <v>2030.0</v>
      </c>
      <c r="AH31" s="261">
        <v>2031.0</v>
      </c>
      <c r="AI31" s="261">
        <v>2032.0</v>
      </c>
      <c r="AJ31" s="261">
        <v>2033.0</v>
      </c>
      <c r="AK31" s="261">
        <v>2034.0</v>
      </c>
      <c r="AL31" s="261">
        <v>2035.0</v>
      </c>
      <c r="AM31" s="261">
        <v>2036.0</v>
      </c>
      <c r="AN31" s="261">
        <v>2037.0</v>
      </c>
      <c r="AO31" s="261">
        <v>2038.0</v>
      </c>
      <c r="AP31" s="261">
        <v>2039.0</v>
      </c>
      <c r="AQ31" s="261">
        <v>2040.0</v>
      </c>
      <c r="AR31" s="261">
        <v>2041.0</v>
      </c>
      <c r="AS31" s="261">
        <v>2042.0</v>
      </c>
      <c r="AT31" s="261">
        <v>2043.0</v>
      </c>
      <c r="AU31" s="261">
        <v>2044.0</v>
      </c>
      <c r="AV31" s="261">
        <v>2045.0</v>
      </c>
      <c r="AW31" s="261">
        <v>2046.0</v>
      </c>
      <c r="AX31" s="261">
        <v>2047.0</v>
      </c>
      <c r="AY31" s="261">
        <v>2048.0</v>
      </c>
      <c r="AZ31" s="261">
        <v>2049.0</v>
      </c>
      <c r="BA31" s="261">
        <v>2050.0</v>
      </c>
      <c r="BB31" s="269"/>
      <c r="BC31" s="269"/>
      <c r="BD31" s="269"/>
    </row>
    <row r="32">
      <c r="A32" s="267"/>
      <c r="B32" s="262" t="s">
        <v>124</v>
      </c>
      <c r="C32" s="270">
        <v>1.17937444643382E15</v>
      </c>
      <c r="D32" s="270">
        <v>1.37989577729412E15</v>
      </c>
      <c r="E32" s="270">
        <v>1.52577738991981E15</v>
      </c>
      <c r="F32" s="270">
        <v>1.82340907568869E15</v>
      </c>
      <c r="G32" s="270">
        <v>2.18215204030086E15</v>
      </c>
      <c r="H32" s="270">
        <v>2.71529835130694E15</v>
      </c>
      <c r="I32" s="270">
        <v>3.19955915129796E15</v>
      </c>
      <c r="J32" s="270">
        <v>3.74384321553877E15</v>
      </c>
      <c r="K32" s="270">
        <v>4.252507556174E15</v>
      </c>
      <c r="L32" s="270">
        <v>4.18979860854905E15</v>
      </c>
      <c r="M32" s="270">
        <v>4.3813316185835E15</v>
      </c>
      <c r="N32" s="270">
        <v>5.63752503357677E15</v>
      </c>
      <c r="O32" s="270">
        <v>6.2667056719489E15</v>
      </c>
      <c r="P32" s="270">
        <v>7.29910789131598E15</v>
      </c>
      <c r="Q32" s="270">
        <v>7.82764109489655E15</v>
      </c>
      <c r="R32" s="270">
        <v>7.6264844424166E15</v>
      </c>
      <c r="S32" s="270">
        <v>7.56238697394494E15</v>
      </c>
      <c r="T32" s="270">
        <v>7.80259109857061E15</v>
      </c>
      <c r="U32" s="270">
        <v>8.36106185605133E15</v>
      </c>
      <c r="V32" s="270">
        <v>8.93621469378862E15</v>
      </c>
      <c r="W32" s="260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  <c r="AX32" s="259"/>
      <c r="AY32" s="259"/>
      <c r="AZ32" s="259"/>
      <c r="BA32" s="259"/>
    </row>
    <row r="33">
      <c r="A33" s="267"/>
      <c r="B33" s="271" t="s">
        <v>125</v>
      </c>
      <c r="C33" s="270">
        <v>0.0</v>
      </c>
      <c r="D33" s="270">
        <v>0.0</v>
      </c>
      <c r="E33" s="270">
        <v>0.0</v>
      </c>
      <c r="F33" s="270">
        <v>0.0</v>
      </c>
      <c r="G33" s="270">
        <v>0.0</v>
      </c>
      <c r="H33" s="270">
        <v>0.0</v>
      </c>
      <c r="I33" s="270">
        <v>0.0</v>
      </c>
      <c r="J33" s="270">
        <v>0.0</v>
      </c>
      <c r="K33" s="270">
        <v>0.0</v>
      </c>
      <c r="L33" s="270">
        <v>0.0</v>
      </c>
      <c r="M33" s="270">
        <v>0.0</v>
      </c>
      <c r="N33" s="270">
        <v>0.0</v>
      </c>
      <c r="O33" s="270">
        <v>0.0</v>
      </c>
      <c r="P33" s="270">
        <v>0.0</v>
      </c>
      <c r="Q33" s="270">
        <v>0.0</v>
      </c>
      <c r="R33" s="270">
        <v>0.0</v>
      </c>
      <c r="S33" s="270">
        <v>0.0</v>
      </c>
      <c r="T33" s="270">
        <v>0.0</v>
      </c>
      <c r="U33" s="270">
        <v>0.0</v>
      </c>
      <c r="V33" s="270">
        <v>0.0</v>
      </c>
      <c r="W33" s="270">
        <v>0.0</v>
      </c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59"/>
      <c r="AX33" s="259"/>
      <c r="AY33" s="259"/>
      <c r="AZ33" s="259"/>
      <c r="BA33" s="259"/>
    </row>
    <row r="34">
      <c r="A34" s="267"/>
      <c r="B34" s="271" t="s">
        <v>126</v>
      </c>
      <c r="C34" s="270">
        <v>0.0</v>
      </c>
      <c r="D34" s="270">
        <v>0.0</v>
      </c>
      <c r="E34" s="270">
        <v>0.0</v>
      </c>
      <c r="F34" s="270">
        <v>0.0</v>
      </c>
      <c r="G34" s="270">
        <v>0.0</v>
      </c>
      <c r="H34" s="262">
        <v>0.0212609183289093</v>
      </c>
      <c r="I34" s="262">
        <v>0.0232974349654299</v>
      </c>
      <c r="J34" s="262">
        <v>0.0253339516019508</v>
      </c>
      <c r="K34" s="262">
        <v>0.028682505780379</v>
      </c>
      <c r="L34" s="262">
        <v>0.0283035851892292</v>
      </c>
      <c r="M34" s="262">
        <v>0.0296781994866039</v>
      </c>
      <c r="N34" s="262">
        <v>0.038905743986827</v>
      </c>
      <c r="O34" s="262">
        <v>0.043383137704772</v>
      </c>
      <c r="P34" s="262">
        <v>0.0508464567852698</v>
      </c>
      <c r="Q34" s="262">
        <v>0.0263287292342756</v>
      </c>
      <c r="R34" s="262">
        <v>0.02520866024634</v>
      </c>
      <c r="S34" s="262">
        <v>0.0265350792252428</v>
      </c>
      <c r="T34" s="262">
        <v>0.0309101911098558</v>
      </c>
      <c r="U34" s="262">
        <v>0.0340470749132254</v>
      </c>
      <c r="V34" s="262">
        <v>0.031554077312839</v>
      </c>
      <c r="W34" s="260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59"/>
      <c r="AX34" s="259"/>
      <c r="AY34" s="259"/>
      <c r="AZ34" s="259"/>
      <c r="BA34" s="259"/>
    </row>
    <row r="35">
      <c r="A35" s="267"/>
      <c r="B35" s="271" t="s">
        <v>127</v>
      </c>
      <c r="C35" s="262">
        <v>0.47728358075625</v>
      </c>
      <c r="D35" s="262">
        <v>0.568771349102771</v>
      </c>
      <c r="E35" s="262">
        <v>0.664376047657094</v>
      </c>
      <c r="F35" s="262">
        <v>0.730839689115474</v>
      </c>
      <c r="G35" s="262">
        <v>0.880120012222222</v>
      </c>
      <c r="H35" s="270">
        <v>1.26947077638763E16</v>
      </c>
      <c r="I35" s="270">
        <v>1.48024188505306E16</v>
      </c>
      <c r="J35" s="270">
        <v>1.83736392532063E16</v>
      </c>
      <c r="K35" s="270">
        <v>2.01532682290768E15</v>
      </c>
      <c r="L35" s="270">
        <v>1.98870262079151E16</v>
      </c>
      <c r="M35" s="270">
        <v>2.08829633005656E16</v>
      </c>
      <c r="N35" s="270">
        <v>2.15538547561026E16</v>
      </c>
      <c r="O35" s="270">
        <v>2.36958494979469E15</v>
      </c>
      <c r="P35" s="270">
        <v>2.54809069005003E16</v>
      </c>
      <c r="Q35" s="270">
        <v>2.95857852487633E16</v>
      </c>
      <c r="R35" s="270">
        <v>3.30537725541789E16</v>
      </c>
      <c r="S35" s="270">
        <v>3.12195346812176E15</v>
      </c>
      <c r="T35" s="270">
        <v>2.61603295093924E16</v>
      </c>
      <c r="U35" s="270">
        <v>1.91108217588753E16</v>
      </c>
      <c r="V35" s="270">
        <v>1.82960672074711E16</v>
      </c>
      <c r="W35" s="260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59"/>
      <c r="AX35" s="259"/>
      <c r="AY35" s="259"/>
      <c r="AZ35" s="259"/>
      <c r="BA35" s="259"/>
    </row>
    <row r="36">
      <c r="A36" s="267"/>
      <c r="B36" s="271" t="s">
        <v>128</v>
      </c>
      <c r="C36" s="262">
        <v>0.611943717503825</v>
      </c>
      <c r="D36" s="262">
        <v>0.705824458149098</v>
      </c>
      <c r="E36" s="262">
        <v>0.745567248547289</v>
      </c>
      <c r="F36" s="262">
        <v>0.953075178099383</v>
      </c>
      <c r="G36" s="270">
        <v>1.13518592070997E16</v>
      </c>
      <c r="H36" s="270">
        <v>1.22044241701119E16</v>
      </c>
      <c r="I36" s="270">
        <v>1.4551822581665E15</v>
      </c>
      <c r="J36" s="270">
        <v>1.60786978195194E16</v>
      </c>
      <c r="K36" s="270">
        <v>1.90384981247849E16</v>
      </c>
      <c r="L36" s="270">
        <v>1.84492923967414E16</v>
      </c>
      <c r="M36" s="270">
        <v>1.86716918027448E16</v>
      </c>
      <c r="N36" s="270">
        <v>2.97329026809135E16</v>
      </c>
      <c r="O36" s="270">
        <v>3.27652848802567E15</v>
      </c>
      <c r="P36" s="270">
        <v>4.02668960222279E14</v>
      </c>
      <c r="Q36" s="270">
        <v>4.03942770276608E15</v>
      </c>
      <c r="R36" s="270">
        <v>3.70811279299599E16</v>
      </c>
      <c r="S36" s="270">
        <v>3.53188754458193E16</v>
      </c>
      <c r="T36" s="270">
        <v>4.0967506063368E15</v>
      </c>
      <c r="U36" s="270">
        <v>5.12391921412192E15</v>
      </c>
      <c r="V36" s="270">
        <v>5.80915287217125E15</v>
      </c>
      <c r="W36" s="260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59"/>
      <c r="AX36" s="259"/>
      <c r="AY36" s="259"/>
      <c r="AZ36" s="259"/>
      <c r="BA36" s="259"/>
    </row>
    <row r="37">
      <c r="A37" s="267"/>
      <c r="B37" s="272" t="s">
        <v>129</v>
      </c>
      <c r="C37" s="263">
        <v>9.0147148173746E13</v>
      </c>
      <c r="D37" s="263">
        <v>1.05299970042253E14</v>
      </c>
      <c r="E37" s="263">
        <v>1.15834093715433E14</v>
      </c>
      <c r="F37" s="263">
        <v>1.39494208473837E14</v>
      </c>
      <c r="G37" s="263">
        <v>1.66846107368666E14</v>
      </c>
      <c r="H37" s="263">
        <v>2.04124239579192E14</v>
      </c>
      <c r="I37" s="263">
        <v>2.40837573112969E14</v>
      </c>
      <c r="J37" s="263">
        <v>2.73275556664242E14</v>
      </c>
      <c r="K37" s="263">
        <v>3.04648415007438E14</v>
      </c>
      <c r="L37" s="263">
        <v>3.27863162894159E14</v>
      </c>
      <c r="M37" s="263">
        <v>3.96187908765845E14</v>
      </c>
      <c r="N37" s="263">
        <v>4.69943545888339E14</v>
      </c>
      <c r="O37" s="263">
        <v>5.77209096423762E14</v>
      </c>
      <c r="P37" s="263">
        <v>6.73481142257881E14</v>
      </c>
      <c r="Q37" s="263">
        <v>8.0330613801985E14</v>
      </c>
      <c r="R37" s="263">
        <v>5.87785733756383E14</v>
      </c>
      <c r="S37" s="263">
        <v>8.82010882016004E14</v>
      </c>
      <c r="T37" s="263">
        <v>1.0588973501847E15</v>
      </c>
      <c r="U37" s="263">
        <v>1.29201339112865E15</v>
      </c>
      <c r="V37" s="263">
        <v>1.26590102355742E15</v>
      </c>
      <c r="W37" s="273">
        <f t="shared" ref="W37:BA37" si="24">TREND($C$37:$V$37,$C$31:$V$31,W31)</f>
        <v>1.14176E+15</v>
      </c>
      <c r="X37" s="273">
        <f t="shared" si="24"/>
        <v>1.203E+15</v>
      </c>
      <c r="Y37" s="273">
        <f t="shared" si="24"/>
        <v>1.26424E+15</v>
      </c>
      <c r="Z37" s="273">
        <f t="shared" si="24"/>
        <v>1.32548E+15</v>
      </c>
      <c r="AA37" s="273">
        <f t="shared" si="24"/>
        <v>1.38672E+15</v>
      </c>
      <c r="AB37" s="273">
        <f t="shared" si="24"/>
        <v>1.44796E+15</v>
      </c>
      <c r="AC37" s="273">
        <f t="shared" si="24"/>
        <v>1.50919E+15</v>
      </c>
      <c r="AD37" s="273">
        <f t="shared" si="24"/>
        <v>1.57043E+15</v>
      </c>
      <c r="AE37" s="273">
        <f t="shared" si="24"/>
        <v>1.63167E+15</v>
      </c>
      <c r="AF37" s="273">
        <f t="shared" si="24"/>
        <v>1.69291E+15</v>
      </c>
      <c r="AG37" s="273">
        <f t="shared" si="24"/>
        <v>1.75415E+15</v>
      </c>
      <c r="AH37" s="273">
        <f t="shared" si="24"/>
        <v>1.81539E+15</v>
      </c>
      <c r="AI37" s="273">
        <f t="shared" si="24"/>
        <v>1.87663E+15</v>
      </c>
      <c r="AJ37" s="273">
        <f t="shared" si="24"/>
        <v>1.93786E+15</v>
      </c>
      <c r="AK37" s="273">
        <f t="shared" si="24"/>
        <v>1.9991E+15</v>
      </c>
      <c r="AL37" s="273">
        <f t="shared" si="24"/>
        <v>2.06034E+15</v>
      </c>
      <c r="AM37" s="273">
        <f t="shared" si="24"/>
        <v>2.12158E+15</v>
      </c>
      <c r="AN37" s="273">
        <f t="shared" si="24"/>
        <v>2.18282E+15</v>
      </c>
      <c r="AO37" s="273">
        <f t="shared" si="24"/>
        <v>2.24406E+15</v>
      </c>
      <c r="AP37" s="273">
        <f t="shared" si="24"/>
        <v>2.3053E+15</v>
      </c>
      <c r="AQ37" s="273">
        <f t="shared" si="24"/>
        <v>2.36654E+15</v>
      </c>
      <c r="AR37" s="273">
        <f t="shared" si="24"/>
        <v>2.42777E+15</v>
      </c>
      <c r="AS37" s="273">
        <f t="shared" si="24"/>
        <v>2.48901E+15</v>
      </c>
      <c r="AT37" s="273">
        <f t="shared" si="24"/>
        <v>2.55025E+15</v>
      </c>
      <c r="AU37" s="273">
        <f t="shared" si="24"/>
        <v>2.61149E+15</v>
      </c>
      <c r="AV37" s="273">
        <f t="shared" si="24"/>
        <v>2.67273E+15</v>
      </c>
      <c r="AW37" s="273">
        <f t="shared" si="24"/>
        <v>2.73397E+15</v>
      </c>
      <c r="AX37" s="273">
        <f t="shared" si="24"/>
        <v>2.79521E+15</v>
      </c>
      <c r="AY37" s="273">
        <f t="shared" si="24"/>
        <v>2.85645E+15</v>
      </c>
      <c r="AZ37" s="273">
        <f t="shared" si="24"/>
        <v>2.91768E+15</v>
      </c>
      <c r="BA37" s="273">
        <f t="shared" si="24"/>
        <v>2.97892E+15</v>
      </c>
    </row>
    <row r="38">
      <c r="A38" s="268"/>
      <c r="B38" s="274" t="s">
        <v>130</v>
      </c>
      <c r="C38" s="263">
        <f t="shared" ref="C38:V38" si="25">C32-C37</f>
        <v>1.08923E+15</v>
      </c>
      <c r="D38" s="263">
        <f t="shared" si="25"/>
        <v>1.2746E+15</v>
      </c>
      <c r="E38" s="263">
        <f t="shared" si="25"/>
        <v>1.40994E+15</v>
      </c>
      <c r="F38" s="263">
        <f t="shared" si="25"/>
        <v>1.68391E+15</v>
      </c>
      <c r="G38" s="263">
        <f t="shared" si="25"/>
        <v>2.01531E+15</v>
      </c>
      <c r="H38" s="263">
        <f t="shared" si="25"/>
        <v>2.51117E+15</v>
      </c>
      <c r="I38" s="263">
        <f t="shared" si="25"/>
        <v>2.95872E+15</v>
      </c>
      <c r="J38" s="263">
        <f t="shared" si="25"/>
        <v>3.47057E+15</v>
      </c>
      <c r="K38" s="263">
        <f t="shared" si="25"/>
        <v>3.94786E+15</v>
      </c>
      <c r="L38" s="263">
        <f t="shared" si="25"/>
        <v>3.86194E+15</v>
      </c>
      <c r="M38" s="263">
        <f t="shared" si="25"/>
        <v>3.98514E+15</v>
      </c>
      <c r="N38" s="263">
        <f t="shared" si="25"/>
        <v>5.16758E+15</v>
      </c>
      <c r="O38" s="263">
        <f t="shared" si="25"/>
        <v>5.6895E+15</v>
      </c>
      <c r="P38" s="263">
        <f t="shared" si="25"/>
        <v>6.62563E+15</v>
      </c>
      <c r="Q38" s="263">
        <f t="shared" si="25"/>
        <v>7.02433E+15</v>
      </c>
      <c r="R38" s="263">
        <f t="shared" si="25"/>
        <v>7.0387E+15</v>
      </c>
      <c r="S38" s="263">
        <f t="shared" si="25"/>
        <v>6.68038E+15</v>
      </c>
      <c r="T38" s="263">
        <f t="shared" si="25"/>
        <v>6.74369E+15</v>
      </c>
      <c r="U38" s="263">
        <f t="shared" si="25"/>
        <v>7.06905E+15</v>
      </c>
      <c r="V38" s="263">
        <f t="shared" si="25"/>
        <v>7.67031E+15</v>
      </c>
      <c r="W38" s="264">
        <f t="shared" ref="W38:BA38" si="26">TREND($C$38:$V$38,$C$31:$V$31,W31)</f>
        <v>8.38215E+15</v>
      </c>
      <c r="X38" s="264">
        <f t="shared" si="26"/>
        <v>8.76179E+15</v>
      </c>
      <c r="Y38" s="264">
        <f t="shared" si="26"/>
        <v>9.14144E+15</v>
      </c>
      <c r="Z38" s="264">
        <f t="shared" si="26"/>
        <v>9.52108E+15</v>
      </c>
      <c r="AA38" s="264">
        <f t="shared" si="26"/>
        <v>9.90073E+15</v>
      </c>
      <c r="AB38" s="264">
        <f t="shared" si="26"/>
        <v>1.02804E+16</v>
      </c>
      <c r="AC38" s="264">
        <f t="shared" si="26"/>
        <v>1.066E+16</v>
      </c>
      <c r="AD38" s="264">
        <f t="shared" si="26"/>
        <v>1.10397E+16</v>
      </c>
      <c r="AE38" s="264">
        <f t="shared" si="26"/>
        <v>1.14193E+16</v>
      </c>
      <c r="AF38" s="264">
        <f t="shared" si="26"/>
        <v>1.1799E+16</v>
      </c>
      <c r="AG38" s="264">
        <f t="shared" si="26"/>
        <v>1.21786E+16</v>
      </c>
      <c r="AH38" s="264">
        <f t="shared" si="26"/>
        <v>1.25582E+16</v>
      </c>
      <c r="AI38" s="264">
        <f t="shared" si="26"/>
        <v>1.29379E+16</v>
      </c>
      <c r="AJ38" s="264">
        <f t="shared" si="26"/>
        <v>1.33175E+16</v>
      </c>
      <c r="AK38" s="264">
        <f t="shared" si="26"/>
        <v>1.36972E+16</v>
      </c>
      <c r="AL38" s="264">
        <f t="shared" si="26"/>
        <v>1.40768E+16</v>
      </c>
      <c r="AM38" s="264">
        <f t="shared" si="26"/>
        <v>1.44565E+16</v>
      </c>
      <c r="AN38" s="264">
        <f t="shared" si="26"/>
        <v>1.48361E+16</v>
      </c>
      <c r="AO38" s="264">
        <f t="shared" si="26"/>
        <v>1.52158E+16</v>
      </c>
      <c r="AP38" s="264">
        <f t="shared" si="26"/>
        <v>1.55954E+16</v>
      </c>
      <c r="AQ38" s="264">
        <f t="shared" si="26"/>
        <v>1.5975E+16</v>
      </c>
      <c r="AR38" s="264">
        <f t="shared" si="26"/>
        <v>1.63547E+16</v>
      </c>
      <c r="AS38" s="264">
        <f t="shared" si="26"/>
        <v>1.67343E+16</v>
      </c>
      <c r="AT38" s="264">
        <f t="shared" si="26"/>
        <v>1.7114E+16</v>
      </c>
      <c r="AU38" s="264">
        <f t="shared" si="26"/>
        <v>1.74936E+16</v>
      </c>
      <c r="AV38" s="264">
        <f t="shared" si="26"/>
        <v>1.78733E+16</v>
      </c>
      <c r="AW38" s="264">
        <f t="shared" si="26"/>
        <v>1.82529E+16</v>
      </c>
      <c r="AX38" s="264">
        <f t="shared" si="26"/>
        <v>1.86326E+16</v>
      </c>
      <c r="AY38" s="264">
        <f t="shared" si="26"/>
        <v>1.90122E+16</v>
      </c>
      <c r="AZ38" s="264">
        <f t="shared" si="26"/>
        <v>1.93919E+16</v>
      </c>
      <c r="BA38" s="264">
        <f t="shared" si="26"/>
        <v>1.97715E+16</v>
      </c>
    </row>
    <row r="39">
      <c r="B39" s="8" t="s">
        <v>120</v>
      </c>
    </row>
    <row r="41">
      <c r="B41" s="256" t="s">
        <v>131</v>
      </c>
    </row>
    <row r="42">
      <c r="B42" s="260"/>
      <c r="C42" s="261">
        <v>2000.0</v>
      </c>
      <c r="D42" s="261">
        <v>2001.0</v>
      </c>
      <c r="E42" s="261">
        <v>2002.0</v>
      </c>
      <c r="F42" s="261">
        <v>2003.0</v>
      </c>
      <c r="G42" s="261">
        <v>2004.0</v>
      </c>
      <c r="H42" s="261">
        <v>2005.0</v>
      </c>
      <c r="I42" s="261">
        <v>2006.0</v>
      </c>
      <c r="J42" s="261">
        <v>2007.0</v>
      </c>
      <c r="K42" s="261">
        <v>2008.0</v>
      </c>
      <c r="L42" s="261">
        <v>2009.0</v>
      </c>
      <c r="M42" s="261">
        <v>2010.0</v>
      </c>
      <c r="N42" s="261">
        <v>2011.0</v>
      </c>
      <c r="O42" s="261">
        <v>2012.0</v>
      </c>
      <c r="P42" s="261">
        <v>2013.0</v>
      </c>
      <c r="Q42" s="261">
        <v>2014.0</v>
      </c>
      <c r="R42" s="261">
        <v>2015.0</v>
      </c>
      <c r="S42" s="261">
        <v>2016.0</v>
      </c>
      <c r="T42" s="261">
        <v>2017.0</v>
      </c>
      <c r="U42" s="261">
        <v>2018.0</v>
      </c>
      <c r="V42" s="261">
        <v>2019.0</v>
      </c>
      <c r="W42" s="261">
        <v>2020.0</v>
      </c>
      <c r="X42" s="261">
        <v>2021.0</v>
      </c>
      <c r="Y42" s="261">
        <v>2022.0</v>
      </c>
      <c r="Z42" s="261">
        <v>2023.0</v>
      </c>
      <c r="AA42" s="261">
        <v>2024.0</v>
      </c>
      <c r="AB42" s="261">
        <v>2025.0</v>
      </c>
      <c r="AC42" s="261">
        <v>2026.0</v>
      </c>
      <c r="AD42" s="261">
        <v>2027.0</v>
      </c>
      <c r="AE42" s="261">
        <v>2028.0</v>
      </c>
      <c r="AF42" s="261">
        <v>2029.0</v>
      </c>
      <c r="AG42" s="261">
        <v>2030.0</v>
      </c>
      <c r="AH42" s="261">
        <v>2031.0</v>
      </c>
      <c r="AI42" s="261">
        <v>2032.0</v>
      </c>
      <c r="AJ42" s="261">
        <v>2033.0</v>
      </c>
      <c r="AK42" s="261">
        <v>2034.0</v>
      </c>
      <c r="AL42" s="261">
        <v>2035.0</v>
      </c>
      <c r="AM42" s="261">
        <v>2036.0</v>
      </c>
      <c r="AN42" s="261">
        <v>2037.0</v>
      </c>
      <c r="AO42" s="261">
        <v>2038.0</v>
      </c>
      <c r="AP42" s="261">
        <v>2039.0</v>
      </c>
      <c r="AQ42" s="261">
        <v>2040.0</v>
      </c>
      <c r="AR42" s="261">
        <v>2041.0</v>
      </c>
      <c r="AS42" s="261">
        <v>2042.0</v>
      </c>
      <c r="AT42" s="261">
        <v>2043.0</v>
      </c>
      <c r="AU42" s="261">
        <v>2044.0</v>
      </c>
      <c r="AV42" s="261">
        <v>2045.0</v>
      </c>
      <c r="AW42" s="261">
        <v>2046.0</v>
      </c>
      <c r="AX42" s="261">
        <v>2047.0</v>
      </c>
      <c r="AY42" s="261">
        <v>2048.0</v>
      </c>
      <c r="AZ42" s="261">
        <v>2049.0</v>
      </c>
      <c r="BA42" s="261">
        <v>2050.0</v>
      </c>
    </row>
    <row r="43">
      <c r="B43" s="265" t="s">
        <v>132</v>
      </c>
      <c r="C43" s="263">
        <v>1.394229137E15</v>
      </c>
      <c r="D43" s="263">
        <v>1.2668161485E15</v>
      </c>
      <c r="E43" s="263">
        <v>1.3799865975E15</v>
      </c>
      <c r="F43" s="263">
        <v>1.50893932E15</v>
      </c>
      <c r="G43" s="263">
        <v>1.475065172E15</v>
      </c>
      <c r="H43" s="263">
        <v>1.3969236715E15</v>
      </c>
      <c r="I43" s="263">
        <v>1.3153177695E15</v>
      </c>
      <c r="J43" s="263">
        <v>1.4123210115E15</v>
      </c>
      <c r="K43" s="263">
        <v>1.386530467E15</v>
      </c>
      <c r="L43" s="263">
        <v>1.3214767055E15</v>
      </c>
      <c r="M43" s="263">
        <v>1.5878506875E15</v>
      </c>
      <c r="N43" s="263">
        <v>1.4962365145E15</v>
      </c>
      <c r="O43" s="263">
        <v>1.3530412525E15</v>
      </c>
      <c r="P43" s="263">
        <v>1.217159727E15</v>
      </c>
      <c r="Q43" s="263">
        <v>1.2213939955E15</v>
      </c>
      <c r="R43" s="263">
        <v>1.1659635715E15</v>
      </c>
      <c r="S43" s="263">
        <v>1.1473006230441E15</v>
      </c>
      <c r="T43" s="263">
        <v>1.146363374129E15</v>
      </c>
      <c r="U43" s="263">
        <v>1.10176260638004E15</v>
      </c>
      <c r="V43" s="263">
        <v>9.42040164335037E14</v>
      </c>
      <c r="W43" s="263">
        <v>8.79180974464E14</v>
      </c>
      <c r="X43" s="266">
        <f t="shared" ref="X43:BA43" si="27">TREND($C$43:$W$43,$C$42:$W$42,X42)</f>
        <v>1.05106E+15</v>
      </c>
      <c r="Y43" s="266">
        <f t="shared" si="27"/>
        <v>1.02923E+15</v>
      </c>
      <c r="Z43" s="266">
        <f t="shared" si="27"/>
        <v>1.00739E+15</v>
      </c>
      <c r="AA43" s="266">
        <f t="shared" si="27"/>
        <v>985559229158440</v>
      </c>
      <c r="AB43" s="266">
        <f t="shared" si="27"/>
        <v>963725366306312</v>
      </c>
      <c r="AC43" s="266">
        <f t="shared" si="27"/>
        <v>941891503454184</v>
      </c>
      <c r="AD43" s="266">
        <f t="shared" si="27"/>
        <v>920057640602056</v>
      </c>
      <c r="AE43" s="266">
        <f t="shared" si="27"/>
        <v>898223777749936</v>
      </c>
      <c r="AF43" s="266">
        <f t="shared" si="27"/>
        <v>876389914897808</v>
      </c>
      <c r="AG43" s="266">
        <f t="shared" si="27"/>
        <v>854556052045680</v>
      </c>
      <c r="AH43" s="266">
        <f t="shared" si="27"/>
        <v>832722189193552</v>
      </c>
      <c r="AI43" s="266">
        <f t="shared" si="27"/>
        <v>810888326341424</v>
      </c>
      <c r="AJ43" s="266">
        <f t="shared" si="27"/>
        <v>789054463489304</v>
      </c>
      <c r="AK43" s="266">
        <f t="shared" si="27"/>
        <v>767220600637176</v>
      </c>
      <c r="AL43" s="266">
        <f t="shared" si="27"/>
        <v>745386737785048</v>
      </c>
      <c r="AM43" s="266">
        <f t="shared" si="27"/>
        <v>723552874932920</v>
      </c>
      <c r="AN43" s="266">
        <f t="shared" si="27"/>
        <v>701719012080800</v>
      </c>
      <c r="AO43" s="266">
        <f t="shared" si="27"/>
        <v>679885149228672</v>
      </c>
      <c r="AP43" s="266">
        <f t="shared" si="27"/>
        <v>658051286376544</v>
      </c>
      <c r="AQ43" s="266">
        <f t="shared" si="27"/>
        <v>636217423524416</v>
      </c>
      <c r="AR43" s="266">
        <f t="shared" si="27"/>
        <v>614383560672288</v>
      </c>
      <c r="AS43" s="266">
        <f t="shared" si="27"/>
        <v>592549697820168</v>
      </c>
      <c r="AT43" s="266">
        <f t="shared" si="27"/>
        <v>570715834968040</v>
      </c>
      <c r="AU43" s="266">
        <f t="shared" si="27"/>
        <v>548881972115912</v>
      </c>
      <c r="AV43" s="266">
        <f t="shared" si="27"/>
        <v>527048109263784</v>
      </c>
      <c r="AW43" s="266">
        <f t="shared" si="27"/>
        <v>505214246411664</v>
      </c>
      <c r="AX43" s="266">
        <f t="shared" si="27"/>
        <v>483380383559536</v>
      </c>
      <c r="AY43" s="266">
        <f t="shared" si="27"/>
        <v>461546520707408</v>
      </c>
      <c r="AZ43" s="266">
        <f t="shared" si="27"/>
        <v>439712657855280</v>
      </c>
      <c r="BA43" s="266">
        <f t="shared" si="27"/>
        <v>417878795003152</v>
      </c>
    </row>
    <row r="46">
      <c r="B46" s="275" t="s">
        <v>133</v>
      </c>
      <c r="C46" s="257">
        <v>2010.0</v>
      </c>
      <c r="D46" s="257">
        <v>2011.0</v>
      </c>
      <c r="E46" s="257">
        <v>2012.0</v>
      </c>
      <c r="F46" s="257">
        <v>2013.0</v>
      </c>
      <c r="G46" s="257">
        <v>2014.0</v>
      </c>
      <c r="H46" s="257">
        <v>2015.0</v>
      </c>
      <c r="I46" s="257">
        <v>2016.0</v>
      </c>
      <c r="J46" s="257">
        <v>2017.0</v>
      </c>
      <c r="K46" s="257">
        <v>2018.0</v>
      </c>
      <c r="L46" s="257">
        <v>2019.0</v>
      </c>
      <c r="M46" s="257">
        <v>2020.0</v>
      </c>
      <c r="N46" s="257">
        <v>2021.0</v>
      </c>
      <c r="O46" s="257">
        <v>2022.0</v>
      </c>
      <c r="P46" s="257">
        <v>2023.0</v>
      </c>
      <c r="Q46" s="257">
        <v>2024.0</v>
      </c>
      <c r="R46" s="257">
        <v>2025.0</v>
      </c>
      <c r="S46" s="257">
        <v>2026.0</v>
      </c>
      <c r="T46" s="257">
        <v>2027.0</v>
      </c>
      <c r="U46" s="257">
        <v>2028.0</v>
      </c>
      <c r="V46" s="257">
        <v>2029.0</v>
      </c>
      <c r="W46" s="257">
        <v>2030.0</v>
      </c>
      <c r="X46" s="257">
        <v>2031.0</v>
      </c>
      <c r="Y46" s="257">
        <v>2032.0</v>
      </c>
      <c r="Z46" s="257">
        <v>2033.0</v>
      </c>
      <c r="AA46" s="257">
        <v>2034.0</v>
      </c>
      <c r="AB46" s="257">
        <v>2035.0</v>
      </c>
      <c r="AC46" s="257">
        <v>2036.0</v>
      </c>
      <c r="AD46" s="257">
        <v>2037.0</v>
      </c>
      <c r="AE46" s="257">
        <v>2038.0</v>
      </c>
      <c r="AF46" s="257">
        <v>2039.0</v>
      </c>
      <c r="AG46" s="257">
        <v>2040.0</v>
      </c>
      <c r="AH46" s="257">
        <v>2041.0</v>
      </c>
      <c r="AI46" s="257">
        <v>2042.0</v>
      </c>
      <c r="AJ46" s="257">
        <v>2043.0</v>
      </c>
      <c r="AK46" s="257">
        <v>2044.0</v>
      </c>
      <c r="AL46" s="257">
        <v>2045.0</v>
      </c>
      <c r="AM46" s="257">
        <v>2046.0</v>
      </c>
      <c r="AN46" s="257">
        <v>2047.0</v>
      </c>
      <c r="AO46" s="257">
        <v>2048.0</v>
      </c>
      <c r="AP46" s="257">
        <v>2049.0</v>
      </c>
      <c r="AQ46" s="257">
        <v>2050.0</v>
      </c>
    </row>
    <row r="47">
      <c r="B47" s="258" t="s">
        <v>134</v>
      </c>
      <c r="C47" s="275">
        <v>101093.0</v>
      </c>
      <c r="D47" s="275">
        <v>96862.0</v>
      </c>
      <c r="E47" s="275">
        <v>95968.0</v>
      </c>
      <c r="F47" s="275">
        <v>118334.0</v>
      </c>
      <c r="G47" s="275">
        <v>121993.0</v>
      </c>
      <c r="H47" s="275">
        <v>136666.0</v>
      </c>
      <c r="I47" s="275">
        <v>148361.0</v>
      </c>
      <c r="J47" s="275">
        <v>141616.0</v>
      </c>
      <c r="K47" s="275">
        <v>126082.0</v>
      </c>
      <c r="L47" s="275">
        <v>89315.0</v>
      </c>
      <c r="M47" s="275">
        <v>79685.0</v>
      </c>
      <c r="N47" s="259">
        <f t="shared" ref="N47:AQ47" si="28">TREND($C$47:$M$47,$C$46:$M$46,N46)</f>
        <v>115600.2364</v>
      </c>
      <c r="O47" s="259">
        <f t="shared" si="28"/>
        <v>115837.0182</v>
      </c>
      <c r="P47" s="259">
        <f t="shared" si="28"/>
        <v>116073.8</v>
      </c>
      <c r="Q47" s="259">
        <f t="shared" si="28"/>
        <v>116310.5818</v>
      </c>
      <c r="R47" s="259">
        <f t="shared" si="28"/>
        <v>116547.3636</v>
      </c>
      <c r="S47" s="259">
        <f t="shared" si="28"/>
        <v>116784.1455</v>
      </c>
      <c r="T47" s="259">
        <f t="shared" si="28"/>
        <v>117020.9273</v>
      </c>
      <c r="U47" s="259">
        <f t="shared" si="28"/>
        <v>117257.7091</v>
      </c>
      <c r="V47" s="259">
        <f t="shared" si="28"/>
        <v>117494.4909</v>
      </c>
      <c r="W47" s="259">
        <f t="shared" si="28"/>
        <v>117731.2727</v>
      </c>
      <c r="X47" s="259">
        <f t="shared" si="28"/>
        <v>117968.0545</v>
      </c>
      <c r="Y47" s="259">
        <f t="shared" si="28"/>
        <v>118204.8364</v>
      </c>
      <c r="Z47" s="259">
        <f t="shared" si="28"/>
        <v>118441.6182</v>
      </c>
      <c r="AA47" s="259">
        <f t="shared" si="28"/>
        <v>118678.4</v>
      </c>
      <c r="AB47" s="259">
        <f t="shared" si="28"/>
        <v>118915.1818</v>
      </c>
      <c r="AC47" s="259">
        <f t="shared" si="28"/>
        <v>119151.9636</v>
      </c>
      <c r="AD47" s="259">
        <f t="shared" si="28"/>
        <v>119388.7455</v>
      </c>
      <c r="AE47" s="259">
        <f t="shared" si="28"/>
        <v>119625.5273</v>
      </c>
      <c r="AF47" s="259">
        <f t="shared" si="28"/>
        <v>119862.3091</v>
      </c>
      <c r="AG47" s="259">
        <f t="shared" si="28"/>
        <v>120099.0909</v>
      </c>
      <c r="AH47" s="259">
        <f t="shared" si="28"/>
        <v>120335.8727</v>
      </c>
      <c r="AI47" s="259">
        <f t="shared" si="28"/>
        <v>120572.6545</v>
      </c>
      <c r="AJ47" s="259">
        <f t="shared" si="28"/>
        <v>120809.4364</v>
      </c>
      <c r="AK47" s="259">
        <f t="shared" si="28"/>
        <v>121046.2182</v>
      </c>
      <c r="AL47" s="259">
        <f t="shared" si="28"/>
        <v>121283</v>
      </c>
      <c r="AM47" s="259">
        <f t="shared" si="28"/>
        <v>121519.7818</v>
      </c>
      <c r="AN47" s="259">
        <f t="shared" si="28"/>
        <v>121756.5636</v>
      </c>
      <c r="AO47" s="259">
        <f t="shared" si="28"/>
        <v>121993.3455</v>
      </c>
      <c r="AP47" s="259">
        <f t="shared" si="28"/>
        <v>122230.1273</v>
      </c>
      <c r="AQ47" s="259">
        <f t="shared" si="28"/>
        <v>122466.9091</v>
      </c>
    </row>
    <row r="48">
      <c r="B48" s="258" t="s">
        <v>135</v>
      </c>
      <c r="C48" s="275">
        <v>134473.0</v>
      </c>
      <c r="D48" s="275">
        <v>135572.0</v>
      </c>
      <c r="E48" s="275">
        <v>106485.0</v>
      </c>
      <c r="F48" s="275">
        <v>104791.0</v>
      </c>
      <c r="G48" s="275">
        <v>93080.0</v>
      </c>
      <c r="H48" s="275">
        <v>115063.0</v>
      </c>
      <c r="I48" s="275">
        <v>125541.0</v>
      </c>
      <c r="J48" s="275">
        <v>102723.0</v>
      </c>
      <c r="K48" s="275">
        <v>74472.0</v>
      </c>
      <c r="L48" s="275">
        <v>25971.0</v>
      </c>
      <c r="M48" s="275">
        <v>31448.0</v>
      </c>
      <c r="N48" s="259">
        <f t="shared" ref="N48:R48" si="29">TREND($C$48:$M$48,$C$46:$M$46,N46)</f>
        <v>39715.74545</v>
      </c>
      <c r="O48" s="259">
        <f t="shared" si="29"/>
        <v>30431.71818</v>
      </c>
      <c r="P48" s="259">
        <f t="shared" si="29"/>
        <v>21147.69091</v>
      </c>
      <c r="Q48" s="259">
        <f t="shared" si="29"/>
        <v>11863.66364</v>
      </c>
      <c r="R48" s="259">
        <f t="shared" si="29"/>
        <v>2579.636364</v>
      </c>
      <c r="S48" s="275">
        <v>0.0</v>
      </c>
      <c r="T48" s="275">
        <v>0.0</v>
      </c>
      <c r="U48" s="275">
        <v>0.0</v>
      </c>
      <c r="V48" s="275">
        <v>0.0</v>
      </c>
      <c r="W48" s="275">
        <v>0.0</v>
      </c>
      <c r="X48" s="275">
        <v>0.0</v>
      </c>
      <c r="Y48" s="275">
        <v>0.0</v>
      </c>
      <c r="Z48" s="275">
        <v>0.0</v>
      </c>
      <c r="AA48" s="275">
        <v>0.0</v>
      </c>
      <c r="AB48" s="275">
        <v>0.0</v>
      </c>
      <c r="AC48" s="275">
        <v>0.0</v>
      </c>
      <c r="AD48" s="275">
        <v>0.0</v>
      </c>
      <c r="AE48" s="275">
        <v>0.0</v>
      </c>
      <c r="AF48" s="275">
        <v>0.0</v>
      </c>
      <c r="AG48" s="275">
        <v>0.0</v>
      </c>
      <c r="AH48" s="275">
        <v>0.0</v>
      </c>
      <c r="AI48" s="275">
        <v>0.0</v>
      </c>
      <c r="AJ48" s="275">
        <v>0.0</v>
      </c>
      <c r="AK48" s="275">
        <v>0.0</v>
      </c>
      <c r="AL48" s="275">
        <v>0.0</v>
      </c>
      <c r="AM48" s="275">
        <v>0.0</v>
      </c>
      <c r="AN48" s="275">
        <v>0.0</v>
      </c>
      <c r="AO48" s="275">
        <v>0.0</v>
      </c>
      <c r="AP48" s="275">
        <v>0.0</v>
      </c>
      <c r="AQ48" s="275">
        <v>0.0</v>
      </c>
    </row>
    <row r="49">
      <c r="B49" s="8" t="s">
        <v>136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6.43"/>
  </cols>
  <sheetData>
    <row r="2">
      <c r="B2" s="256" t="s">
        <v>137</v>
      </c>
    </row>
    <row r="3">
      <c r="B3" s="262" t="s">
        <v>138</v>
      </c>
      <c r="C3" s="261">
        <v>2006.0</v>
      </c>
      <c r="D3" s="261">
        <v>2007.0</v>
      </c>
      <c r="E3" s="261">
        <v>2008.0</v>
      </c>
      <c r="F3" s="261">
        <v>2009.0</v>
      </c>
      <c r="G3" s="261">
        <v>2010.0</v>
      </c>
      <c r="H3" s="261">
        <v>2011.0</v>
      </c>
      <c r="I3" s="261">
        <v>2012.0</v>
      </c>
      <c r="J3" s="261">
        <v>2013.0</v>
      </c>
      <c r="K3" s="261">
        <v>2014.0</v>
      </c>
      <c r="L3" s="261">
        <v>2015.0</v>
      </c>
      <c r="M3" s="261">
        <v>2016.0</v>
      </c>
      <c r="N3" s="261">
        <v>2017.0</v>
      </c>
      <c r="O3" s="261">
        <v>2018.0</v>
      </c>
      <c r="P3" s="261">
        <v>2019.0</v>
      </c>
      <c r="Q3" s="261">
        <v>2020.0</v>
      </c>
      <c r="R3" s="261">
        <v>2021.0</v>
      </c>
      <c r="S3" s="261">
        <v>2022.0</v>
      </c>
      <c r="T3" s="261">
        <v>2023.0</v>
      </c>
      <c r="U3" s="261">
        <v>2024.0</v>
      </c>
      <c r="V3" s="261">
        <v>2025.0</v>
      </c>
      <c r="W3" s="261">
        <v>2026.0</v>
      </c>
      <c r="X3" s="261">
        <v>2027.0</v>
      </c>
      <c r="Y3" s="261">
        <v>2028.0</v>
      </c>
      <c r="Z3" s="261">
        <v>2029.0</v>
      </c>
      <c r="AA3" s="261">
        <v>2030.0</v>
      </c>
      <c r="AB3" s="261">
        <v>2031.0</v>
      </c>
      <c r="AC3" s="261">
        <v>2032.0</v>
      </c>
      <c r="AD3" s="261">
        <v>2033.0</v>
      </c>
      <c r="AE3" s="261">
        <v>2034.0</v>
      </c>
      <c r="AF3" s="261">
        <v>2035.0</v>
      </c>
      <c r="AG3" s="261">
        <v>2036.0</v>
      </c>
      <c r="AH3" s="261">
        <v>2037.0</v>
      </c>
      <c r="AI3" s="261">
        <v>2038.0</v>
      </c>
      <c r="AJ3" s="261">
        <v>2039.0</v>
      </c>
      <c r="AK3" s="261">
        <v>2040.0</v>
      </c>
      <c r="AL3" s="261">
        <v>2041.0</v>
      </c>
      <c r="AM3" s="261">
        <v>2042.0</v>
      </c>
      <c r="AN3" s="261">
        <v>2043.0</v>
      </c>
      <c r="AO3" s="261">
        <v>2044.0</v>
      </c>
      <c r="AP3" s="261">
        <v>2045.0</v>
      </c>
      <c r="AQ3" s="261">
        <v>2046.0</v>
      </c>
      <c r="AR3" s="261">
        <v>2047.0</v>
      </c>
      <c r="AS3" s="261">
        <v>2048.0</v>
      </c>
      <c r="AT3" s="261">
        <v>2049.0</v>
      </c>
      <c r="AU3" s="261">
        <v>2050.0</v>
      </c>
    </row>
    <row r="4">
      <c r="B4" s="276" t="s">
        <v>139</v>
      </c>
      <c r="C4" s="263">
        <v>2.0E12</v>
      </c>
      <c r="D4" s="263">
        <v>9.0E12</v>
      </c>
      <c r="E4" s="263">
        <v>2.0E13</v>
      </c>
      <c r="F4" s="263">
        <v>1.0E13</v>
      </c>
      <c r="G4" s="263">
        <v>2.0E13</v>
      </c>
      <c r="H4" s="263">
        <v>6.0E13</v>
      </c>
      <c r="I4" s="263">
        <v>7.0E13</v>
      </c>
      <c r="J4" s="263">
        <v>9.0E13</v>
      </c>
      <c r="K4" s="263">
        <v>1.1E14</v>
      </c>
      <c r="L4" s="263">
        <v>4.0E13</v>
      </c>
      <c r="M4" s="263">
        <v>1.1E14</v>
      </c>
      <c r="N4" s="263">
        <v>9.0E13</v>
      </c>
      <c r="O4" s="263">
        <v>1.8E14</v>
      </c>
      <c r="P4" s="263">
        <v>2.7E14</v>
      </c>
      <c r="Q4" s="266">
        <f t="shared" ref="Q4:AU4" si="1">trend($C$4:$P$4,$C$3:$P$3,Q3)</f>
        <v>192021978021980</v>
      </c>
      <c r="R4" s="266">
        <f t="shared" si="1"/>
        <v>207329670329672</v>
      </c>
      <c r="S4" s="266">
        <f t="shared" si="1"/>
        <v>222637362637368</v>
      </c>
      <c r="T4" s="266">
        <f t="shared" si="1"/>
        <v>237945054945060</v>
      </c>
      <c r="U4" s="266">
        <f t="shared" si="1"/>
        <v>253252747252752</v>
      </c>
      <c r="V4" s="266">
        <f t="shared" si="1"/>
        <v>268560439560444</v>
      </c>
      <c r="W4" s="266">
        <f t="shared" si="1"/>
        <v>283868131868136</v>
      </c>
      <c r="X4" s="266">
        <f t="shared" si="1"/>
        <v>299175824175828</v>
      </c>
      <c r="Y4" s="266">
        <f t="shared" si="1"/>
        <v>314483516483524</v>
      </c>
      <c r="Z4" s="266">
        <f t="shared" si="1"/>
        <v>329791208791216</v>
      </c>
      <c r="AA4" s="266">
        <f t="shared" si="1"/>
        <v>345098901098908</v>
      </c>
      <c r="AB4" s="266">
        <f t="shared" si="1"/>
        <v>360406593406600</v>
      </c>
      <c r="AC4" s="266">
        <f t="shared" si="1"/>
        <v>375714285714292</v>
      </c>
      <c r="AD4" s="266">
        <f t="shared" si="1"/>
        <v>391021978021984</v>
      </c>
      <c r="AE4" s="266">
        <f t="shared" si="1"/>
        <v>406329670329680</v>
      </c>
      <c r="AF4" s="266">
        <f t="shared" si="1"/>
        <v>421637362637372</v>
      </c>
      <c r="AG4" s="266">
        <f t="shared" si="1"/>
        <v>436945054945064</v>
      </c>
      <c r="AH4" s="266">
        <f t="shared" si="1"/>
        <v>452252747252756</v>
      </c>
      <c r="AI4" s="266">
        <f t="shared" si="1"/>
        <v>467560439560448</v>
      </c>
      <c r="AJ4" s="266">
        <f t="shared" si="1"/>
        <v>482868131868140</v>
      </c>
      <c r="AK4" s="266">
        <f t="shared" si="1"/>
        <v>498175824175836</v>
      </c>
      <c r="AL4" s="266">
        <f t="shared" si="1"/>
        <v>513483516483528</v>
      </c>
      <c r="AM4" s="266">
        <f t="shared" si="1"/>
        <v>528791208791220</v>
      </c>
      <c r="AN4" s="266">
        <f t="shared" si="1"/>
        <v>544098901098912</v>
      </c>
      <c r="AO4" s="266">
        <f t="shared" si="1"/>
        <v>559406593406604</v>
      </c>
      <c r="AP4" s="266">
        <f t="shared" si="1"/>
        <v>574714285714296</v>
      </c>
      <c r="AQ4" s="266">
        <f t="shared" si="1"/>
        <v>590021978021992</v>
      </c>
      <c r="AR4" s="266">
        <f t="shared" si="1"/>
        <v>605329670329684</v>
      </c>
      <c r="AS4" s="266">
        <f t="shared" si="1"/>
        <v>620637362637376</v>
      </c>
      <c r="AT4" s="266">
        <f t="shared" si="1"/>
        <v>635945054945068</v>
      </c>
      <c r="AU4" s="266">
        <f t="shared" si="1"/>
        <v>651252747252760</v>
      </c>
    </row>
    <row r="5">
      <c r="B5" s="8" t="s">
        <v>120</v>
      </c>
    </row>
    <row r="7">
      <c r="B7" s="256" t="s">
        <v>140</v>
      </c>
    </row>
    <row r="8">
      <c r="B8" s="275" t="s">
        <v>133</v>
      </c>
      <c r="C8" s="257">
        <v>2010.0</v>
      </c>
      <c r="D8" s="257">
        <v>2011.0</v>
      </c>
      <c r="E8" s="257">
        <v>2012.0</v>
      </c>
      <c r="F8" s="257">
        <v>2013.0</v>
      </c>
      <c r="G8" s="257">
        <v>2014.0</v>
      </c>
      <c r="H8" s="257">
        <v>2015.0</v>
      </c>
      <c r="I8" s="257">
        <v>2016.0</v>
      </c>
      <c r="J8" s="257">
        <v>2017.0</v>
      </c>
      <c r="K8" s="257">
        <v>2018.0</v>
      </c>
      <c r="L8" s="257">
        <v>2019.0</v>
      </c>
      <c r="M8" s="257">
        <v>2020.0</v>
      </c>
      <c r="N8" s="257">
        <v>2021.0</v>
      </c>
      <c r="O8" s="257">
        <v>2022.0</v>
      </c>
      <c r="P8" s="257">
        <v>2023.0</v>
      </c>
      <c r="Q8" s="257">
        <v>2024.0</v>
      </c>
      <c r="R8" s="257">
        <v>2025.0</v>
      </c>
      <c r="S8" s="257">
        <v>2026.0</v>
      </c>
      <c r="T8" s="257">
        <v>2027.0</v>
      </c>
      <c r="U8" s="257">
        <v>2028.0</v>
      </c>
      <c r="V8" s="257">
        <v>2029.0</v>
      </c>
      <c r="W8" s="257">
        <v>2030.0</v>
      </c>
      <c r="X8" s="257">
        <v>2031.0</v>
      </c>
      <c r="Y8" s="257">
        <v>2032.0</v>
      </c>
      <c r="Z8" s="257">
        <v>2033.0</v>
      </c>
      <c r="AA8" s="257">
        <v>2034.0</v>
      </c>
      <c r="AB8" s="257">
        <v>2035.0</v>
      </c>
      <c r="AC8" s="257">
        <v>2036.0</v>
      </c>
      <c r="AD8" s="257">
        <v>2037.0</v>
      </c>
      <c r="AE8" s="257">
        <v>2038.0</v>
      </c>
      <c r="AF8" s="257">
        <v>2039.0</v>
      </c>
      <c r="AG8" s="257">
        <v>2040.0</v>
      </c>
      <c r="AH8" s="257">
        <v>2041.0</v>
      </c>
      <c r="AI8" s="257">
        <v>2042.0</v>
      </c>
      <c r="AJ8" s="257">
        <v>2043.0</v>
      </c>
      <c r="AK8" s="257">
        <v>2044.0</v>
      </c>
      <c r="AL8" s="257">
        <v>2045.0</v>
      </c>
      <c r="AM8" s="257">
        <v>2046.0</v>
      </c>
      <c r="AN8" s="257">
        <v>2047.0</v>
      </c>
      <c r="AO8" s="257">
        <v>2048.0</v>
      </c>
      <c r="AP8" s="257">
        <v>2049.0</v>
      </c>
      <c r="AQ8" s="257">
        <v>2050.0</v>
      </c>
      <c r="AR8" s="277"/>
      <c r="AS8" s="277"/>
      <c r="AT8" s="277"/>
      <c r="AU8" s="277"/>
    </row>
    <row r="9">
      <c r="B9" s="258" t="s">
        <v>141</v>
      </c>
      <c r="C9" s="275">
        <v>66820.0</v>
      </c>
      <c r="D9" s="275">
        <v>64460.0</v>
      </c>
      <c r="E9" s="275">
        <v>67684.0</v>
      </c>
      <c r="F9" s="275">
        <v>67819.0</v>
      </c>
      <c r="G9" s="275">
        <v>70829.0</v>
      </c>
      <c r="H9" s="275">
        <v>71733.0</v>
      </c>
      <c r="I9" s="275">
        <v>68878.0</v>
      </c>
      <c r="J9" s="275">
        <v>53712.0</v>
      </c>
      <c r="K9" s="275">
        <v>56313.0</v>
      </c>
      <c r="L9" s="275">
        <v>51378.0</v>
      </c>
      <c r="M9" s="275">
        <v>41830.0</v>
      </c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</row>
    <row r="10">
      <c r="B10" s="258" t="s">
        <v>142</v>
      </c>
      <c r="C10" s="275">
        <v>668.0</v>
      </c>
      <c r="D10" s="275">
        <v>736.0</v>
      </c>
      <c r="E10" s="275">
        <v>514.0</v>
      </c>
      <c r="F10" s="275">
        <v>566.0</v>
      </c>
      <c r="G10" s="275">
        <v>545.0</v>
      </c>
      <c r="H10" s="275">
        <v>672.0</v>
      </c>
      <c r="I10" s="275">
        <v>592.0</v>
      </c>
      <c r="J10" s="275">
        <v>604.0</v>
      </c>
      <c r="K10" s="275">
        <v>779.0</v>
      </c>
      <c r="L10" s="275">
        <v>1051.0</v>
      </c>
      <c r="M10" s="275">
        <v>1625.0</v>
      </c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</row>
    <row r="11">
      <c r="B11" s="258" t="s">
        <v>143</v>
      </c>
      <c r="C11" s="275">
        <v>3301.0</v>
      </c>
      <c r="D11" s="275">
        <v>2446.0</v>
      </c>
      <c r="E11" s="275">
        <v>2487.0</v>
      </c>
      <c r="F11" s="275">
        <v>2651.0</v>
      </c>
      <c r="G11" s="275">
        <v>3629.0</v>
      </c>
      <c r="H11" s="275">
        <v>8725.0</v>
      </c>
      <c r="I11" s="275">
        <v>4432.0</v>
      </c>
      <c r="J11" s="275">
        <v>39085.0</v>
      </c>
      <c r="K11" s="275">
        <v>36877.0</v>
      </c>
      <c r="L11" s="275">
        <v>42424.0</v>
      </c>
      <c r="M11" s="275">
        <v>48294.0</v>
      </c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</row>
    <row r="12">
      <c r="B12" s="278" t="s">
        <v>144</v>
      </c>
      <c r="C12" s="275">
        <f t="shared" ref="C12:M12" si="2">sum(C9:C11)</f>
        <v>70789</v>
      </c>
      <c r="D12" s="275">
        <f t="shared" si="2"/>
        <v>67642</v>
      </c>
      <c r="E12" s="275">
        <f t="shared" si="2"/>
        <v>70685</v>
      </c>
      <c r="F12" s="275">
        <f t="shared" si="2"/>
        <v>71036</v>
      </c>
      <c r="G12" s="275">
        <f t="shared" si="2"/>
        <v>75003</v>
      </c>
      <c r="H12" s="275">
        <f t="shared" si="2"/>
        <v>81130</v>
      </c>
      <c r="I12" s="275">
        <f t="shared" si="2"/>
        <v>73902</v>
      </c>
      <c r="J12" s="275">
        <f t="shared" si="2"/>
        <v>93401</v>
      </c>
      <c r="K12" s="275">
        <f t="shared" si="2"/>
        <v>93969</v>
      </c>
      <c r="L12" s="275">
        <f t="shared" si="2"/>
        <v>94853</v>
      </c>
      <c r="M12" s="275">
        <f t="shared" si="2"/>
        <v>91749</v>
      </c>
      <c r="N12" s="259">
        <f t="shared" ref="N12:AQ12" si="3">TREND($C$12:$M$12,$C$8:$M$8,N8)</f>
        <v>98221.27273</v>
      </c>
      <c r="O12" s="259">
        <f t="shared" si="3"/>
        <v>101195.1364</v>
      </c>
      <c r="P12" s="259">
        <f t="shared" si="3"/>
        <v>104169</v>
      </c>
      <c r="Q12" s="259">
        <f t="shared" si="3"/>
        <v>107142.8636</v>
      </c>
      <c r="R12" s="259">
        <f t="shared" si="3"/>
        <v>110116.7273</v>
      </c>
      <c r="S12" s="259">
        <f t="shared" si="3"/>
        <v>113090.5909</v>
      </c>
      <c r="T12" s="259">
        <f t="shared" si="3"/>
        <v>116064.4545</v>
      </c>
      <c r="U12" s="259">
        <f t="shared" si="3"/>
        <v>119038.3182</v>
      </c>
      <c r="V12" s="259">
        <f t="shared" si="3"/>
        <v>122012.1818</v>
      </c>
      <c r="W12" s="259">
        <f t="shared" si="3"/>
        <v>124986.0455</v>
      </c>
      <c r="X12" s="259">
        <f t="shared" si="3"/>
        <v>127959.9091</v>
      </c>
      <c r="Y12" s="259">
        <f t="shared" si="3"/>
        <v>130933.7727</v>
      </c>
      <c r="Z12" s="259">
        <f t="shared" si="3"/>
        <v>133907.6364</v>
      </c>
      <c r="AA12" s="259">
        <f t="shared" si="3"/>
        <v>136881.5</v>
      </c>
      <c r="AB12" s="259">
        <f t="shared" si="3"/>
        <v>139855.3636</v>
      </c>
      <c r="AC12" s="259">
        <f t="shared" si="3"/>
        <v>142829.2273</v>
      </c>
      <c r="AD12" s="259">
        <f t="shared" si="3"/>
        <v>145803.0909</v>
      </c>
      <c r="AE12" s="259">
        <f t="shared" si="3"/>
        <v>148776.9545</v>
      </c>
      <c r="AF12" s="259">
        <f t="shared" si="3"/>
        <v>151750.8182</v>
      </c>
      <c r="AG12" s="259">
        <f t="shared" si="3"/>
        <v>154724.6818</v>
      </c>
      <c r="AH12" s="259">
        <f t="shared" si="3"/>
        <v>157698.5455</v>
      </c>
      <c r="AI12" s="259">
        <f t="shared" si="3"/>
        <v>160672.4091</v>
      </c>
      <c r="AJ12" s="259">
        <f t="shared" si="3"/>
        <v>163646.2727</v>
      </c>
      <c r="AK12" s="259">
        <f t="shared" si="3"/>
        <v>166620.1364</v>
      </c>
      <c r="AL12" s="259">
        <f t="shared" si="3"/>
        <v>169594</v>
      </c>
      <c r="AM12" s="259">
        <f t="shared" si="3"/>
        <v>172567.8636</v>
      </c>
      <c r="AN12" s="259">
        <f t="shared" si="3"/>
        <v>175541.7273</v>
      </c>
      <c r="AO12" s="259">
        <f t="shared" si="3"/>
        <v>178515.5909</v>
      </c>
      <c r="AP12" s="259">
        <f t="shared" si="3"/>
        <v>181489.4545</v>
      </c>
      <c r="AQ12" s="259">
        <f t="shared" si="3"/>
        <v>184463.3182</v>
      </c>
    </row>
    <row r="13">
      <c r="B13" s="275" t="s">
        <v>145</v>
      </c>
      <c r="C13" s="275">
        <v>107351.0</v>
      </c>
      <c r="D13" s="275">
        <v>119568.0</v>
      </c>
      <c r="E13" s="275">
        <v>122099.0</v>
      </c>
      <c r="F13" s="275">
        <v>122907.0</v>
      </c>
      <c r="G13" s="275">
        <v>129502.0</v>
      </c>
      <c r="H13" s="275">
        <v>129306.0</v>
      </c>
      <c r="I13" s="275">
        <v>123818.0</v>
      </c>
      <c r="J13" s="275">
        <v>133920.0</v>
      </c>
      <c r="K13" s="275">
        <v>139783.0</v>
      </c>
      <c r="L13" s="275">
        <v>135062.0</v>
      </c>
      <c r="M13" s="275">
        <v>121197.0</v>
      </c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</row>
    <row r="14">
      <c r="B14" s="275" t="s">
        <v>146</v>
      </c>
      <c r="C14" s="275">
        <v>15.0</v>
      </c>
      <c r="D14" s="275">
        <v>28.0</v>
      </c>
      <c r="E14" s="275">
        <v>122.0</v>
      </c>
      <c r="F14" s="275">
        <v>517.0</v>
      </c>
      <c r="G14" s="275">
        <v>382.0</v>
      </c>
      <c r="H14" s="275">
        <v>242.0</v>
      </c>
      <c r="I14" s="275">
        <v>503.0</v>
      </c>
      <c r="J14" s="275">
        <v>577.0</v>
      </c>
      <c r="K14" s="275">
        <v>1870.0</v>
      </c>
      <c r="L14" s="275">
        <v>1932.0</v>
      </c>
      <c r="M14" s="275">
        <v>2671.0</v>
      </c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</row>
    <row r="15">
      <c r="B15" s="279" t="s">
        <v>147</v>
      </c>
      <c r="C15" s="259">
        <f t="shared" ref="C15:M15" si="4">sum(C13:C14)</f>
        <v>107366</v>
      </c>
      <c r="D15" s="259">
        <f t="shared" si="4"/>
        <v>119596</v>
      </c>
      <c r="E15" s="259">
        <f t="shared" si="4"/>
        <v>122221</v>
      </c>
      <c r="F15" s="259">
        <f t="shared" si="4"/>
        <v>123424</v>
      </c>
      <c r="G15" s="259">
        <f t="shared" si="4"/>
        <v>129884</v>
      </c>
      <c r="H15" s="259">
        <f t="shared" si="4"/>
        <v>129548</v>
      </c>
      <c r="I15" s="259">
        <f t="shared" si="4"/>
        <v>124321</v>
      </c>
      <c r="J15" s="259">
        <f t="shared" si="4"/>
        <v>134497</v>
      </c>
      <c r="K15" s="259">
        <f t="shared" si="4"/>
        <v>141653</v>
      </c>
      <c r="L15" s="259">
        <f t="shared" si="4"/>
        <v>136994</v>
      </c>
      <c r="M15" s="259">
        <f t="shared" si="4"/>
        <v>123868</v>
      </c>
      <c r="N15" s="259">
        <f t="shared" ref="N15:AQ15" si="5">TREND($C$15:$M$15,$C$8:$M$8,N8)</f>
        <v>139050.9636</v>
      </c>
      <c r="O15" s="259">
        <f t="shared" si="5"/>
        <v>141114.4273</v>
      </c>
      <c r="P15" s="259">
        <f t="shared" si="5"/>
        <v>143177.8909</v>
      </c>
      <c r="Q15" s="259">
        <f t="shared" si="5"/>
        <v>145241.3545</v>
      </c>
      <c r="R15" s="259">
        <f t="shared" si="5"/>
        <v>147304.8182</v>
      </c>
      <c r="S15" s="259">
        <f t="shared" si="5"/>
        <v>149368.2818</v>
      </c>
      <c r="T15" s="259">
        <f t="shared" si="5"/>
        <v>151431.7455</v>
      </c>
      <c r="U15" s="259">
        <f t="shared" si="5"/>
        <v>153495.2091</v>
      </c>
      <c r="V15" s="259">
        <f t="shared" si="5"/>
        <v>155558.6727</v>
      </c>
      <c r="W15" s="259">
        <f t="shared" si="5"/>
        <v>157622.1364</v>
      </c>
      <c r="X15" s="259">
        <f t="shared" si="5"/>
        <v>159685.6</v>
      </c>
      <c r="Y15" s="259">
        <f t="shared" si="5"/>
        <v>161749.0636</v>
      </c>
      <c r="Z15" s="259">
        <f t="shared" si="5"/>
        <v>163812.5273</v>
      </c>
      <c r="AA15" s="259">
        <f t="shared" si="5"/>
        <v>165875.9909</v>
      </c>
      <c r="AB15" s="259">
        <f t="shared" si="5"/>
        <v>167939.4545</v>
      </c>
      <c r="AC15" s="259">
        <f t="shared" si="5"/>
        <v>170002.9182</v>
      </c>
      <c r="AD15" s="259">
        <f t="shared" si="5"/>
        <v>172066.3818</v>
      </c>
      <c r="AE15" s="259">
        <f t="shared" si="5"/>
        <v>174129.8455</v>
      </c>
      <c r="AF15" s="259">
        <f t="shared" si="5"/>
        <v>176193.3091</v>
      </c>
      <c r="AG15" s="259">
        <f t="shared" si="5"/>
        <v>178256.7727</v>
      </c>
      <c r="AH15" s="259">
        <f t="shared" si="5"/>
        <v>180320.2364</v>
      </c>
      <c r="AI15" s="259">
        <f t="shared" si="5"/>
        <v>182383.7</v>
      </c>
      <c r="AJ15" s="259">
        <f t="shared" si="5"/>
        <v>184447.1636</v>
      </c>
      <c r="AK15" s="259">
        <f t="shared" si="5"/>
        <v>186510.6273</v>
      </c>
      <c r="AL15" s="259">
        <f t="shared" si="5"/>
        <v>188574.0909</v>
      </c>
      <c r="AM15" s="259">
        <f t="shared" si="5"/>
        <v>190637.5545</v>
      </c>
      <c r="AN15" s="259">
        <f t="shared" si="5"/>
        <v>192701.0182</v>
      </c>
      <c r="AO15" s="259">
        <f t="shared" si="5"/>
        <v>194764.4818</v>
      </c>
      <c r="AP15" s="259">
        <f t="shared" si="5"/>
        <v>196827.9455</v>
      </c>
      <c r="AQ15" s="259">
        <f t="shared" si="5"/>
        <v>198891.4091</v>
      </c>
    </row>
    <row r="16">
      <c r="B16" s="275" t="s">
        <v>148</v>
      </c>
      <c r="C16" s="275">
        <v>15710.0</v>
      </c>
      <c r="D16" s="275">
        <v>17061.0</v>
      </c>
      <c r="E16" s="275">
        <v>19050.0</v>
      </c>
      <c r="F16" s="275">
        <v>18625.0</v>
      </c>
      <c r="G16" s="275">
        <v>19938.0</v>
      </c>
      <c r="H16" s="275">
        <v>20240.0</v>
      </c>
      <c r="I16" s="275">
        <v>22794.0</v>
      </c>
      <c r="J16" s="275">
        <v>22917.0</v>
      </c>
      <c r="K16" s="275">
        <v>26255.0</v>
      </c>
      <c r="L16" s="275">
        <v>29716.0</v>
      </c>
      <c r="M16" s="275">
        <v>19394.0</v>
      </c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</row>
    <row r="17">
      <c r="B17" s="275" t="s">
        <v>149</v>
      </c>
      <c r="C17" s="275">
        <v>18985.0</v>
      </c>
      <c r="D17" s="275">
        <v>14378.0</v>
      </c>
      <c r="E17" s="275">
        <v>10808.0</v>
      </c>
      <c r="F17" s="275">
        <v>9614.0</v>
      </c>
      <c r="G17" s="275">
        <v>7332.0</v>
      </c>
      <c r="H17" s="275">
        <v>4977.0</v>
      </c>
      <c r="I17" s="275">
        <v>6459.0</v>
      </c>
      <c r="J17" s="275">
        <v>6041.0</v>
      </c>
      <c r="K17" s="275">
        <v>5958.0</v>
      </c>
      <c r="L17" s="275">
        <v>6961.0</v>
      </c>
      <c r="M17" s="275">
        <v>4751.0</v>
      </c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</row>
    <row r="18">
      <c r="B18" s="279" t="s">
        <v>150</v>
      </c>
      <c r="C18" s="275">
        <f t="shared" ref="C18:M18" si="6">sum(C16:C17)</f>
        <v>34695</v>
      </c>
      <c r="D18" s="275">
        <f t="shared" si="6"/>
        <v>31439</v>
      </c>
      <c r="E18" s="275">
        <f t="shared" si="6"/>
        <v>29858</v>
      </c>
      <c r="F18" s="275">
        <f t="shared" si="6"/>
        <v>28239</v>
      </c>
      <c r="G18" s="275">
        <f t="shared" si="6"/>
        <v>27270</v>
      </c>
      <c r="H18" s="275">
        <f t="shared" si="6"/>
        <v>25217</v>
      </c>
      <c r="I18" s="275">
        <f t="shared" si="6"/>
        <v>29253</v>
      </c>
      <c r="J18" s="275">
        <f t="shared" si="6"/>
        <v>28958</v>
      </c>
      <c r="K18" s="275">
        <f t="shared" si="6"/>
        <v>32213</v>
      </c>
      <c r="L18" s="275">
        <f t="shared" si="6"/>
        <v>36677</v>
      </c>
      <c r="M18" s="275">
        <f t="shared" si="6"/>
        <v>24145</v>
      </c>
      <c r="N18" s="259">
        <f t="shared" ref="N18:AQ18" si="7">TREND($C$18:$M$18,$C$8:$M$8,N8)</f>
        <v>28652.43636</v>
      </c>
      <c r="O18" s="259">
        <f t="shared" si="7"/>
        <v>28458.69091</v>
      </c>
      <c r="P18" s="259">
        <f t="shared" si="7"/>
        <v>28264.94545</v>
      </c>
      <c r="Q18" s="259">
        <f t="shared" si="7"/>
        <v>28071.2</v>
      </c>
      <c r="R18" s="259">
        <f t="shared" si="7"/>
        <v>27877.45455</v>
      </c>
      <c r="S18" s="259">
        <f t="shared" si="7"/>
        <v>27683.70909</v>
      </c>
      <c r="T18" s="259">
        <f t="shared" si="7"/>
        <v>27489.96364</v>
      </c>
      <c r="U18" s="259">
        <f t="shared" si="7"/>
        <v>27296.21818</v>
      </c>
      <c r="V18" s="259">
        <f t="shared" si="7"/>
        <v>27102.47273</v>
      </c>
      <c r="W18" s="259">
        <f t="shared" si="7"/>
        <v>26908.72727</v>
      </c>
      <c r="X18" s="259">
        <f t="shared" si="7"/>
        <v>26714.98182</v>
      </c>
      <c r="Y18" s="259">
        <f t="shared" si="7"/>
        <v>26521.23636</v>
      </c>
      <c r="Z18" s="259">
        <f t="shared" si="7"/>
        <v>26327.49091</v>
      </c>
      <c r="AA18" s="259">
        <f t="shared" si="7"/>
        <v>26133.74545</v>
      </c>
      <c r="AB18" s="259">
        <f t="shared" si="7"/>
        <v>25940</v>
      </c>
      <c r="AC18" s="259">
        <f t="shared" si="7"/>
        <v>25746.25455</v>
      </c>
      <c r="AD18" s="259">
        <f t="shared" si="7"/>
        <v>25552.50909</v>
      </c>
      <c r="AE18" s="259">
        <f t="shared" si="7"/>
        <v>25358.76364</v>
      </c>
      <c r="AF18" s="259">
        <f t="shared" si="7"/>
        <v>25165.01818</v>
      </c>
      <c r="AG18" s="259">
        <f t="shared" si="7"/>
        <v>24971.27273</v>
      </c>
      <c r="AH18" s="259">
        <f t="shared" si="7"/>
        <v>24777.52727</v>
      </c>
      <c r="AI18" s="259">
        <f t="shared" si="7"/>
        <v>24583.78182</v>
      </c>
      <c r="AJ18" s="259">
        <f t="shared" si="7"/>
        <v>24390.03636</v>
      </c>
      <c r="AK18" s="259">
        <f t="shared" si="7"/>
        <v>24196.29091</v>
      </c>
      <c r="AL18" s="259">
        <f t="shared" si="7"/>
        <v>24002.54545</v>
      </c>
      <c r="AM18" s="259">
        <f t="shared" si="7"/>
        <v>23808.8</v>
      </c>
      <c r="AN18" s="259">
        <f t="shared" si="7"/>
        <v>23615.05455</v>
      </c>
      <c r="AO18" s="259">
        <f t="shared" si="7"/>
        <v>23421.30909</v>
      </c>
      <c r="AP18" s="259">
        <f t="shared" si="7"/>
        <v>23227.56364</v>
      </c>
      <c r="AQ18" s="259">
        <f t="shared" si="7"/>
        <v>23033.81818</v>
      </c>
    </row>
    <row r="19">
      <c r="B19" s="279" t="s">
        <v>151</v>
      </c>
      <c r="C19" s="275">
        <v>21515.0</v>
      </c>
      <c r="D19" s="275">
        <v>20276.0</v>
      </c>
      <c r="E19" s="275">
        <v>15043.0</v>
      </c>
      <c r="F19" s="275">
        <v>13879.0</v>
      </c>
      <c r="G19" s="275">
        <v>12243.0</v>
      </c>
      <c r="H19" s="275">
        <v>11979.0</v>
      </c>
      <c r="I19" s="275">
        <v>18309.0</v>
      </c>
      <c r="J19" s="275">
        <v>9827.0</v>
      </c>
      <c r="K19" s="275">
        <v>12034.0</v>
      </c>
      <c r="L19" s="275">
        <v>11177.0</v>
      </c>
      <c r="M19" s="275">
        <v>10893.0</v>
      </c>
      <c r="N19" s="259">
        <f t="shared" ref="N19:W19" si="8">TREND($C$19:$M$19,$C$8:$M$8,N8)</f>
        <v>8802.945455</v>
      </c>
      <c r="O19" s="259">
        <f t="shared" si="8"/>
        <v>7888.663636</v>
      </c>
      <c r="P19" s="259">
        <f t="shared" si="8"/>
        <v>6974.381818</v>
      </c>
      <c r="Q19" s="259">
        <f t="shared" si="8"/>
        <v>6060.1</v>
      </c>
      <c r="R19" s="259">
        <f t="shared" si="8"/>
        <v>5145.818182</v>
      </c>
      <c r="S19" s="259">
        <f t="shared" si="8"/>
        <v>4231.536364</v>
      </c>
      <c r="T19" s="259">
        <f t="shared" si="8"/>
        <v>3317.254545</v>
      </c>
      <c r="U19" s="259">
        <f t="shared" si="8"/>
        <v>2402.972727</v>
      </c>
      <c r="V19" s="259">
        <f t="shared" si="8"/>
        <v>1488.690909</v>
      </c>
      <c r="W19" s="259">
        <f t="shared" si="8"/>
        <v>574.4090909</v>
      </c>
      <c r="X19" s="275">
        <v>0.0</v>
      </c>
      <c r="Y19" s="275">
        <v>0.0</v>
      </c>
      <c r="Z19" s="275">
        <v>0.0</v>
      </c>
      <c r="AA19" s="275">
        <v>0.0</v>
      </c>
      <c r="AB19" s="275">
        <v>0.0</v>
      </c>
      <c r="AC19" s="275">
        <v>0.0</v>
      </c>
      <c r="AD19" s="275">
        <v>0.0</v>
      </c>
      <c r="AE19" s="275">
        <v>0.0</v>
      </c>
      <c r="AF19" s="275">
        <v>0.0</v>
      </c>
      <c r="AG19" s="275">
        <v>0.0</v>
      </c>
      <c r="AH19" s="275">
        <v>0.0</v>
      </c>
      <c r="AI19" s="275">
        <v>0.0</v>
      </c>
      <c r="AJ19" s="275">
        <v>0.0</v>
      </c>
      <c r="AK19" s="275">
        <v>0.0</v>
      </c>
      <c r="AL19" s="275">
        <v>0.0</v>
      </c>
      <c r="AM19" s="275">
        <v>0.0</v>
      </c>
      <c r="AN19" s="275">
        <v>0.0</v>
      </c>
      <c r="AO19" s="275">
        <v>0.0</v>
      </c>
      <c r="AP19" s="275">
        <v>0.0</v>
      </c>
      <c r="AQ19" s="275">
        <v>0.0</v>
      </c>
    </row>
    <row r="20">
      <c r="B20" s="279" t="s">
        <v>152</v>
      </c>
      <c r="C20" s="275">
        <v>7602.0</v>
      </c>
      <c r="D20" s="275">
        <v>9143.0</v>
      </c>
      <c r="E20" s="275">
        <v>7288.0</v>
      </c>
      <c r="F20" s="275">
        <v>6635.0</v>
      </c>
      <c r="G20" s="275">
        <v>6362.0</v>
      </c>
      <c r="H20" s="275">
        <v>8084.0</v>
      </c>
      <c r="I20" s="275">
        <v>10297.0</v>
      </c>
      <c r="J20" s="275">
        <v>10062.0</v>
      </c>
      <c r="K20" s="275">
        <v>10289.0</v>
      </c>
      <c r="L20" s="275">
        <v>9936.0</v>
      </c>
      <c r="M20" s="275">
        <v>10183.0</v>
      </c>
      <c r="N20" s="259">
        <f t="shared" ref="N20:AQ20" si="9">TREND($C$20:$M$20,$C$8:$M$8,N8)</f>
        <v>10672.94545</v>
      </c>
      <c r="O20" s="259">
        <f t="shared" si="9"/>
        <v>10999.02727</v>
      </c>
      <c r="P20" s="259">
        <f t="shared" si="9"/>
        <v>11325.10909</v>
      </c>
      <c r="Q20" s="259">
        <f t="shared" si="9"/>
        <v>11651.19091</v>
      </c>
      <c r="R20" s="259">
        <f t="shared" si="9"/>
        <v>11977.27273</v>
      </c>
      <c r="S20" s="259">
        <f t="shared" si="9"/>
        <v>12303.35455</v>
      </c>
      <c r="T20" s="259">
        <f t="shared" si="9"/>
        <v>12629.43636</v>
      </c>
      <c r="U20" s="259">
        <f t="shared" si="9"/>
        <v>12955.51818</v>
      </c>
      <c r="V20" s="259">
        <f t="shared" si="9"/>
        <v>13281.6</v>
      </c>
      <c r="W20" s="259">
        <f t="shared" si="9"/>
        <v>13607.68182</v>
      </c>
      <c r="X20" s="259">
        <f t="shared" si="9"/>
        <v>13933.76364</v>
      </c>
      <c r="Y20" s="259">
        <f t="shared" si="9"/>
        <v>14259.84545</v>
      </c>
      <c r="Z20" s="259">
        <f t="shared" si="9"/>
        <v>14585.92727</v>
      </c>
      <c r="AA20" s="259">
        <f t="shared" si="9"/>
        <v>14912.00909</v>
      </c>
      <c r="AB20" s="259">
        <f t="shared" si="9"/>
        <v>15238.09091</v>
      </c>
      <c r="AC20" s="259">
        <f t="shared" si="9"/>
        <v>15564.17273</v>
      </c>
      <c r="AD20" s="259">
        <f t="shared" si="9"/>
        <v>15890.25455</v>
      </c>
      <c r="AE20" s="259">
        <f t="shared" si="9"/>
        <v>16216.33636</v>
      </c>
      <c r="AF20" s="259">
        <f t="shared" si="9"/>
        <v>16542.41818</v>
      </c>
      <c r="AG20" s="259">
        <f t="shared" si="9"/>
        <v>16868.5</v>
      </c>
      <c r="AH20" s="259">
        <f t="shared" si="9"/>
        <v>17194.58182</v>
      </c>
      <c r="AI20" s="259">
        <f t="shared" si="9"/>
        <v>17520.66364</v>
      </c>
      <c r="AJ20" s="259">
        <f t="shared" si="9"/>
        <v>17846.74545</v>
      </c>
      <c r="AK20" s="259">
        <f t="shared" si="9"/>
        <v>18172.82727</v>
      </c>
      <c r="AL20" s="259">
        <f t="shared" si="9"/>
        <v>18498.90909</v>
      </c>
      <c r="AM20" s="259">
        <f t="shared" si="9"/>
        <v>18824.99091</v>
      </c>
      <c r="AN20" s="259">
        <f t="shared" si="9"/>
        <v>19151.07273</v>
      </c>
      <c r="AO20" s="259">
        <f t="shared" si="9"/>
        <v>19477.15455</v>
      </c>
      <c r="AP20" s="259">
        <f t="shared" si="9"/>
        <v>19803.23636</v>
      </c>
      <c r="AQ20" s="259">
        <f t="shared" si="9"/>
        <v>20129.31818</v>
      </c>
    </row>
    <row r="21">
      <c r="B21" s="8" t="s">
        <v>136</v>
      </c>
    </row>
    <row r="23">
      <c r="B23" s="256" t="s">
        <v>153</v>
      </c>
    </row>
    <row r="24">
      <c r="B24" s="275" t="s">
        <v>133</v>
      </c>
      <c r="C24" s="257">
        <v>2010.0</v>
      </c>
      <c r="D24" s="257">
        <v>2011.0</v>
      </c>
      <c r="E24" s="257">
        <v>2012.0</v>
      </c>
      <c r="F24" s="257">
        <v>2013.0</v>
      </c>
      <c r="G24" s="257">
        <v>2014.0</v>
      </c>
      <c r="H24" s="257">
        <v>2015.0</v>
      </c>
      <c r="I24" s="257">
        <v>2016.0</v>
      </c>
      <c r="J24" s="257">
        <v>2017.0</v>
      </c>
      <c r="K24" s="257">
        <v>2018.0</v>
      </c>
      <c r="L24" s="257">
        <v>2019.0</v>
      </c>
      <c r="M24" s="257">
        <v>2020.0</v>
      </c>
      <c r="N24" s="257">
        <v>2021.0</v>
      </c>
      <c r="O24" s="257">
        <v>2022.0</v>
      </c>
      <c r="P24" s="257">
        <v>2023.0</v>
      </c>
      <c r="Q24" s="257">
        <v>2024.0</v>
      </c>
      <c r="R24" s="257">
        <v>2025.0</v>
      </c>
      <c r="S24" s="257">
        <v>2026.0</v>
      </c>
      <c r="T24" s="257">
        <v>2027.0</v>
      </c>
      <c r="U24" s="257">
        <v>2028.0</v>
      </c>
      <c r="V24" s="257">
        <v>2029.0</v>
      </c>
      <c r="W24" s="257">
        <v>2030.0</v>
      </c>
      <c r="X24" s="257">
        <v>2031.0</v>
      </c>
      <c r="Y24" s="257">
        <v>2032.0</v>
      </c>
      <c r="Z24" s="257">
        <v>2033.0</v>
      </c>
      <c r="AA24" s="257">
        <v>2034.0</v>
      </c>
      <c r="AB24" s="257">
        <v>2035.0</v>
      </c>
      <c r="AC24" s="257">
        <v>2036.0</v>
      </c>
      <c r="AD24" s="257">
        <v>2037.0</v>
      </c>
      <c r="AE24" s="257">
        <v>2038.0</v>
      </c>
      <c r="AF24" s="257">
        <v>2039.0</v>
      </c>
      <c r="AG24" s="257">
        <v>2040.0</v>
      </c>
      <c r="AH24" s="257">
        <v>2041.0</v>
      </c>
      <c r="AI24" s="257">
        <v>2042.0</v>
      </c>
      <c r="AJ24" s="257">
        <v>2043.0</v>
      </c>
      <c r="AK24" s="257">
        <v>2044.0</v>
      </c>
      <c r="AL24" s="257">
        <v>2045.0</v>
      </c>
      <c r="AM24" s="257">
        <v>2046.0</v>
      </c>
      <c r="AN24" s="257">
        <v>2047.0</v>
      </c>
      <c r="AO24" s="257">
        <v>2048.0</v>
      </c>
      <c r="AP24" s="257">
        <v>2049.0</v>
      </c>
      <c r="AQ24" s="257">
        <v>2050.0</v>
      </c>
    </row>
    <row r="25">
      <c r="B25" s="258" t="s">
        <v>154</v>
      </c>
      <c r="C25" s="275">
        <v>12283.0</v>
      </c>
      <c r="D25" s="275">
        <v>15248.0</v>
      </c>
      <c r="E25" s="275">
        <v>17621.0</v>
      </c>
      <c r="F25" s="275">
        <v>18340.0</v>
      </c>
      <c r="G25" s="275">
        <v>18829.0</v>
      </c>
      <c r="H25" s="275">
        <v>17211.0</v>
      </c>
      <c r="I25" s="275">
        <v>12879.0</v>
      </c>
      <c r="J25" s="275">
        <v>10423.0</v>
      </c>
      <c r="K25" s="275">
        <v>9229.0</v>
      </c>
      <c r="L25" s="275">
        <v>11084.0</v>
      </c>
      <c r="M25" s="275">
        <v>9704.0</v>
      </c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59"/>
    </row>
    <row r="26">
      <c r="B26" s="258" t="s">
        <v>155</v>
      </c>
      <c r="C26" s="275">
        <v>48.0</v>
      </c>
      <c r="D26" s="275">
        <v>36.0</v>
      </c>
      <c r="E26" s="275">
        <v>36.0</v>
      </c>
      <c r="F26" s="275">
        <v>60.0</v>
      </c>
      <c r="G26" s="275">
        <v>64.0</v>
      </c>
      <c r="H26" s="275">
        <v>57.0</v>
      </c>
      <c r="I26" s="275">
        <v>140.0</v>
      </c>
      <c r="J26" s="275">
        <v>180.0</v>
      </c>
      <c r="K26" s="275">
        <v>277.0</v>
      </c>
      <c r="L26" s="275">
        <v>150.0</v>
      </c>
      <c r="M26" s="275">
        <v>0.0</v>
      </c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</row>
    <row r="27">
      <c r="B27" s="258" t="s">
        <v>156</v>
      </c>
      <c r="C27" s="275">
        <v>381.0</v>
      </c>
      <c r="D27" s="275">
        <v>319.0</v>
      </c>
      <c r="E27" s="275">
        <v>213.0</v>
      </c>
      <c r="F27" s="275">
        <v>268.0</v>
      </c>
      <c r="G27" s="275">
        <v>619.0</v>
      </c>
      <c r="H27" s="275">
        <v>1303.0</v>
      </c>
      <c r="I27" s="275">
        <v>3783.0</v>
      </c>
      <c r="J27" s="275">
        <v>7012.0</v>
      </c>
      <c r="K27" s="275">
        <v>9295.0</v>
      </c>
      <c r="L27" s="275">
        <v>7954.0</v>
      </c>
      <c r="M27" s="275">
        <v>6485.0</v>
      </c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</row>
    <row r="28">
      <c r="B28" s="278" t="s">
        <v>157</v>
      </c>
      <c r="C28" s="275">
        <f t="shared" ref="C28:M28" si="10">sum(C25:C27)</f>
        <v>12712</v>
      </c>
      <c r="D28" s="275">
        <f t="shared" si="10"/>
        <v>15603</v>
      </c>
      <c r="E28" s="275">
        <f t="shared" si="10"/>
        <v>17870</v>
      </c>
      <c r="F28" s="275">
        <f t="shared" si="10"/>
        <v>18668</v>
      </c>
      <c r="G28" s="275">
        <f t="shared" si="10"/>
        <v>19512</v>
      </c>
      <c r="H28" s="275">
        <f t="shared" si="10"/>
        <v>18571</v>
      </c>
      <c r="I28" s="275">
        <f t="shared" si="10"/>
        <v>16802</v>
      </c>
      <c r="J28" s="275">
        <f t="shared" si="10"/>
        <v>17615</v>
      </c>
      <c r="K28" s="275">
        <f t="shared" si="10"/>
        <v>18801</v>
      </c>
      <c r="L28" s="275">
        <f t="shared" si="10"/>
        <v>19188</v>
      </c>
      <c r="M28" s="275">
        <f t="shared" si="10"/>
        <v>16189</v>
      </c>
      <c r="N28" s="259">
        <f t="shared" ref="N28:AQ28" si="11">TREND($C$28:$M$28,$C$24:$M$24,N24)</f>
        <v>19032.01818</v>
      </c>
      <c r="O28" s="259">
        <f t="shared" si="11"/>
        <v>19302.03636</v>
      </c>
      <c r="P28" s="259">
        <f t="shared" si="11"/>
        <v>19572.05455</v>
      </c>
      <c r="Q28" s="259">
        <f t="shared" si="11"/>
        <v>19842.07273</v>
      </c>
      <c r="R28" s="259">
        <f t="shared" si="11"/>
        <v>20112.09091</v>
      </c>
      <c r="S28" s="259">
        <f t="shared" si="11"/>
        <v>20382.10909</v>
      </c>
      <c r="T28" s="259">
        <f t="shared" si="11"/>
        <v>20652.12727</v>
      </c>
      <c r="U28" s="259">
        <f t="shared" si="11"/>
        <v>20922.14545</v>
      </c>
      <c r="V28" s="259">
        <f t="shared" si="11"/>
        <v>21192.16364</v>
      </c>
      <c r="W28" s="259">
        <f t="shared" si="11"/>
        <v>21462.18182</v>
      </c>
      <c r="X28" s="259">
        <f t="shared" si="11"/>
        <v>21732.2</v>
      </c>
      <c r="Y28" s="259">
        <f t="shared" si="11"/>
        <v>22002.21818</v>
      </c>
      <c r="Z28" s="259">
        <f t="shared" si="11"/>
        <v>22272.23636</v>
      </c>
      <c r="AA28" s="259">
        <f t="shared" si="11"/>
        <v>22542.25455</v>
      </c>
      <c r="AB28" s="259">
        <f t="shared" si="11"/>
        <v>22812.27273</v>
      </c>
      <c r="AC28" s="259">
        <f t="shared" si="11"/>
        <v>23082.29091</v>
      </c>
      <c r="AD28" s="259">
        <f t="shared" si="11"/>
        <v>23352.30909</v>
      </c>
      <c r="AE28" s="259">
        <f t="shared" si="11"/>
        <v>23622.32727</v>
      </c>
      <c r="AF28" s="259">
        <f t="shared" si="11"/>
        <v>23892.34545</v>
      </c>
      <c r="AG28" s="259">
        <f t="shared" si="11"/>
        <v>24162.36364</v>
      </c>
      <c r="AH28" s="259">
        <f t="shared" si="11"/>
        <v>24432.38182</v>
      </c>
      <c r="AI28" s="259">
        <f t="shared" si="11"/>
        <v>24702.4</v>
      </c>
      <c r="AJ28" s="259">
        <f t="shared" si="11"/>
        <v>24972.41818</v>
      </c>
      <c r="AK28" s="259">
        <f t="shared" si="11"/>
        <v>25242.43636</v>
      </c>
      <c r="AL28" s="259">
        <f t="shared" si="11"/>
        <v>25512.45455</v>
      </c>
      <c r="AM28" s="259">
        <f t="shared" si="11"/>
        <v>25782.47273</v>
      </c>
      <c r="AN28" s="259">
        <f t="shared" si="11"/>
        <v>26052.49091</v>
      </c>
      <c r="AO28" s="259">
        <f t="shared" si="11"/>
        <v>26322.50909</v>
      </c>
      <c r="AP28" s="259">
        <f t="shared" si="11"/>
        <v>26592.52727</v>
      </c>
      <c r="AQ28" s="259">
        <f t="shared" si="11"/>
        <v>26862.54545</v>
      </c>
    </row>
    <row r="29">
      <c r="B29" s="279" t="s">
        <v>148</v>
      </c>
      <c r="C29" s="275">
        <v>577.0</v>
      </c>
      <c r="D29" s="275">
        <v>816.0</v>
      </c>
      <c r="E29" s="275">
        <v>708.0</v>
      </c>
      <c r="F29" s="275">
        <v>948.0</v>
      </c>
      <c r="G29" s="275">
        <v>981.0</v>
      </c>
      <c r="H29" s="275">
        <v>1153.0</v>
      </c>
      <c r="I29" s="275">
        <v>1119.0</v>
      </c>
      <c r="J29" s="275">
        <v>1786.0</v>
      </c>
      <c r="K29" s="275">
        <v>1518.0</v>
      </c>
      <c r="L29" s="275">
        <v>280.0</v>
      </c>
      <c r="M29" s="275">
        <v>0.0</v>
      </c>
      <c r="N29" s="259">
        <f t="shared" ref="N29:AQ29" si="12">TREND($C$29:$M$29,$C$24:$M$24,N24)</f>
        <v>855.9090909</v>
      </c>
      <c r="O29" s="259">
        <f t="shared" si="12"/>
        <v>848.7727273</v>
      </c>
      <c r="P29" s="259">
        <f t="shared" si="12"/>
        <v>841.6363636</v>
      </c>
      <c r="Q29" s="259">
        <f t="shared" si="12"/>
        <v>834.5</v>
      </c>
      <c r="R29" s="259">
        <f t="shared" si="12"/>
        <v>827.3636364</v>
      </c>
      <c r="S29" s="259">
        <f t="shared" si="12"/>
        <v>820.2272727</v>
      </c>
      <c r="T29" s="259">
        <f t="shared" si="12"/>
        <v>813.0909091</v>
      </c>
      <c r="U29" s="259">
        <f t="shared" si="12"/>
        <v>805.9545455</v>
      </c>
      <c r="V29" s="259">
        <f t="shared" si="12"/>
        <v>798.8181818</v>
      </c>
      <c r="W29" s="259">
        <f t="shared" si="12"/>
        <v>791.6818182</v>
      </c>
      <c r="X29" s="259">
        <f t="shared" si="12"/>
        <v>784.5454545</v>
      </c>
      <c r="Y29" s="259">
        <f t="shared" si="12"/>
        <v>777.4090909</v>
      </c>
      <c r="Z29" s="259">
        <f t="shared" si="12"/>
        <v>770.2727273</v>
      </c>
      <c r="AA29" s="259">
        <f t="shared" si="12"/>
        <v>763.1363636</v>
      </c>
      <c r="AB29" s="259">
        <f t="shared" si="12"/>
        <v>756</v>
      </c>
      <c r="AC29" s="259">
        <f t="shared" si="12"/>
        <v>748.8636364</v>
      </c>
      <c r="AD29" s="259">
        <f t="shared" si="12"/>
        <v>741.7272727</v>
      </c>
      <c r="AE29" s="259">
        <f t="shared" si="12"/>
        <v>734.5909091</v>
      </c>
      <c r="AF29" s="259">
        <f t="shared" si="12"/>
        <v>727.4545455</v>
      </c>
      <c r="AG29" s="259">
        <f t="shared" si="12"/>
        <v>720.3181818</v>
      </c>
      <c r="AH29" s="259">
        <f t="shared" si="12"/>
        <v>713.1818182</v>
      </c>
      <c r="AI29" s="259">
        <f t="shared" si="12"/>
        <v>706.0454545</v>
      </c>
      <c r="AJ29" s="259">
        <f t="shared" si="12"/>
        <v>698.9090909</v>
      </c>
      <c r="AK29" s="259">
        <f t="shared" si="12"/>
        <v>691.7727273</v>
      </c>
      <c r="AL29" s="259">
        <f t="shared" si="12"/>
        <v>684.6363636</v>
      </c>
      <c r="AM29" s="259">
        <f t="shared" si="12"/>
        <v>677.5</v>
      </c>
      <c r="AN29" s="259">
        <f t="shared" si="12"/>
        <v>670.3636364</v>
      </c>
      <c r="AO29" s="259">
        <f t="shared" si="12"/>
        <v>663.2272727</v>
      </c>
      <c r="AP29" s="259">
        <f t="shared" si="12"/>
        <v>656.0909091</v>
      </c>
      <c r="AQ29" s="259">
        <f t="shared" si="12"/>
        <v>648.9545455</v>
      </c>
    </row>
    <row r="30">
      <c r="B30" s="279" t="s">
        <v>151</v>
      </c>
      <c r="C30" s="275">
        <v>49.0</v>
      </c>
      <c r="D30" s="275">
        <v>998.0</v>
      </c>
      <c r="E30" s="275">
        <v>420.0</v>
      </c>
      <c r="F30" s="275">
        <v>107.0</v>
      </c>
      <c r="G30" s="275">
        <v>174.0</v>
      </c>
      <c r="H30" s="275">
        <v>487.0</v>
      </c>
      <c r="I30" s="275">
        <v>585.0</v>
      </c>
      <c r="J30" s="275">
        <v>392.0</v>
      </c>
      <c r="K30" s="275">
        <v>893.0</v>
      </c>
      <c r="L30" s="275">
        <v>358.0</v>
      </c>
      <c r="M30" s="275">
        <v>216.0</v>
      </c>
      <c r="N30" s="259">
        <f t="shared" ref="N30:AQ30" si="13">TREND($C$30:$M$30,$C$24:$M$24,N24)</f>
        <v>462.1818182</v>
      </c>
      <c r="O30" s="259">
        <f t="shared" si="13"/>
        <v>468.3181818</v>
      </c>
      <c r="P30" s="259">
        <f t="shared" si="13"/>
        <v>474.4545455</v>
      </c>
      <c r="Q30" s="259">
        <f t="shared" si="13"/>
        <v>480.5909091</v>
      </c>
      <c r="R30" s="259">
        <f t="shared" si="13"/>
        <v>486.7272727</v>
      </c>
      <c r="S30" s="259">
        <f t="shared" si="13"/>
        <v>492.8636364</v>
      </c>
      <c r="T30" s="259">
        <f t="shared" si="13"/>
        <v>499</v>
      </c>
      <c r="U30" s="259">
        <f t="shared" si="13"/>
        <v>505.1363636</v>
      </c>
      <c r="V30" s="259">
        <f t="shared" si="13"/>
        <v>511.2727273</v>
      </c>
      <c r="W30" s="259">
        <f t="shared" si="13"/>
        <v>517.4090909</v>
      </c>
      <c r="X30" s="259">
        <f t="shared" si="13"/>
        <v>523.5454545</v>
      </c>
      <c r="Y30" s="259">
        <f t="shared" si="13"/>
        <v>529.6818182</v>
      </c>
      <c r="Z30" s="259">
        <f t="shared" si="13"/>
        <v>535.8181818</v>
      </c>
      <c r="AA30" s="259">
        <f t="shared" si="13"/>
        <v>541.9545455</v>
      </c>
      <c r="AB30" s="259">
        <f t="shared" si="13"/>
        <v>548.0909091</v>
      </c>
      <c r="AC30" s="259">
        <f t="shared" si="13"/>
        <v>554.2272727</v>
      </c>
      <c r="AD30" s="259">
        <f t="shared" si="13"/>
        <v>560.3636364</v>
      </c>
      <c r="AE30" s="259">
        <f t="shared" si="13"/>
        <v>566.5</v>
      </c>
      <c r="AF30" s="259">
        <f t="shared" si="13"/>
        <v>572.6363636</v>
      </c>
      <c r="AG30" s="259">
        <f t="shared" si="13"/>
        <v>578.7727273</v>
      </c>
      <c r="AH30" s="259">
        <f t="shared" si="13"/>
        <v>584.9090909</v>
      </c>
      <c r="AI30" s="259">
        <f t="shared" si="13"/>
        <v>591.0454545</v>
      </c>
      <c r="AJ30" s="259">
        <f t="shared" si="13"/>
        <v>597.1818182</v>
      </c>
      <c r="AK30" s="259">
        <f t="shared" si="13"/>
        <v>603.3181818</v>
      </c>
      <c r="AL30" s="259">
        <f t="shared" si="13"/>
        <v>609.4545455</v>
      </c>
      <c r="AM30" s="259">
        <f t="shared" si="13"/>
        <v>615.5909091</v>
      </c>
      <c r="AN30" s="259">
        <f t="shared" si="13"/>
        <v>621.7272727</v>
      </c>
      <c r="AO30" s="259">
        <f t="shared" si="13"/>
        <v>627.8636364</v>
      </c>
      <c r="AP30" s="259">
        <f t="shared" si="13"/>
        <v>634</v>
      </c>
      <c r="AQ30" s="259">
        <f t="shared" si="13"/>
        <v>640.1363636</v>
      </c>
    </row>
    <row r="31">
      <c r="B31" s="8" t="s">
        <v>136</v>
      </c>
    </row>
    <row r="33">
      <c r="B33" s="256" t="s">
        <v>158</v>
      </c>
    </row>
    <row r="34">
      <c r="B34" s="275" t="s">
        <v>133</v>
      </c>
      <c r="C34" s="257">
        <v>2010.0</v>
      </c>
      <c r="D34" s="257">
        <v>2011.0</v>
      </c>
      <c r="E34" s="257">
        <v>2012.0</v>
      </c>
      <c r="F34" s="257">
        <v>2013.0</v>
      </c>
      <c r="G34" s="257">
        <v>2014.0</v>
      </c>
      <c r="H34" s="257">
        <v>2015.0</v>
      </c>
      <c r="I34" s="257">
        <v>2016.0</v>
      </c>
      <c r="J34" s="257">
        <v>2017.0</v>
      </c>
      <c r="K34" s="257">
        <v>2018.0</v>
      </c>
      <c r="L34" s="257">
        <v>2019.0</v>
      </c>
      <c r="M34" s="257">
        <v>2020.0</v>
      </c>
    </row>
    <row r="35">
      <c r="B35" s="258" t="s">
        <v>159</v>
      </c>
      <c r="C35" s="275">
        <v>24.0</v>
      </c>
      <c r="D35" s="275">
        <v>80.0</v>
      </c>
      <c r="E35" s="275">
        <v>69.0</v>
      </c>
      <c r="F35" s="275">
        <v>0.0</v>
      </c>
      <c r="G35" s="275">
        <v>0.0</v>
      </c>
      <c r="H35" s="275">
        <v>0.0</v>
      </c>
      <c r="I35" s="275">
        <v>0.0</v>
      </c>
      <c r="J35" s="275">
        <v>0.0</v>
      </c>
      <c r="K35" s="275">
        <v>0.0</v>
      </c>
      <c r="L35" s="275">
        <v>0.0</v>
      </c>
      <c r="M35" s="275">
        <v>0.0</v>
      </c>
      <c r="N35" s="8" t="s">
        <v>160</v>
      </c>
    </row>
    <row r="36">
      <c r="B36" s="258" t="s">
        <v>161</v>
      </c>
      <c r="C36" s="275">
        <v>0.0</v>
      </c>
      <c r="D36" s="275">
        <v>7.0</v>
      </c>
      <c r="E36" s="275">
        <v>0.0</v>
      </c>
      <c r="F36" s="275">
        <v>13.0</v>
      </c>
      <c r="G36" s="275">
        <v>0.0</v>
      </c>
      <c r="H36" s="275">
        <v>0.0</v>
      </c>
      <c r="I36" s="275">
        <v>0.0</v>
      </c>
      <c r="J36" s="275">
        <v>0.0</v>
      </c>
      <c r="K36" s="275">
        <v>0.0</v>
      </c>
      <c r="L36" s="275">
        <v>0.0</v>
      </c>
      <c r="M36" s="275">
        <v>0.0</v>
      </c>
    </row>
    <row r="37">
      <c r="B37" s="258" t="s">
        <v>156</v>
      </c>
      <c r="C37" s="275">
        <v>0.0</v>
      </c>
      <c r="D37" s="275">
        <v>0.0</v>
      </c>
      <c r="E37" s="275">
        <v>60.0</v>
      </c>
      <c r="F37" s="275">
        <v>84.0</v>
      </c>
      <c r="G37" s="275">
        <v>159.0</v>
      </c>
      <c r="H37" s="275">
        <v>15.0</v>
      </c>
      <c r="I37" s="275">
        <v>9.0</v>
      </c>
      <c r="J37" s="275">
        <v>4.0</v>
      </c>
      <c r="K37" s="275">
        <v>0.0</v>
      </c>
      <c r="L37" s="275">
        <v>0.0</v>
      </c>
      <c r="M37" s="275">
        <v>0.0</v>
      </c>
    </row>
    <row r="38">
      <c r="B38" s="278" t="s">
        <v>162</v>
      </c>
      <c r="C38" s="275">
        <f t="shared" ref="C38:M38" si="14">SUM(C35:C37)</f>
        <v>24</v>
      </c>
      <c r="D38" s="275">
        <f t="shared" si="14"/>
        <v>87</v>
      </c>
      <c r="E38" s="275">
        <f t="shared" si="14"/>
        <v>129</v>
      </c>
      <c r="F38" s="275">
        <f t="shared" si="14"/>
        <v>97</v>
      </c>
      <c r="G38" s="275">
        <f t="shared" si="14"/>
        <v>159</v>
      </c>
      <c r="H38" s="275">
        <f t="shared" si="14"/>
        <v>15</v>
      </c>
      <c r="I38" s="275">
        <f t="shared" si="14"/>
        <v>9</v>
      </c>
      <c r="J38" s="275">
        <f t="shared" si="14"/>
        <v>4</v>
      </c>
      <c r="K38" s="275">
        <f t="shared" si="14"/>
        <v>0</v>
      </c>
      <c r="L38" s="275">
        <f t="shared" si="14"/>
        <v>0</v>
      </c>
      <c r="M38" s="275">
        <f t="shared" si="14"/>
        <v>0</v>
      </c>
    </row>
    <row r="39">
      <c r="B39" s="279" t="s">
        <v>163</v>
      </c>
      <c r="C39" s="275">
        <v>519.0</v>
      </c>
      <c r="D39" s="275">
        <v>113.0</v>
      </c>
      <c r="E39" s="275">
        <v>92.0</v>
      </c>
      <c r="F39" s="275">
        <v>0.0</v>
      </c>
      <c r="G39" s="275">
        <v>148.0</v>
      </c>
      <c r="H39" s="275">
        <v>0.0</v>
      </c>
      <c r="I39" s="275">
        <v>1.0</v>
      </c>
      <c r="J39" s="275">
        <v>8.0</v>
      </c>
      <c r="K39" s="275">
        <v>4.0</v>
      </c>
      <c r="L39" s="275">
        <v>0.0</v>
      </c>
      <c r="M39" s="275">
        <v>697.0</v>
      </c>
    </row>
    <row r="40">
      <c r="B40" s="275" t="s">
        <v>148</v>
      </c>
      <c r="C40" s="275">
        <v>3.0</v>
      </c>
      <c r="D40" s="275">
        <v>9.0</v>
      </c>
      <c r="E40" s="275">
        <v>13.0</v>
      </c>
      <c r="F40" s="275">
        <v>9.0</v>
      </c>
      <c r="G40" s="275">
        <v>13.0</v>
      </c>
      <c r="H40" s="275">
        <v>15.0</v>
      </c>
      <c r="I40" s="275">
        <v>15.0</v>
      </c>
      <c r="J40" s="275">
        <v>15.0</v>
      </c>
      <c r="K40" s="275">
        <v>16.0</v>
      </c>
      <c r="L40" s="275">
        <v>795.0</v>
      </c>
      <c r="M40" s="275">
        <v>2880.0</v>
      </c>
    </row>
    <row r="41">
      <c r="B41" s="275" t="s">
        <v>149</v>
      </c>
      <c r="C41" s="275">
        <v>1436.0</v>
      </c>
      <c r="D41" s="275">
        <v>2701.0</v>
      </c>
      <c r="E41" s="275">
        <v>1917.0</v>
      </c>
      <c r="F41" s="275">
        <v>1632.0</v>
      </c>
      <c r="G41" s="275">
        <v>401.0</v>
      </c>
      <c r="H41" s="275">
        <v>589.0</v>
      </c>
      <c r="I41" s="275">
        <v>0.0</v>
      </c>
      <c r="J41" s="275">
        <v>0.0</v>
      </c>
      <c r="K41" s="275">
        <v>0.0</v>
      </c>
      <c r="L41" s="275">
        <v>0.0</v>
      </c>
      <c r="M41" s="275">
        <v>0.0</v>
      </c>
    </row>
    <row r="42">
      <c r="B42" s="279" t="s">
        <v>150</v>
      </c>
      <c r="C42" s="275">
        <f t="shared" ref="C42:M42" si="15">SUM(C40:C41)</f>
        <v>1439</v>
      </c>
      <c r="D42" s="275">
        <f t="shared" si="15"/>
        <v>2710</v>
      </c>
      <c r="E42" s="275">
        <f t="shared" si="15"/>
        <v>1930</v>
      </c>
      <c r="F42" s="275">
        <f t="shared" si="15"/>
        <v>1641</v>
      </c>
      <c r="G42" s="275">
        <f t="shared" si="15"/>
        <v>414</v>
      </c>
      <c r="H42" s="275">
        <f t="shared" si="15"/>
        <v>604</v>
      </c>
      <c r="I42" s="275">
        <f t="shared" si="15"/>
        <v>15</v>
      </c>
      <c r="J42" s="275">
        <f t="shared" si="15"/>
        <v>15</v>
      </c>
      <c r="K42" s="275">
        <f t="shared" si="15"/>
        <v>16</v>
      </c>
      <c r="L42" s="275">
        <f t="shared" si="15"/>
        <v>795</v>
      </c>
      <c r="M42" s="275">
        <f t="shared" si="15"/>
        <v>2880</v>
      </c>
    </row>
    <row r="43">
      <c r="B43" s="279" t="s">
        <v>151</v>
      </c>
      <c r="C43" s="275">
        <v>600.0</v>
      </c>
      <c r="D43" s="275">
        <v>0.0</v>
      </c>
      <c r="E43" s="275">
        <v>0.0</v>
      </c>
      <c r="F43" s="275">
        <v>4319.0</v>
      </c>
      <c r="G43" s="275">
        <v>3215.0</v>
      </c>
      <c r="H43" s="275">
        <v>1377.0</v>
      </c>
      <c r="I43" s="275">
        <v>2167.0</v>
      </c>
      <c r="J43" s="275">
        <v>2981.0</v>
      </c>
      <c r="K43" s="275">
        <v>2011.0</v>
      </c>
      <c r="L43" s="275">
        <v>0.0</v>
      </c>
      <c r="M43" s="275">
        <v>0.0</v>
      </c>
    </row>
    <row r="44">
      <c r="B44" s="8" t="s">
        <v>136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86"/>
  </cols>
  <sheetData>
    <row r="2">
      <c r="C2" s="8" t="s">
        <v>164</v>
      </c>
      <c r="D2" s="8" t="s">
        <v>165</v>
      </c>
      <c r="E2" s="8" t="s">
        <v>166</v>
      </c>
      <c r="H2" s="8" t="s">
        <v>167</v>
      </c>
    </row>
    <row r="3">
      <c r="B3" s="280" t="s">
        <v>168</v>
      </c>
      <c r="C3" s="281">
        <f>'Coal, Oil, Gas, Lignite'!H5*H3</f>
        <v>9.87421E+15</v>
      </c>
      <c r="D3" s="281">
        <f>'Coal, Oil, Gas, Lignite'!S27</f>
        <v>108627086726692</v>
      </c>
      <c r="E3" s="281">
        <f>'Coal, Oil, Gas, Lignite'!S38</f>
        <v>6.68038E+15</v>
      </c>
      <c r="H3" s="282">
        <f t="shared" ref="H3:H4" si="1">39680000*10^6</f>
        <v>39680000000000</v>
      </c>
      <c r="I3" s="275" t="s">
        <v>169</v>
      </c>
      <c r="J3" s="8" t="s">
        <v>170</v>
      </c>
    </row>
    <row r="4">
      <c r="B4" s="280" t="s">
        <v>171</v>
      </c>
      <c r="C4" s="281">
        <f>'Coal, Oil, Gas, Lignite'!H7*H3</f>
        <v>2.56162E+15</v>
      </c>
      <c r="D4" s="283">
        <v>0.0</v>
      </c>
      <c r="E4" s="281">
        <f>'Coal, Oil, Gas, Lignite'!S43</f>
        <v>1.1473E+15</v>
      </c>
      <c r="H4" s="282">
        <f t="shared" si="1"/>
        <v>39680000000000</v>
      </c>
      <c r="I4" s="275" t="s">
        <v>172</v>
      </c>
      <c r="J4" s="8" t="s">
        <v>170</v>
      </c>
    </row>
    <row r="5">
      <c r="B5" s="280" t="s">
        <v>173</v>
      </c>
      <c r="C5" s="283">
        <v>0.0</v>
      </c>
      <c r="D5" s="283">
        <v>0.0</v>
      </c>
      <c r="E5" s="283">
        <v>0.0</v>
      </c>
    </row>
    <row r="6">
      <c r="B6" s="284" t="s">
        <v>174</v>
      </c>
      <c r="C6" s="285"/>
      <c r="D6" s="285"/>
      <c r="E6" s="285"/>
    </row>
    <row r="7">
      <c r="B7" s="284" t="s">
        <v>175</v>
      </c>
      <c r="C7" s="285"/>
      <c r="D7" s="285"/>
      <c r="E7" s="285"/>
    </row>
    <row r="8">
      <c r="B8" s="284" t="s">
        <v>176</v>
      </c>
      <c r="C8" s="285"/>
      <c r="D8" s="285"/>
      <c r="E8" s="285"/>
    </row>
    <row r="9">
      <c r="B9" s="14" t="s">
        <v>177</v>
      </c>
      <c r="C9" s="281">
        <f>'Biomass, Gasoline, Jet FuelKero'!M4</f>
        <v>110000000000000</v>
      </c>
      <c r="D9" s="283">
        <v>0.0</v>
      </c>
      <c r="E9" s="283">
        <v>0.0</v>
      </c>
    </row>
    <row r="10">
      <c r="B10" s="14" t="s">
        <v>178</v>
      </c>
      <c r="C10" s="281">
        <f>'Biomass, Gasoline, Jet FuelKero'!I12*H10</f>
        <v>373696030986000</v>
      </c>
      <c r="D10" s="281">
        <f>'Biomass, Gasoline, Jet FuelKero'!I28*H10</f>
        <v>84961715686000</v>
      </c>
      <c r="E10" s="281">
        <f>'Biomass, Gasoline, Jet FuelKero'!I38*H10</f>
        <v>45509787000</v>
      </c>
      <c r="H10" s="14">
        <v>5.056643E9</v>
      </c>
      <c r="I10" s="14" t="s">
        <v>172</v>
      </c>
      <c r="J10" s="14" t="s">
        <v>179</v>
      </c>
    </row>
    <row r="11">
      <c r="B11" s="14" t="s">
        <v>180</v>
      </c>
      <c r="C11" s="281">
        <f>'Biomass, Gasoline, Jet FuelKero'!I15*H11</f>
        <v>724169825000000</v>
      </c>
      <c r="D11" s="283">
        <v>0.0</v>
      </c>
      <c r="E11" s="281">
        <f>'Biomass, Gasoline, Jet FuelKero'!I39*H11</f>
        <v>5825000000</v>
      </c>
      <c r="H11" s="14">
        <v>5.825E9</v>
      </c>
      <c r="I11" s="14" t="s">
        <v>172</v>
      </c>
      <c r="J11" s="14" t="s">
        <v>179</v>
      </c>
    </row>
    <row r="12">
      <c r="B12" s="14" t="s">
        <v>181</v>
      </c>
      <c r="C12" s="283">
        <v>0.0</v>
      </c>
      <c r="D12" s="283">
        <v>0.0</v>
      </c>
      <c r="E12" s="283">
        <v>0.0</v>
      </c>
      <c r="H12" s="14">
        <v>3.99722E9</v>
      </c>
      <c r="I12" s="14" t="s">
        <v>172</v>
      </c>
      <c r="J12" s="14" t="s">
        <v>179</v>
      </c>
    </row>
    <row r="13">
      <c r="B13" s="14" t="s">
        <v>182</v>
      </c>
      <c r="C13" s="283">
        <v>0.0</v>
      </c>
      <c r="D13" s="283">
        <v>0.0</v>
      </c>
      <c r="E13" s="283">
        <v>0.0</v>
      </c>
      <c r="H13" s="14">
        <v>5.359E9</v>
      </c>
      <c r="I13" s="14" t="s">
        <v>172</v>
      </c>
      <c r="J13" s="14" t="s">
        <v>179</v>
      </c>
    </row>
    <row r="14">
      <c r="B14" s="14" t="s">
        <v>183</v>
      </c>
      <c r="C14" s="281">
        <f>'Biomass, Gasoline, Jet FuelKero'!I18*H14</f>
        <v>165864510000000</v>
      </c>
      <c r="D14" s="281">
        <f>'Biomass, Gasoline, Jet FuelKero'!I29*H14</f>
        <v>6344730000000</v>
      </c>
      <c r="E14" s="281">
        <f>'Biomass, Gasoline, Jet FuelKero'!I42*H14</f>
        <v>85050000000</v>
      </c>
      <c r="H14" s="14">
        <v>5.67E9</v>
      </c>
      <c r="I14" s="14" t="s">
        <v>172</v>
      </c>
      <c r="J14" s="14" t="s">
        <v>179</v>
      </c>
    </row>
    <row r="15">
      <c r="B15" s="284" t="s">
        <v>184</v>
      </c>
      <c r="C15" s="285"/>
      <c r="D15" s="285"/>
      <c r="E15" s="285"/>
    </row>
    <row r="16">
      <c r="B16" s="284" t="s">
        <v>185</v>
      </c>
      <c r="C16" s="285"/>
      <c r="D16" s="285"/>
      <c r="E16" s="285"/>
    </row>
    <row r="17">
      <c r="B17" s="14" t="s">
        <v>186</v>
      </c>
      <c r="C17" s="281">
        <f>'Coal, Oil, Gas, Lignite'!S22</f>
        <v>974702736261492</v>
      </c>
      <c r="D17" s="283">
        <v>0.0</v>
      </c>
      <c r="E17" s="281">
        <f>'Coal, Oil, Gas, Lignite'!S37</f>
        <v>882010882016004</v>
      </c>
    </row>
    <row r="18">
      <c r="B18" s="14" t="s">
        <v>187</v>
      </c>
      <c r="C18" s="281">
        <f>'Coal, Oil, Gas, Lignite'!H6*H3</f>
        <v>1.69152E+15</v>
      </c>
      <c r="D18" s="281">
        <f>'Coal, Oil, Gas, Lignite'!I47*H18</f>
        <v>849070003000000</v>
      </c>
      <c r="E18" s="281">
        <f>'Coal, Oil, Gas, Lignite'!I48*H18</f>
        <v>718471143000000</v>
      </c>
      <c r="H18" s="286">
        <v>5.723E9</v>
      </c>
      <c r="I18" s="287" t="s">
        <v>172</v>
      </c>
      <c r="J18" s="280" t="s">
        <v>179</v>
      </c>
    </row>
    <row r="19">
      <c r="B19" s="14" t="s">
        <v>188</v>
      </c>
      <c r="C19" s="281">
        <f>'Biomass, Gasoline, Jet FuelKero'!I19*H19</f>
        <v>115108683000000</v>
      </c>
      <c r="D19" s="281">
        <f>'Biomass, Gasoline, Jet FuelKero'!I30*H19</f>
        <v>3677895000000</v>
      </c>
      <c r="E19" s="281">
        <f>'Biomass, Gasoline, Jet FuelKero'!I43*H19</f>
        <v>13623929000000</v>
      </c>
      <c r="H19" s="14">
        <v>6.287E9</v>
      </c>
      <c r="I19" s="14" t="s">
        <v>172</v>
      </c>
      <c r="J19" s="14" t="s">
        <v>179</v>
      </c>
    </row>
    <row r="20">
      <c r="B20" s="14" t="s">
        <v>189</v>
      </c>
      <c r="C20" s="281">
        <f>'Biomass, Gasoline, Jet FuelKero'!I20*H20</f>
        <v>39532448340000</v>
      </c>
      <c r="D20" s="283">
        <v>0.0</v>
      </c>
      <c r="E20" s="283">
        <v>0.0</v>
      </c>
      <c r="H20" s="14">
        <v>3.83922E9</v>
      </c>
      <c r="I20" s="14" t="s">
        <v>172</v>
      </c>
      <c r="J20" s="14" t="s">
        <v>179</v>
      </c>
    </row>
    <row r="21">
      <c r="B21" s="14" t="s">
        <v>190</v>
      </c>
      <c r="C21" s="283">
        <v>0.0</v>
      </c>
      <c r="D21" s="283">
        <v>0.0</v>
      </c>
      <c r="E21" s="283">
        <v>0.0</v>
      </c>
      <c r="H21" s="14">
        <v>1.358344458426456E13</v>
      </c>
      <c r="I21" s="14" t="s">
        <v>172</v>
      </c>
      <c r="J21" s="14" t="s">
        <v>191</v>
      </c>
    </row>
    <row r="22">
      <c r="B22" s="14" t="s">
        <v>192</v>
      </c>
      <c r="C22" s="283">
        <v>0.0</v>
      </c>
      <c r="D22" s="283">
        <v>0.0</v>
      </c>
      <c r="E22" s="283">
        <v>0.0</v>
      </c>
      <c r="H22" s="14">
        <v>8.7465E14</v>
      </c>
      <c r="I22" s="14" t="s">
        <v>172</v>
      </c>
      <c r="J22" s="14" t="s">
        <v>193</v>
      </c>
    </row>
    <row r="24">
      <c r="H24" s="8">
        <v>5800000.0</v>
      </c>
      <c r="I24" s="8" t="s">
        <v>172</v>
      </c>
      <c r="J24" s="8" t="s">
        <v>194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3" width="9.14"/>
    <col customWidth="1" min="4" max="36" width="8.71"/>
  </cols>
  <sheetData>
    <row r="1">
      <c r="A1" s="288" t="s">
        <v>195</v>
      </c>
      <c r="B1" s="288"/>
      <c r="C1" s="288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</row>
    <row r="2">
      <c r="A2" s="10"/>
      <c r="B2" s="290">
        <v>2016.0</v>
      </c>
      <c r="C2" s="10">
        <v>2017.0</v>
      </c>
      <c r="D2" s="10">
        <v>2018.0</v>
      </c>
      <c r="E2" s="10">
        <v>2019.0</v>
      </c>
      <c r="F2" s="10">
        <v>2020.0</v>
      </c>
      <c r="G2" s="10">
        <v>2021.0</v>
      </c>
      <c r="H2" s="10">
        <v>2022.0</v>
      </c>
      <c r="I2" s="10">
        <v>2023.0</v>
      </c>
      <c r="J2" s="10">
        <v>2024.0</v>
      </c>
      <c r="K2" s="10">
        <v>2025.0</v>
      </c>
      <c r="L2" s="10">
        <v>2026.0</v>
      </c>
      <c r="M2" s="10">
        <v>2027.0</v>
      </c>
      <c r="N2" s="10">
        <v>2028.0</v>
      </c>
      <c r="O2" s="10">
        <v>2029.0</v>
      </c>
      <c r="P2" s="10">
        <v>2030.0</v>
      </c>
      <c r="Q2" s="10">
        <v>2031.0</v>
      </c>
      <c r="R2" s="10">
        <v>2032.0</v>
      </c>
      <c r="S2" s="10">
        <v>2033.0</v>
      </c>
      <c r="T2" s="10">
        <v>2034.0</v>
      </c>
      <c r="U2" s="10">
        <v>2035.0</v>
      </c>
      <c r="V2" s="10">
        <v>2036.0</v>
      </c>
      <c r="W2" s="10">
        <v>2037.0</v>
      </c>
      <c r="X2" s="10">
        <v>2038.0</v>
      </c>
      <c r="Y2" s="10">
        <v>2039.0</v>
      </c>
      <c r="Z2" s="10">
        <v>2040.0</v>
      </c>
      <c r="AA2" s="10">
        <v>2041.0</v>
      </c>
      <c r="AB2" s="10">
        <v>2042.0</v>
      </c>
      <c r="AC2" s="10">
        <v>2043.0</v>
      </c>
      <c r="AD2" s="10">
        <v>2044.0</v>
      </c>
      <c r="AE2" s="10">
        <v>2045.0</v>
      </c>
      <c r="AF2" s="10">
        <v>2046.0</v>
      </c>
      <c r="AG2" s="10">
        <v>2047.0</v>
      </c>
      <c r="AH2" s="10">
        <v>2048.0</v>
      </c>
      <c r="AI2" s="10">
        <v>2049.0</v>
      </c>
      <c r="AJ2" s="10">
        <v>2050.0</v>
      </c>
    </row>
    <row r="3">
      <c r="A3" s="291" t="s">
        <v>196</v>
      </c>
      <c r="B3" s="292"/>
      <c r="C3" s="292">
        <v>0.0</v>
      </c>
      <c r="D3" s="292">
        <v>0.0</v>
      </c>
      <c r="E3" s="292">
        <v>0.0</v>
      </c>
      <c r="F3" s="292">
        <v>0.0</v>
      </c>
      <c r="G3" s="292">
        <v>0.0</v>
      </c>
      <c r="H3" s="292">
        <v>0.0</v>
      </c>
      <c r="I3" s="292">
        <v>0.0</v>
      </c>
      <c r="J3" s="292">
        <v>0.0</v>
      </c>
      <c r="K3" s="292">
        <v>0.0</v>
      </c>
      <c r="L3" s="292">
        <v>0.0</v>
      </c>
      <c r="M3" s="292">
        <v>0.0</v>
      </c>
      <c r="N3" s="292">
        <v>0.0</v>
      </c>
      <c r="O3" s="292">
        <v>0.0</v>
      </c>
      <c r="P3" s="292">
        <v>0.0</v>
      </c>
      <c r="Q3" s="292">
        <v>0.0</v>
      </c>
      <c r="R3" s="292">
        <v>0.0</v>
      </c>
      <c r="S3" s="292">
        <v>0.0</v>
      </c>
      <c r="T3" s="292">
        <v>0.0</v>
      </c>
      <c r="U3" s="292">
        <v>0.0</v>
      </c>
      <c r="V3" s="292">
        <v>0.0</v>
      </c>
      <c r="W3" s="292">
        <v>0.0</v>
      </c>
      <c r="X3" s="292">
        <v>0.0</v>
      </c>
      <c r="Y3" s="292">
        <v>0.0</v>
      </c>
      <c r="Z3" s="292">
        <v>0.0</v>
      </c>
      <c r="AA3" s="292">
        <v>0.0</v>
      </c>
      <c r="AB3" s="292">
        <v>0.0</v>
      </c>
      <c r="AC3" s="292">
        <v>0.0</v>
      </c>
      <c r="AD3" s="292">
        <v>0.0</v>
      </c>
      <c r="AE3" s="292">
        <v>0.0</v>
      </c>
      <c r="AF3" s="292">
        <v>0.0</v>
      </c>
      <c r="AG3" s="292">
        <v>0.0</v>
      </c>
      <c r="AH3" s="292">
        <v>0.0</v>
      </c>
      <c r="AI3" s="292">
        <v>0.0</v>
      </c>
      <c r="AJ3" s="292">
        <v>0.0</v>
      </c>
    </row>
    <row r="4">
      <c r="A4" s="293" t="s">
        <v>168</v>
      </c>
      <c r="B4" s="294">
        <v>1.0</v>
      </c>
      <c r="C4" s="295">
        <f>'Coal, Oil, Gas, Lignite'!C15/'Coal, Oil, Gas, Lignite'!H5</f>
        <v>1.051154127</v>
      </c>
      <c r="D4" s="295">
        <f>'Coal, Oil, Gas, Lignite'!D15/'Coal, Oil, Gas, Lignite'!C15</f>
        <v>1.048664726</v>
      </c>
      <c r="E4" s="295">
        <f>'Coal, Oil, Gas, Lignite'!E15/'Coal, Oil, Gas, Lignite'!D15</f>
        <v>1.046406372</v>
      </c>
      <c r="F4" s="295">
        <f>'Coal, Oil, Gas, Lignite'!F15/'Coal, Oil, Gas, Lignite'!E15</f>
        <v>1.044348327</v>
      </c>
      <c r="G4" s="295">
        <f>'Coal, Oil, Gas, Lignite'!G15/'Coal, Oil, Gas, Lignite'!F15</f>
        <v>1.017102788</v>
      </c>
      <c r="H4" s="295">
        <f>'Coal, Oil, Gas, Lignite'!H15/'Coal, Oil, Gas, Lignite'!G15</f>
        <v>1.016815201</v>
      </c>
      <c r="I4" s="295">
        <f>'Coal, Oil, Gas, Lignite'!I15/'Coal, Oil, Gas, Lignite'!H15</f>
        <v>1.016537126</v>
      </c>
      <c r="J4" s="295">
        <f>'Coal, Oil, Gas, Lignite'!J15/'Coal, Oil, Gas, Lignite'!I15</f>
        <v>1.016268098</v>
      </c>
      <c r="K4" s="295">
        <f>'Coal, Oil, Gas, Lignite'!K15/'Coal, Oil, Gas, Lignite'!J15</f>
        <v>1.016007683</v>
      </c>
      <c r="L4" s="295">
        <f>'Coal, Oil, Gas, Lignite'!L15/'Coal, Oil, Gas, Lignite'!K15</f>
        <v>1.000996933</v>
      </c>
      <c r="M4" s="295">
        <f>'Coal, Oil, Gas, Lignite'!M15/'Coal, Oil, Gas, Lignite'!L15</f>
        <v>1.00099594</v>
      </c>
      <c r="N4" s="295">
        <f>'Coal, Oil, Gas, Lignite'!N15/'Coal, Oil, Gas, Lignite'!M15</f>
        <v>1.000994949</v>
      </c>
      <c r="O4" s="295">
        <f>'Coal, Oil, Gas, Lignite'!O15/'Coal, Oil, Gas, Lignite'!N15</f>
        <v>1.00099396</v>
      </c>
      <c r="P4" s="295">
        <f>'Coal, Oil, Gas, Lignite'!P15/'Coal, Oil, Gas, Lignite'!O15</f>
        <v>1.000992973</v>
      </c>
      <c r="Q4" s="295">
        <f>'Coal, Oil, Gas, Lignite'!Q15/'Coal, Oil, Gas, Lignite'!P15</f>
        <v>1.000995658</v>
      </c>
      <c r="R4" s="295">
        <f>'Coal, Oil, Gas, Lignite'!R15/'Coal, Oil, Gas, Lignite'!Q15</f>
        <v>1.000994667</v>
      </c>
      <c r="S4" s="295">
        <f>'Coal, Oil, Gas, Lignite'!S15/'Coal, Oil, Gas, Lignite'!R15</f>
        <v>1.000993679</v>
      </c>
      <c r="T4" s="295">
        <f>'Coal, Oil, Gas, Lignite'!T15/'Coal, Oil, Gas, Lignite'!S15</f>
        <v>1.000992693</v>
      </c>
      <c r="U4" s="295">
        <f>'Coal, Oil, Gas, Lignite'!U15/'Coal, Oil, Gas, Lignite'!T15</f>
        <v>1.000991708</v>
      </c>
      <c r="V4" s="295">
        <f>'Coal, Oil, Gas, Lignite'!V15/'Coal, Oil, Gas, Lignite'!U15</f>
        <v>1.000995594</v>
      </c>
      <c r="W4" s="295">
        <f>'Coal, Oil, Gas, Lignite'!W15/'Coal, Oil, Gas, Lignite'!V15</f>
        <v>1.000994604</v>
      </c>
      <c r="X4" s="295">
        <f>'Coal, Oil, Gas, Lignite'!X15/'Coal, Oil, Gas, Lignite'!W15</f>
        <v>1.000993616</v>
      </c>
      <c r="Y4" s="295">
        <f>'Coal, Oil, Gas, Lignite'!Y15/'Coal, Oil, Gas, Lignite'!X15</f>
        <v>1.000992629</v>
      </c>
      <c r="Z4" s="295">
        <f>'Coal, Oil, Gas, Lignite'!Z15/'Coal, Oil, Gas, Lignite'!Y15</f>
        <v>1.000991645</v>
      </c>
      <c r="AA4" s="295">
        <f>'Coal, Oil, Gas, Lignite'!AA15/'Coal, Oil, Gas, Lignite'!Z15</f>
        <v>1.000996112</v>
      </c>
      <c r="AB4" s="295">
        <f>'Coal, Oil, Gas, Lignite'!AB15/'Coal, Oil, Gas, Lignite'!AA15</f>
        <v>1.000995121</v>
      </c>
      <c r="AC4" s="295">
        <f>'Coal, Oil, Gas, Lignite'!AC15/'Coal, Oil, Gas, Lignite'!AB15</f>
        <v>1.000994132</v>
      </c>
      <c r="AD4" s="295">
        <f>'Coal, Oil, Gas, Lignite'!AD15/'Coal, Oil, Gas, Lignite'!AC15</f>
        <v>1.000993145</v>
      </c>
      <c r="AE4" s="295">
        <f>'Coal, Oil, Gas, Lignite'!AE15/'Coal, Oil, Gas, Lignite'!AD15</f>
        <v>1.000992159</v>
      </c>
      <c r="AF4" s="295">
        <f>'Coal, Oil, Gas, Lignite'!AF15/'Coal, Oil, Gas, Lignite'!AE15</f>
        <v>1.000995996</v>
      </c>
      <c r="AG4" s="295">
        <f>'Coal, Oil, Gas, Lignite'!AG15/'Coal, Oil, Gas, Lignite'!AF15</f>
        <v>1.000995005</v>
      </c>
      <c r="AH4" s="295">
        <f>'Coal, Oil, Gas, Lignite'!AH15/'Coal, Oil, Gas, Lignite'!AG15</f>
        <v>1.000994016</v>
      </c>
      <c r="AI4" s="295">
        <f>'Coal, Oil, Gas, Lignite'!AI15/'Coal, Oil, Gas, Lignite'!AH15</f>
        <v>1.000993029</v>
      </c>
      <c r="AJ4" s="295">
        <f>'Coal, Oil, Gas, Lignite'!AJ15/'Coal, Oil, Gas, Lignite'!AI15</f>
        <v>1.000992044</v>
      </c>
    </row>
    <row r="5">
      <c r="A5" s="293" t="s">
        <v>171</v>
      </c>
      <c r="B5" s="294">
        <v>1.0</v>
      </c>
      <c r="C5" s="295">
        <f>'Coal, Oil, Gas, Lignite'!C17/'Coal, Oil, Gas, Lignite'!H7</f>
        <v>0.9891297613</v>
      </c>
      <c r="D5" s="295">
        <f>'Coal, Oil, Gas, Lignite'!D17/'Coal, Oil, Gas, Lignite'!C17</f>
        <v>0.9890103006</v>
      </c>
      <c r="E5" s="295">
        <f>'Coal, Oil, Gas, Lignite'!E17/'Coal, Oil, Gas, Lignite'!D17</f>
        <v>0.9888881851</v>
      </c>
      <c r="F5" s="295">
        <f>'Coal, Oil, Gas, Lignite'!F17/'Coal, Oil, Gas, Lignite'!E17</f>
        <v>0.9887633253</v>
      </c>
      <c r="G5" s="295">
        <f>'Coal, Oil, Gas, Lignite'!G17/'Coal, Oil, Gas, Lignite'!F17</f>
        <v>0.9968939271</v>
      </c>
      <c r="H5" s="295">
        <f>'Coal, Oil, Gas, Lignite'!H17/'Coal, Oil, Gas, Lignite'!G17</f>
        <v>0.9968842494</v>
      </c>
      <c r="I5" s="295">
        <f>'Coal, Oil, Gas, Lignite'!I17/'Coal, Oil, Gas, Lignite'!H17</f>
        <v>0.9968745111</v>
      </c>
      <c r="J5" s="295">
        <f>'Coal, Oil, Gas, Lignite'!J17/'Coal, Oil, Gas, Lignite'!I17</f>
        <v>0.9968647118</v>
      </c>
      <c r="K5" s="295">
        <f>'Coal, Oil, Gas, Lignite'!K17/'Coal, Oil, Gas, Lignite'!J17</f>
        <v>0.9968548509</v>
      </c>
      <c r="L5" s="295">
        <f>'Coal, Oil, Gas, Lignite'!L17/'Coal, Oil, Gas, Lignite'!K17</f>
        <v>1.002339162</v>
      </c>
      <c r="M5" s="295">
        <f>'Coal, Oil, Gas, Lignite'!M17/'Coal, Oil, Gas, Lignite'!L17</f>
        <v>1.002333703</v>
      </c>
      <c r="N5" s="295">
        <f>'Coal, Oil, Gas, Lignite'!N17/'Coal, Oil, Gas, Lignite'!M17</f>
        <v>1.00232827</v>
      </c>
      <c r="O5" s="295">
        <f>'Coal, Oil, Gas, Lignite'!O17/'Coal, Oil, Gas, Lignite'!N17</f>
        <v>1.002322861</v>
      </c>
      <c r="P5" s="295">
        <f>'Coal, Oil, Gas, Lignite'!P17/'Coal, Oil, Gas, Lignite'!O17</f>
        <v>1.002317478</v>
      </c>
      <c r="Q5" s="295">
        <f>'Coal, Oil, Gas, Lignite'!Q17/'Coal, Oil, Gas, Lignite'!P17</f>
        <v>1.00229586</v>
      </c>
      <c r="R5" s="295">
        <f>'Coal, Oil, Gas, Lignite'!R17/'Coal, Oil, Gas, Lignite'!Q17</f>
        <v>1.002290601</v>
      </c>
      <c r="S5" s="295">
        <f>'Coal, Oil, Gas, Lignite'!S17/'Coal, Oil, Gas, Lignite'!R17</f>
        <v>1.002285367</v>
      </c>
      <c r="T5" s="295">
        <f>'Coal, Oil, Gas, Lignite'!T17/'Coal, Oil, Gas, Lignite'!S17</f>
        <v>1.002280156</v>
      </c>
      <c r="U5" s="295">
        <f>'Coal, Oil, Gas, Lignite'!U17/'Coal, Oil, Gas, Lignite'!T17</f>
        <v>1.002274968</v>
      </c>
      <c r="V5" s="295">
        <f>'Coal, Oil, Gas, Lignite'!V17/'Coal, Oil, Gas, Lignite'!U17</f>
        <v>1.00231803</v>
      </c>
      <c r="W5" s="295">
        <f>'Coal, Oil, Gas, Lignite'!W17/'Coal, Oil, Gas, Lignite'!V17</f>
        <v>1.002312669</v>
      </c>
      <c r="X5" s="295">
        <f>'Coal, Oil, Gas, Lignite'!X17/'Coal, Oil, Gas, Lignite'!W17</f>
        <v>1.002307333</v>
      </c>
      <c r="Y5" s="295">
        <f>'Coal, Oil, Gas, Lignite'!Y17/'Coal, Oil, Gas, Lignite'!X17</f>
        <v>1.002302021</v>
      </c>
      <c r="Z5" s="295">
        <f>'Coal, Oil, Gas, Lignite'!Z17/'Coal, Oil, Gas, Lignite'!Y17</f>
        <v>1.002296734</v>
      </c>
      <c r="AA5" s="295">
        <f>'Coal, Oil, Gas, Lignite'!AA17/'Coal, Oil, Gas, Lignite'!Z17</f>
        <v>1.002320075</v>
      </c>
      <c r="AB5" s="295">
        <f>'Coal, Oil, Gas, Lignite'!AB17/'Coal, Oil, Gas, Lignite'!AA17</f>
        <v>1.002314705</v>
      </c>
      <c r="AC5" s="295">
        <f>'Coal, Oil, Gas, Lignite'!AC17/'Coal, Oil, Gas, Lignite'!AB17</f>
        <v>1.002309359</v>
      </c>
      <c r="AD5" s="295">
        <f>'Coal, Oil, Gas, Lignite'!AD17/'Coal, Oil, Gas, Lignite'!AC17</f>
        <v>1.002304038</v>
      </c>
      <c r="AE5" s="295">
        <f>'Coal, Oil, Gas, Lignite'!AE17/'Coal, Oil, Gas, Lignite'!AD17</f>
        <v>1.002298742</v>
      </c>
      <c r="AF5" s="295">
        <f>'Coal, Oil, Gas, Lignite'!AF17/'Coal, Oil, Gas, Lignite'!AE17</f>
        <v>1.002324887</v>
      </c>
      <c r="AG5" s="295">
        <f>'Coal, Oil, Gas, Lignite'!AG17/'Coal, Oil, Gas, Lignite'!AF17</f>
        <v>1.002319495</v>
      </c>
      <c r="AH5" s="295">
        <f>'Coal, Oil, Gas, Lignite'!AH17/'Coal, Oil, Gas, Lignite'!AG17</f>
        <v>1.002314127</v>
      </c>
      <c r="AI5" s="295">
        <f>'Coal, Oil, Gas, Lignite'!AI17/'Coal, Oil, Gas, Lignite'!AH17</f>
        <v>1.002308784</v>
      </c>
      <c r="AJ5" s="295">
        <f>'Coal, Oil, Gas, Lignite'!AJ17/'Coal, Oil, Gas, Lignite'!AI17</f>
        <v>1.002303466</v>
      </c>
    </row>
    <row r="6">
      <c r="A6" s="293" t="s">
        <v>197</v>
      </c>
      <c r="B6" s="294">
        <v>0.0</v>
      </c>
      <c r="C6" s="294">
        <v>1.0</v>
      </c>
      <c r="D6" s="294">
        <v>1.0</v>
      </c>
      <c r="E6" s="294">
        <v>1.0</v>
      </c>
      <c r="F6" s="294">
        <v>1.0</v>
      </c>
      <c r="G6" s="294">
        <v>1.0</v>
      </c>
      <c r="H6" s="294">
        <v>1.0</v>
      </c>
      <c r="I6" s="294">
        <v>1.0</v>
      </c>
      <c r="J6" s="294">
        <v>1.0</v>
      </c>
      <c r="K6" s="294">
        <v>1.0</v>
      </c>
      <c r="L6" s="294">
        <v>1.0</v>
      </c>
      <c r="M6" s="294">
        <v>1.0</v>
      </c>
      <c r="N6" s="294">
        <v>1.0</v>
      </c>
      <c r="O6" s="294">
        <v>1.0</v>
      </c>
      <c r="P6" s="294">
        <v>1.0</v>
      </c>
      <c r="Q6" s="294">
        <v>1.0</v>
      </c>
      <c r="R6" s="294">
        <v>1.0</v>
      </c>
      <c r="S6" s="294">
        <v>1.0</v>
      </c>
      <c r="T6" s="294">
        <v>1.0</v>
      </c>
      <c r="U6" s="294">
        <v>1.0</v>
      </c>
      <c r="V6" s="294">
        <v>1.0</v>
      </c>
      <c r="W6" s="294">
        <v>1.0</v>
      </c>
      <c r="X6" s="294">
        <v>1.0</v>
      </c>
      <c r="Y6" s="294">
        <v>1.0</v>
      </c>
      <c r="Z6" s="294">
        <v>1.0</v>
      </c>
      <c r="AA6" s="294">
        <v>1.0</v>
      </c>
      <c r="AB6" s="294">
        <v>1.0</v>
      </c>
      <c r="AC6" s="294">
        <v>1.0</v>
      </c>
      <c r="AD6" s="294">
        <v>1.0</v>
      </c>
      <c r="AE6" s="294">
        <v>1.0</v>
      </c>
      <c r="AF6" s="294">
        <v>1.0</v>
      </c>
      <c r="AG6" s="294">
        <v>1.0</v>
      </c>
      <c r="AH6" s="294">
        <v>1.0</v>
      </c>
      <c r="AI6" s="294">
        <v>1.0</v>
      </c>
      <c r="AJ6" s="294">
        <v>1.0</v>
      </c>
    </row>
    <row r="7">
      <c r="A7" s="292" t="s">
        <v>174</v>
      </c>
      <c r="B7" s="296"/>
      <c r="C7" s="296">
        <v>0.0</v>
      </c>
      <c r="D7" s="296">
        <v>0.0</v>
      </c>
      <c r="E7" s="296">
        <v>0.0</v>
      </c>
      <c r="F7" s="296">
        <v>0.0</v>
      </c>
      <c r="G7" s="296">
        <v>0.0</v>
      </c>
      <c r="H7" s="296">
        <v>0.0</v>
      </c>
      <c r="I7" s="296">
        <v>0.0</v>
      </c>
      <c r="J7" s="296">
        <v>0.0</v>
      </c>
      <c r="K7" s="296">
        <v>0.0</v>
      </c>
      <c r="L7" s="296">
        <v>0.0</v>
      </c>
      <c r="M7" s="296">
        <v>0.0</v>
      </c>
      <c r="N7" s="296">
        <v>0.0</v>
      </c>
      <c r="O7" s="296">
        <v>0.0</v>
      </c>
      <c r="P7" s="296">
        <v>0.0</v>
      </c>
      <c r="Q7" s="296">
        <v>0.0</v>
      </c>
      <c r="R7" s="296">
        <v>0.0</v>
      </c>
      <c r="S7" s="296">
        <v>0.0</v>
      </c>
      <c r="T7" s="296">
        <v>0.0</v>
      </c>
      <c r="U7" s="296">
        <v>0.0</v>
      </c>
      <c r="V7" s="296">
        <v>0.0</v>
      </c>
      <c r="W7" s="296">
        <v>0.0</v>
      </c>
      <c r="X7" s="296">
        <v>0.0</v>
      </c>
      <c r="Y7" s="296">
        <v>0.0</v>
      </c>
      <c r="Z7" s="296">
        <v>0.0</v>
      </c>
      <c r="AA7" s="296">
        <v>0.0</v>
      </c>
      <c r="AB7" s="296">
        <v>0.0</v>
      </c>
      <c r="AC7" s="296">
        <v>0.0</v>
      </c>
      <c r="AD7" s="296">
        <v>0.0</v>
      </c>
      <c r="AE7" s="296">
        <v>0.0</v>
      </c>
      <c r="AF7" s="296">
        <v>0.0</v>
      </c>
      <c r="AG7" s="296">
        <v>0.0</v>
      </c>
      <c r="AH7" s="296">
        <v>0.0</v>
      </c>
      <c r="AI7" s="296">
        <v>0.0</v>
      </c>
      <c r="AJ7" s="296">
        <v>0.0</v>
      </c>
    </row>
    <row r="8">
      <c r="A8" s="292" t="s">
        <v>175</v>
      </c>
      <c r="B8" s="296"/>
      <c r="C8" s="296">
        <v>0.0</v>
      </c>
      <c r="D8" s="296">
        <v>0.0</v>
      </c>
      <c r="E8" s="296">
        <v>0.0</v>
      </c>
      <c r="F8" s="296">
        <v>0.0</v>
      </c>
      <c r="G8" s="296">
        <v>0.0</v>
      </c>
      <c r="H8" s="296">
        <v>0.0</v>
      </c>
      <c r="I8" s="296">
        <v>0.0</v>
      </c>
      <c r="J8" s="296">
        <v>0.0</v>
      </c>
      <c r="K8" s="296">
        <v>0.0</v>
      </c>
      <c r="L8" s="296">
        <v>0.0</v>
      </c>
      <c r="M8" s="296">
        <v>0.0</v>
      </c>
      <c r="N8" s="296">
        <v>0.0</v>
      </c>
      <c r="O8" s="296">
        <v>0.0</v>
      </c>
      <c r="P8" s="296">
        <v>0.0</v>
      </c>
      <c r="Q8" s="296">
        <v>0.0</v>
      </c>
      <c r="R8" s="296">
        <v>0.0</v>
      </c>
      <c r="S8" s="296">
        <v>0.0</v>
      </c>
      <c r="T8" s="296">
        <v>0.0</v>
      </c>
      <c r="U8" s="296">
        <v>0.0</v>
      </c>
      <c r="V8" s="296">
        <v>0.0</v>
      </c>
      <c r="W8" s="296">
        <v>0.0</v>
      </c>
      <c r="X8" s="296">
        <v>0.0</v>
      </c>
      <c r="Y8" s="296">
        <v>0.0</v>
      </c>
      <c r="Z8" s="296">
        <v>0.0</v>
      </c>
      <c r="AA8" s="296">
        <v>0.0</v>
      </c>
      <c r="AB8" s="296">
        <v>0.0</v>
      </c>
      <c r="AC8" s="296">
        <v>0.0</v>
      </c>
      <c r="AD8" s="296">
        <v>0.0</v>
      </c>
      <c r="AE8" s="296">
        <v>0.0</v>
      </c>
      <c r="AF8" s="296">
        <v>0.0</v>
      </c>
      <c r="AG8" s="296">
        <v>0.0</v>
      </c>
      <c r="AH8" s="296">
        <v>0.0</v>
      </c>
      <c r="AI8" s="296">
        <v>0.0</v>
      </c>
      <c r="AJ8" s="296">
        <v>0.0</v>
      </c>
    </row>
    <row r="9">
      <c r="A9" s="292" t="s">
        <v>176</v>
      </c>
      <c r="B9" s="296"/>
      <c r="C9" s="296">
        <v>0.0</v>
      </c>
      <c r="D9" s="296">
        <v>0.0</v>
      </c>
      <c r="E9" s="296">
        <v>0.0</v>
      </c>
      <c r="F9" s="296">
        <v>0.0</v>
      </c>
      <c r="G9" s="296">
        <v>0.0</v>
      </c>
      <c r="H9" s="296">
        <v>0.0</v>
      </c>
      <c r="I9" s="296">
        <v>0.0</v>
      </c>
      <c r="J9" s="296">
        <v>0.0</v>
      </c>
      <c r="K9" s="296">
        <v>0.0</v>
      </c>
      <c r="L9" s="296">
        <v>0.0</v>
      </c>
      <c r="M9" s="296">
        <v>0.0</v>
      </c>
      <c r="N9" s="296">
        <v>0.0</v>
      </c>
      <c r="O9" s="296">
        <v>0.0</v>
      </c>
      <c r="P9" s="296">
        <v>0.0</v>
      </c>
      <c r="Q9" s="296">
        <v>0.0</v>
      </c>
      <c r="R9" s="296">
        <v>0.0</v>
      </c>
      <c r="S9" s="296">
        <v>0.0</v>
      </c>
      <c r="T9" s="296">
        <v>0.0</v>
      </c>
      <c r="U9" s="296">
        <v>0.0</v>
      </c>
      <c r="V9" s="296">
        <v>0.0</v>
      </c>
      <c r="W9" s="296">
        <v>0.0</v>
      </c>
      <c r="X9" s="296">
        <v>0.0</v>
      </c>
      <c r="Y9" s="296">
        <v>0.0</v>
      </c>
      <c r="Z9" s="296">
        <v>0.0</v>
      </c>
      <c r="AA9" s="296">
        <v>0.0</v>
      </c>
      <c r="AB9" s="296">
        <v>0.0</v>
      </c>
      <c r="AC9" s="296">
        <v>0.0</v>
      </c>
      <c r="AD9" s="296">
        <v>0.0</v>
      </c>
      <c r="AE9" s="296">
        <v>0.0</v>
      </c>
      <c r="AF9" s="296">
        <v>0.0</v>
      </c>
      <c r="AG9" s="296">
        <v>0.0</v>
      </c>
      <c r="AH9" s="296">
        <v>0.0</v>
      </c>
      <c r="AI9" s="296">
        <v>0.0</v>
      </c>
      <c r="AJ9" s="296">
        <v>0.0</v>
      </c>
    </row>
    <row r="10">
      <c r="A10" s="293" t="s">
        <v>177</v>
      </c>
      <c r="B10" s="294">
        <v>1.0</v>
      </c>
      <c r="C10" s="295">
        <f>'Biomass, Gasoline, Jet FuelKero'!N4/'Biomass, Gasoline, Jet FuelKero'!M4</f>
        <v>0.8181818182</v>
      </c>
      <c r="D10" s="295">
        <f>'Biomass, Gasoline, Jet FuelKero'!O4/'Biomass, Gasoline, Jet FuelKero'!N4</f>
        <v>2</v>
      </c>
      <c r="E10" s="295">
        <f>'Biomass, Gasoline, Jet FuelKero'!P4/'Biomass, Gasoline, Jet FuelKero'!O4</f>
        <v>1.5</v>
      </c>
      <c r="F10" s="295">
        <f>'Biomass, Gasoline, Jet FuelKero'!Q4/'Biomass, Gasoline, Jet FuelKero'!P4</f>
        <v>0.7111925112</v>
      </c>
      <c r="G10" s="295">
        <f>'Biomass, Gasoline, Jet FuelKero'!R4/'Biomass, Gasoline, Jet FuelKero'!Q4</f>
        <v>1.079718439</v>
      </c>
      <c r="H10" s="295">
        <f>'Biomass, Gasoline, Jet FuelKero'!S4/'Biomass, Gasoline, Jet FuelKero'!R4</f>
        <v>1.073832618</v>
      </c>
      <c r="I10" s="295">
        <f>'Biomass, Gasoline, Jet FuelKero'!T4/'Biomass, Gasoline, Jet FuelKero'!S4</f>
        <v>1.06875617</v>
      </c>
      <c r="J10" s="295">
        <f>'Biomass, Gasoline, Jet FuelKero'!U4/'Biomass, Gasoline, Jet FuelKero'!T4</f>
        <v>1.064332887</v>
      </c>
      <c r="K10" s="295">
        <f>'Biomass, Gasoline, Jet FuelKero'!V4/'Biomass, Gasoline, Jet FuelKero'!U4</f>
        <v>1.060444329</v>
      </c>
      <c r="L10" s="295">
        <f>'Biomass, Gasoline, Jet FuelKero'!W4/'Biomass, Gasoline, Jet FuelKero'!V4</f>
        <v>1.056999059</v>
      </c>
      <c r="M10" s="295">
        <f>'Biomass, Gasoline, Jet FuelKero'!X4/'Biomass, Gasoline, Jet FuelKero'!W4</f>
        <v>1.053925364</v>
      </c>
      <c r="N10" s="295">
        <f>'Biomass, Gasoline, Jet FuelKero'!Y4/'Biomass, Gasoline, Jet FuelKero'!X4</f>
        <v>1.051166208</v>
      </c>
      <c r="O10" s="295">
        <f>'Biomass, Gasoline, Jet FuelKero'!Z4/'Biomass, Gasoline, Jet FuelKero'!Y4</f>
        <v>1.048675659</v>
      </c>
      <c r="P10" s="295">
        <f>'Biomass, Gasoline, Jet FuelKero'!AA4/'Biomass, Gasoline, Jet FuelKero'!Z4</f>
        <v>1.046416314</v>
      </c>
      <c r="Q10" s="295">
        <f>'Biomass, Gasoline, Jet FuelKero'!AB4/'Biomass, Gasoline, Jet FuelKero'!AA4</f>
        <v>1.044357407</v>
      </c>
      <c r="R10" s="295">
        <f>'Biomass, Gasoline, Jet FuelKero'!AC4/'Biomass, Gasoline, Jet FuelKero'!AB4</f>
        <v>1.042473397</v>
      </c>
      <c r="S10" s="295">
        <f>'Biomass, Gasoline, Jet FuelKero'!AD4/'Biomass, Gasoline, Jet FuelKero'!AC4</f>
        <v>1.040742907</v>
      </c>
      <c r="T10" s="295">
        <f>'Biomass, Gasoline, Jet FuelKero'!AE4/'Biomass, Gasoline, Jet FuelKero'!AD4</f>
        <v>1.039147908</v>
      </c>
      <c r="U10" s="295">
        <f>'Biomass, Gasoline, Jet FuelKero'!AF4/'Biomass, Gasoline, Jet FuelKero'!AE4</f>
        <v>1.037673085</v>
      </c>
      <c r="V10" s="295">
        <f>'Biomass, Gasoline, Jet FuelKero'!AG4/'Biomass, Gasoline, Jet FuelKero'!AF4</f>
        <v>1.036305351</v>
      </c>
      <c r="W10" s="295">
        <f>'Biomass, Gasoline, Jet FuelKero'!AH4/'Biomass, Gasoline, Jet FuelKero'!AG4</f>
        <v>1.035033449</v>
      </c>
      <c r="X10" s="295">
        <f>'Biomass, Gasoline, Jet FuelKero'!AI4/'Biomass, Gasoline, Jet FuelKero'!AH4</f>
        <v>1.033847649</v>
      </c>
      <c r="Y10" s="295">
        <f>'Biomass, Gasoline, Jet FuelKero'!AJ4/'Biomass, Gasoline, Jet FuelKero'!AI4</f>
        <v>1.032739494</v>
      </c>
      <c r="Z10" s="295">
        <f>'Biomass, Gasoline, Jet FuelKero'!AK4/'Biomass, Gasoline, Jet FuelKero'!AJ4</f>
        <v>1.0317016</v>
      </c>
      <c r="AA10" s="295">
        <f>'Biomass, Gasoline, Jet FuelKero'!AL4/'Biomass, Gasoline, Jet FuelKero'!AK4</f>
        <v>1.030727489</v>
      </c>
      <c r="AB10" s="295">
        <f>'Biomass, Gasoline, Jet FuelKero'!AM4/'Biomass, Gasoline, Jet FuelKero'!AL4</f>
        <v>1.029811458</v>
      </c>
      <c r="AC10" s="295">
        <f>'Biomass, Gasoline, Jet FuelKero'!AN4/'Biomass, Gasoline, Jet FuelKero'!AM4</f>
        <v>1.028948462</v>
      </c>
      <c r="AD10" s="295">
        <f>'Biomass, Gasoline, Jet FuelKero'!AO4/'Biomass, Gasoline, Jet FuelKero'!AN4</f>
        <v>1.028134025</v>
      </c>
      <c r="AE10" s="295">
        <f>'Biomass, Gasoline, Jet FuelKero'!AP4/'Biomass, Gasoline, Jet FuelKero'!AO4</f>
        <v>1.027364161</v>
      </c>
      <c r="AF10" s="295">
        <f>'Biomass, Gasoline, Jet FuelKero'!AQ4/'Biomass, Gasoline, Jet FuelKero'!AP4</f>
        <v>1.026635309</v>
      </c>
      <c r="AG10" s="295">
        <f>'Biomass, Gasoline, Jet FuelKero'!AR4/'Biomass, Gasoline, Jet FuelKero'!AQ4</f>
        <v>1.025944275</v>
      </c>
      <c r="AH10" s="295">
        <f>'Biomass, Gasoline, Jet FuelKero'!AS4/'Biomass, Gasoline, Jet FuelKero'!AR4</f>
        <v>1.025288191</v>
      </c>
      <c r="AI10" s="295">
        <f>'Biomass, Gasoline, Jet FuelKero'!AT4/'Biomass, Gasoline, Jet FuelKero'!AS4</f>
        <v>1.024664471</v>
      </c>
      <c r="AJ10" s="295">
        <f>'Biomass, Gasoline, Jet FuelKero'!AU4/'Biomass, Gasoline, Jet FuelKero'!AT4</f>
        <v>1.024070778</v>
      </c>
    </row>
    <row r="11">
      <c r="A11" s="293" t="s">
        <v>178</v>
      </c>
      <c r="B11" s="294">
        <v>1.0</v>
      </c>
      <c r="C11" s="295">
        <f>'Biomass, Gasoline, Jet FuelKero'!J12/'Biomass, Gasoline, Jet FuelKero'!I12</f>
        <v>1.263849422</v>
      </c>
      <c r="D11" s="295">
        <f>'Biomass, Gasoline, Jet FuelKero'!K12/'Biomass, Gasoline, Jet FuelKero'!J12</f>
        <v>1.006081305</v>
      </c>
      <c r="E11" s="295">
        <f>'Biomass, Gasoline, Jet FuelKero'!L12/'Biomass, Gasoline, Jet FuelKero'!K12</f>
        <v>1.009407358</v>
      </c>
      <c r="F11" s="295">
        <f>'Biomass, Gasoline, Jet FuelKero'!M12/'Biomass, Gasoline, Jet FuelKero'!L12</f>
        <v>0.9672756792</v>
      </c>
      <c r="G11" s="295">
        <f>'Biomass, Gasoline, Jet FuelKero'!N12/'Biomass, Gasoline, Jet FuelKero'!M12</f>
        <v>1.070543251</v>
      </c>
      <c r="H11" s="295">
        <f>'Biomass, Gasoline, Jet FuelKero'!O12/'Biomass, Gasoline, Jet FuelKero'!N12</f>
        <v>1.030277185</v>
      </c>
      <c r="I11" s="295">
        <f>'Biomass, Gasoline, Jet FuelKero'!P12/'Biomass, Gasoline, Jet FuelKero'!O12</f>
        <v>1.029387417</v>
      </c>
      <c r="J11" s="295">
        <f>'Biomass, Gasoline, Jet FuelKero'!Q12/'Biomass, Gasoline, Jet FuelKero'!P12</f>
        <v>1.028548451</v>
      </c>
      <c r="K11" s="295">
        <f>'Biomass, Gasoline, Jet FuelKero'!R12/'Biomass, Gasoline, Jet FuelKero'!Q12</f>
        <v>1.027756059</v>
      </c>
      <c r="L11" s="295">
        <f>'Biomass, Gasoline, Jet FuelKero'!S12/'Biomass, Gasoline, Jet FuelKero'!R12</f>
        <v>1.027006466</v>
      </c>
      <c r="M11" s="295">
        <f>'Biomass, Gasoline, Jet FuelKero'!T12/'Biomass, Gasoline, Jet FuelKero'!S12</f>
        <v>1.026296296</v>
      </c>
      <c r="N11" s="295">
        <f>'Biomass, Gasoline, Jet FuelKero'!U12/'Biomass, Gasoline, Jet FuelKero'!T12</f>
        <v>1.025622519</v>
      </c>
      <c r="O11" s="295">
        <f>'Biomass, Gasoline, Jet FuelKero'!V12/'Biomass, Gasoline, Jet FuelKero'!U12</f>
        <v>1.024982406</v>
      </c>
      <c r="P11" s="295">
        <f>'Biomass, Gasoline, Jet FuelKero'!W12/'Biomass, Gasoline, Jet FuelKero'!V12</f>
        <v>1.024373498</v>
      </c>
      <c r="Q11" s="295">
        <f>'Biomass, Gasoline, Jet FuelKero'!X12/'Biomass, Gasoline, Jet FuelKero'!W12</f>
        <v>1.023793565</v>
      </c>
      <c r="R11" s="295">
        <f>'Biomass, Gasoline, Jet FuelKero'!Y12/'Biomass, Gasoline, Jet FuelKero'!X12</f>
        <v>1.023240589</v>
      </c>
      <c r="S11" s="295">
        <f>'Biomass, Gasoline, Jet FuelKero'!Z12/'Biomass, Gasoline, Jet FuelKero'!Y12</f>
        <v>1.022712732</v>
      </c>
      <c r="T11" s="295">
        <f>'Biomass, Gasoline, Jet FuelKero'!AA12/'Biomass, Gasoline, Jet FuelKero'!Z12</f>
        <v>1.02220832</v>
      </c>
      <c r="U11" s="295">
        <f>'Biomass, Gasoline, Jet FuelKero'!AB12/'Biomass, Gasoline, Jet FuelKero'!AA12</f>
        <v>1.021725826</v>
      </c>
      <c r="V11" s="295">
        <f>'Biomass, Gasoline, Jet FuelKero'!AC12/'Biomass, Gasoline, Jet FuelKero'!AB12</f>
        <v>1.021263851</v>
      </c>
      <c r="W11" s="295">
        <f>'Biomass, Gasoline, Jet FuelKero'!AD12/'Biomass, Gasoline, Jet FuelKero'!AC12</f>
        <v>1.020821114</v>
      </c>
      <c r="X11" s="295">
        <f>'Biomass, Gasoline, Jet FuelKero'!AE12/'Biomass, Gasoline, Jet FuelKero'!AD12</f>
        <v>1.020396438</v>
      </c>
      <c r="Y11" s="295">
        <f>'Biomass, Gasoline, Jet FuelKero'!AF12/'Biomass, Gasoline, Jet FuelKero'!AE12</f>
        <v>1.019988738</v>
      </c>
      <c r="Z11" s="295">
        <f>'Biomass, Gasoline, Jet FuelKero'!AG12/'Biomass, Gasoline, Jet FuelKero'!AF12</f>
        <v>1.019597019</v>
      </c>
      <c r="AA11" s="295">
        <f>'Biomass, Gasoline, Jet FuelKero'!AH12/'Biomass, Gasoline, Jet FuelKero'!AG12</f>
        <v>1.019220357</v>
      </c>
      <c r="AB11" s="295">
        <f>'Biomass, Gasoline, Jet FuelKero'!AI12/'Biomass, Gasoline, Jet FuelKero'!AH12</f>
        <v>1.018857901</v>
      </c>
      <c r="AC11" s="295">
        <f>'Biomass, Gasoline, Jet FuelKero'!AJ12/'Biomass, Gasoline, Jet FuelKero'!AI12</f>
        <v>1.018508863</v>
      </c>
      <c r="AD11" s="295">
        <f>'Biomass, Gasoline, Jet FuelKero'!AK12/'Biomass, Gasoline, Jet FuelKero'!AJ12</f>
        <v>1.018172511</v>
      </c>
      <c r="AE11" s="295">
        <f>'Biomass, Gasoline, Jet FuelKero'!AL12/'Biomass, Gasoline, Jet FuelKero'!AK12</f>
        <v>1.017848165</v>
      </c>
      <c r="AF11" s="295">
        <f>'Biomass, Gasoline, Jet FuelKero'!AM12/'Biomass, Gasoline, Jet FuelKero'!AL12</f>
        <v>1.017535194</v>
      </c>
      <c r="AG11" s="295">
        <f>'Biomass, Gasoline, Jet FuelKero'!AN12/'Biomass, Gasoline, Jet FuelKero'!AM12</f>
        <v>1.01723301</v>
      </c>
      <c r="AH11" s="295">
        <f>'Biomass, Gasoline, Jet FuelKero'!AO12/'Biomass, Gasoline, Jet FuelKero'!AN12</f>
        <v>1.016941064</v>
      </c>
      <c r="AI11" s="295">
        <f>'Biomass, Gasoline, Jet FuelKero'!AP12/'Biomass, Gasoline, Jet FuelKero'!AO12</f>
        <v>1.016658845</v>
      </c>
      <c r="AJ11" s="295">
        <f>'Biomass, Gasoline, Jet FuelKero'!AQ12/'Biomass, Gasoline, Jet FuelKero'!AP12</f>
        <v>1.016385876</v>
      </c>
    </row>
    <row r="12">
      <c r="A12" s="293" t="s">
        <v>180</v>
      </c>
      <c r="B12" s="294">
        <v>1.0</v>
      </c>
      <c r="C12" s="295">
        <f>'Biomass, Gasoline, Jet FuelKero'!J15/'Biomass, Gasoline, Jet FuelKero'!I15</f>
        <v>1.081852623</v>
      </c>
      <c r="D12" s="295">
        <f>'Biomass, Gasoline, Jet FuelKero'!K15/'Biomass, Gasoline, Jet FuelKero'!J15</f>
        <v>1.053205648</v>
      </c>
      <c r="E12" s="295">
        <f>'Biomass, Gasoline, Jet FuelKero'!L15/'Biomass, Gasoline, Jet FuelKero'!K15</f>
        <v>0.9671097682</v>
      </c>
      <c r="F12" s="295">
        <f>'Biomass, Gasoline, Jet FuelKero'!M15/'Biomass, Gasoline, Jet FuelKero'!L15</f>
        <v>0.9041855848</v>
      </c>
      <c r="G12" s="295">
        <f>'Biomass, Gasoline, Jet FuelKero'!N15/'Biomass, Gasoline, Jet FuelKero'!M15</f>
        <v>1.122573737</v>
      </c>
      <c r="H12" s="295">
        <f>'Biomass, Gasoline, Jet FuelKero'!O15/'Biomass, Gasoline, Jet FuelKero'!N15</f>
        <v>1.014839621</v>
      </c>
      <c r="I12" s="295">
        <f>'Biomass, Gasoline, Jet FuelKero'!P15/'Biomass, Gasoline, Jet FuelKero'!O15</f>
        <v>1.014622627</v>
      </c>
      <c r="J12" s="295">
        <f>'Biomass, Gasoline, Jet FuelKero'!Q15/'Biomass, Gasoline, Jet FuelKero'!P15</f>
        <v>1.014411887</v>
      </c>
      <c r="K12" s="295">
        <f>'Biomass, Gasoline, Jet FuelKero'!R15/'Biomass, Gasoline, Jet FuelKero'!Q15</f>
        <v>1.014207136</v>
      </c>
      <c r="L12" s="295">
        <f>'Biomass, Gasoline, Jet FuelKero'!S15/'Biomass, Gasoline, Jet FuelKero'!R15</f>
        <v>1.01400812</v>
      </c>
      <c r="M12" s="295">
        <f>'Biomass, Gasoline, Jet FuelKero'!T15/'Biomass, Gasoline, Jet FuelKero'!S15</f>
        <v>1.013814604</v>
      </c>
      <c r="N12" s="295">
        <f>'Biomass, Gasoline, Jet FuelKero'!U15/'Biomass, Gasoline, Jet FuelKero'!T15</f>
        <v>1.013626361</v>
      </c>
      <c r="O12" s="295">
        <f>'Biomass, Gasoline, Jet FuelKero'!V15/'Biomass, Gasoline, Jet FuelKero'!U15</f>
        <v>1.013443179</v>
      </c>
      <c r="P12" s="295">
        <f>'Biomass, Gasoline, Jet FuelKero'!W15/'Biomass, Gasoline, Jet FuelKero'!V15</f>
        <v>1.013264858</v>
      </c>
      <c r="Q12" s="295">
        <f>'Biomass, Gasoline, Jet FuelKero'!X15/'Biomass, Gasoline, Jet FuelKero'!W15</f>
        <v>1.013091205</v>
      </c>
      <c r="R12" s="295">
        <f>'Biomass, Gasoline, Jet FuelKero'!Y15/'Biomass, Gasoline, Jet FuelKero'!X15</f>
        <v>1.01292204</v>
      </c>
      <c r="S12" s="295">
        <f>'Biomass, Gasoline, Jet FuelKero'!Z15/'Biomass, Gasoline, Jet FuelKero'!Y15</f>
        <v>1.012757191</v>
      </c>
      <c r="T12" s="295">
        <f>'Biomass, Gasoline, Jet FuelKero'!AA15/'Biomass, Gasoline, Jet FuelKero'!Z15</f>
        <v>1.012596495</v>
      </c>
      <c r="U12" s="295">
        <f>'Biomass, Gasoline, Jet FuelKero'!AB15/'Biomass, Gasoline, Jet FuelKero'!AA15</f>
        <v>1.012439797</v>
      </c>
      <c r="V12" s="295">
        <f>'Biomass, Gasoline, Jet FuelKero'!AC15/'Biomass, Gasoline, Jet FuelKero'!AB15</f>
        <v>1.01228695</v>
      </c>
      <c r="W12" s="295">
        <f>'Biomass, Gasoline, Jet FuelKero'!AD15/'Biomass, Gasoline, Jet FuelKero'!AC15</f>
        <v>1.012137813</v>
      </c>
      <c r="X12" s="295">
        <f>'Biomass, Gasoline, Jet FuelKero'!AE15/'Biomass, Gasoline, Jet FuelKero'!AD15</f>
        <v>1.011992253</v>
      </c>
      <c r="Y12" s="295">
        <f>'Biomass, Gasoline, Jet FuelKero'!AF15/'Biomass, Gasoline, Jet FuelKero'!AE15</f>
        <v>1.011850143</v>
      </c>
      <c r="Z12" s="295">
        <f>'Biomass, Gasoline, Jet FuelKero'!AG15/'Biomass, Gasoline, Jet FuelKero'!AF15</f>
        <v>1.011711362</v>
      </c>
      <c r="AA12" s="295">
        <f>'Biomass, Gasoline, Jet FuelKero'!AH15/'Biomass, Gasoline, Jet FuelKero'!AG15</f>
        <v>1.011575794</v>
      </c>
      <c r="AB12" s="295">
        <f>'Biomass, Gasoline, Jet FuelKero'!AI15/'Biomass, Gasoline, Jet FuelKero'!AH15</f>
        <v>1.011443328</v>
      </c>
      <c r="AC12" s="295">
        <f>'Biomass, Gasoline, Jet FuelKero'!AJ15/'Biomass, Gasoline, Jet FuelKero'!AI15</f>
        <v>1.01131386</v>
      </c>
      <c r="AD12" s="295">
        <f>'Biomass, Gasoline, Jet FuelKero'!AK15/'Biomass, Gasoline, Jet FuelKero'!AJ15</f>
        <v>1.011187289</v>
      </c>
      <c r="AE12" s="295">
        <f>'Biomass, Gasoline, Jet FuelKero'!AL15/'Biomass, Gasoline, Jet FuelKero'!AK15</f>
        <v>1.011063518</v>
      </c>
      <c r="AF12" s="295">
        <f>'Biomass, Gasoline, Jet FuelKero'!AM15/'Biomass, Gasoline, Jet FuelKero'!AL15</f>
        <v>1.010942456</v>
      </c>
      <c r="AG12" s="295">
        <f>'Biomass, Gasoline, Jet FuelKero'!AN15/'Biomass, Gasoline, Jet FuelKero'!AM15</f>
        <v>1.010824014</v>
      </c>
      <c r="AH12" s="295">
        <f>'Biomass, Gasoline, Jet FuelKero'!AO15/'Biomass, Gasoline, Jet FuelKero'!AN15</f>
        <v>1.01070811</v>
      </c>
      <c r="AI12" s="295">
        <f>'Biomass, Gasoline, Jet FuelKero'!AP15/'Biomass, Gasoline, Jet FuelKero'!AO15</f>
        <v>1.010594661</v>
      </c>
      <c r="AJ12" s="295">
        <f>'Biomass, Gasoline, Jet FuelKero'!AQ15/'Biomass, Gasoline, Jet FuelKero'!AP15</f>
        <v>1.010483591</v>
      </c>
    </row>
    <row r="13">
      <c r="A13" s="293" t="s">
        <v>181</v>
      </c>
      <c r="B13" s="294">
        <v>0.0</v>
      </c>
      <c r="C13" s="294">
        <v>1.0</v>
      </c>
      <c r="D13" s="294">
        <v>1.0</v>
      </c>
      <c r="E13" s="294">
        <v>1.0</v>
      </c>
      <c r="F13" s="294">
        <v>1.0</v>
      </c>
      <c r="G13" s="294">
        <v>1.0</v>
      </c>
      <c r="H13" s="294">
        <v>1.0</v>
      </c>
      <c r="I13" s="294">
        <v>1.0</v>
      </c>
      <c r="J13" s="294">
        <v>1.0</v>
      </c>
      <c r="K13" s="294">
        <v>1.0</v>
      </c>
      <c r="L13" s="294">
        <v>1.0</v>
      </c>
      <c r="M13" s="294">
        <v>1.0</v>
      </c>
      <c r="N13" s="294">
        <v>1.0</v>
      </c>
      <c r="O13" s="294">
        <v>1.0</v>
      </c>
      <c r="P13" s="294">
        <v>1.0</v>
      </c>
      <c r="Q13" s="294">
        <v>1.0</v>
      </c>
      <c r="R13" s="294">
        <v>1.0</v>
      </c>
      <c r="S13" s="294">
        <v>1.0</v>
      </c>
      <c r="T13" s="294">
        <v>1.0</v>
      </c>
      <c r="U13" s="294">
        <v>1.0</v>
      </c>
      <c r="V13" s="294">
        <v>1.0</v>
      </c>
      <c r="W13" s="294">
        <v>1.0</v>
      </c>
      <c r="X13" s="294">
        <v>1.0</v>
      </c>
      <c r="Y13" s="294">
        <v>1.0</v>
      </c>
      <c r="Z13" s="294">
        <v>1.0</v>
      </c>
      <c r="AA13" s="294">
        <v>1.0</v>
      </c>
      <c r="AB13" s="294">
        <v>1.0</v>
      </c>
      <c r="AC13" s="294">
        <v>1.0</v>
      </c>
      <c r="AD13" s="294">
        <v>1.0</v>
      </c>
      <c r="AE13" s="294">
        <v>1.0</v>
      </c>
      <c r="AF13" s="294">
        <v>1.0</v>
      </c>
      <c r="AG13" s="294">
        <v>1.0</v>
      </c>
      <c r="AH13" s="294">
        <v>1.0</v>
      </c>
      <c r="AI13" s="294">
        <v>1.0</v>
      </c>
      <c r="AJ13" s="294">
        <v>1.0</v>
      </c>
    </row>
    <row r="14">
      <c r="A14" s="293" t="s">
        <v>182</v>
      </c>
      <c r="B14" s="294">
        <v>0.0</v>
      </c>
      <c r="C14" s="294">
        <v>1.0</v>
      </c>
      <c r="D14" s="294">
        <v>1.0</v>
      </c>
      <c r="E14" s="294">
        <v>1.0</v>
      </c>
      <c r="F14" s="294">
        <v>1.0</v>
      </c>
      <c r="G14" s="294">
        <v>1.0</v>
      </c>
      <c r="H14" s="294">
        <v>1.0</v>
      </c>
      <c r="I14" s="294">
        <v>1.0</v>
      </c>
      <c r="J14" s="294">
        <v>1.0</v>
      </c>
      <c r="K14" s="294">
        <v>1.0</v>
      </c>
      <c r="L14" s="294">
        <v>1.0</v>
      </c>
      <c r="M14" s="294">
        <v>1.0</v>
      </c>
      <c r="N14" s="294">
        <v>1.0</v>
      </c>
      <c r="O14" s="294">
        <v>1.0</v>
      </c>
      <c r="P14" s="294">
        <v>1.0</v>
      </c>
      <c r="Q14" s="294">
        <v>1.0</v>
      </c>
      <c r="R14" s="294">
        <v>1.0</v>
      </c>
      <c r="S14" s="294">
        <v>1.0</v>
      </c>
      <c r="T14" s="294">
        <v>1.0</v>
      </c>
      <c r="U14" s="294">
        <v>1.0</v>
      </c>
      <c r="V14" s="294">
        <v>1.0</v>
      </c>
      <c r="W14" s="294">
        <v>1.0</v>
      </c>
      <c r="X14" s="294">
        <v>1.0</v>
      </c>
      <c r="Y14" s="294">
        <v>1.0</v>
      </c>
      <c r="Z14" s="294">
        <v>1.0</v>
      </c>
      <c r="AA14" s="294">
        <v>1.0</v>
      </c>
      <c r="AB14" s="294">
        <v>1.0</v>
      </c>
      <c r="AC14" s="294">
        <v>1.0</v>
      </c>
      <c r="AD14" s="294">
        <v>1.0</v>
      </c>
      <c r="AE14" s="294">
        <v>1.0</v>
      </c>
      <c r="AF14" s="294">
        <v>1.0</v>
      </c>
      <c r="AG14" s="294">
        <v>1.0</v>
      </c>
      <c r="AH14" s="294">
        <v>1.0</v>
      </c>
      <c r="AI14" s="294">
        <v>1.0</v>
      </c>
      <c r="AJ14" s="294">
        <v>1.0</v>
      </c>
    </row>
    <row r="15">
      <c r="A15" s="293" t="s">
        <v>183</v>
      </c>
      <c r="B15" s="294">
        <v>1.0</v>
      </c>
      <c r="C15" s="295">
        <f>'Biomass, Gasoline, Jet FuelKero'!J18/'Biomass, Gasoline, Jet FuelKero'!I18</f>
        <v>0.9899155642</v>
      </c>
      <c r="D15" s="295">
        <f>'Biomass, Gasoline, Jet FuelKero'!K18/'Biomass, Gasoline, Jet FuelKero'!J18</f>
        <v>1.112404172</v>
      </c>
      <c r="E15" s="295">
        <f>'Biomass, Gasoline, Jet FuelKero'!L18/'Biomass, Gasoline, Jet FuelKero'!K18</f>
        <v>1.138577593</v>
      </c>
      <c r="F15" s="295">
        <f>'Biomass, Gasoline, Jet FuelKero'!M18/'Biomass, Gasoline, Jet FuelKero'!L18</f>
        <v>0.658314475</v>
      </c>
      <c r="G15" s="295">
        <f>'Biomass, Gasoline, Jet FuelKero'!N18/'Biomass, Gasoline, Jet FuelKero'!M18</f>
        <v>1.186681978</v>
      </c>
      <c r="H15" s="295">
        <f>'Biomass, Gasoline, Jet FuelKero'!O18/'Biomass, Gasoline, Jet FuelKero'!N18</f>
        <v>0.993238081</v>
      </c>
      <c r="I15" s="295">
        <f>'Biomass, Gasoline, Jet FuelKero'!P18/'Biomass, Gasoline, Jet FuelKero'!O18</f>
        <v>0.9931920461</v>
      </c>
      <c r="J15" s="295">
        <f>'Biomass, Gasoline, Jet FuelKero'!Q18/'Biomass, Gasoline, Jet FuelKero'!P18</f>
        <v>0.9931453802</v>
      </c>
      <c r="K15" s="295">
        <f>'Biomass, Gasoline, Jet FuelKero'!R18/'Biomass, Gasoline, Jet FuelKero'!Q18</f>
        <v>0.9930980701</v>
      </c>
      <c r="L15" s="295">
        <f>'Biomass, Gasoline, Jet FuelKero'!S18/'Biomass, Gasoline, Jet FuelKero'!R18</f>
        <v>0.9930501024</v>
      </c>
      <c r="M15" s="295">
        <f>'Biomass, Gasoline, Jet FuelKero'!T18/'Biomass, Gasoline, Jet FuelKero'!S18</f>
        <v>0.9930014633</v>
      </c>
      <c r="N15" s="295">
        <f>'Biomass, Gasoline, Jet FuelKero'!U18/'Biomass, Gasoline, Jet FuelKero'!T18</f>
        <v>0.9929521386</v>
      </c>
      <c r="O15" s="295">
        <f>'Biomass, Gasoline, Jet FuelKero'!V18/'Biomass, Gasoline, Jet FuelKero'!U18</f>
        <v>0.9929021136</v>
      </c>
      <c r="P15" s="295">
        <f>'Biomass, Gasoline, Jet FuelKero'!W18/'Biomass, Gasoline, Jet FuelKero'!V18</f>
        <v>0.9928513735</v>
      </c>
      <c r="Q15" s="295">
        <f>'Biomass, Gasoline, Jet FuelKero'!X18/'Biomass, Gasoline, Jet FuelKero'!W18</f>
        <v>0.9927999027</v>
      </c>
      <c r="R15" s="295">
        <f>'Biomass, Gasoline, Jet FuelKero'!Y18/'Biomass, Gasoline, Jet FuelKero'!X18</f>
        <v>0.9927476853</v>
      </c>
      <c r="S15" s="295">
        <f>'Biomass, Gasoline, Jet FuelKero'!Z18/'Biomass, Gasoline, Jet FuelKero'!Y18</f>
        <v>0.992694705</v>
      </c>
      <c r="T15" s="295">
        <f>'Biomass, Gasoline, Jet FuelKero'!AA18/'Biomass, Gasoline, Jet FuelKero'!Z18</f>
        <v>0.992640945</v>
      </c>
      <c r="U15" s="295">
        <f>'Biomass, Gasoline, Jet FuelKero'!AB18/'Biomass, Gasoline, Jet FuelKero'!AA18</f>
        <v>0.9925863878</v>
      </c>
      <c r="V15" s="295">
        <f>'Biomass, Gasoline, Jet FuelKero'!AC18/'Biomass, Gasoline, Jet FuelKero'!AB18</f>
        <v>0.9925310156</v>
      </c>
      <c r="W15" s="295">
        <f>'Biomass, Gasoline, Jet FuelKero'!AD18/'Biomass, Gasoline, Jet FuelKero'!AC18</f>
        <v>0.9924748101</v>
      </c>
      <c r="X15" s="295">
        <f>'Biomass, Gasoline, Jet FuelKero'!AE18/'Biomass, Gasoline, Jet FuelKero'!AD18</f>
        <v>0.9924177523</v>
      </c>
      <c r="Y15" s="295">
        <f>'Biomass, Gasoline, Jet FuelKero'!AF18/'Biomass, Gasoline, Jet FuelKero'!AE18</f>
        <v>0.9923598225</v>
      </c>
      <c r="Z15" s="295">
        <f>'Biomass, Gasoline, Jet FuelKero'!AG18/'Biomass, Gasoline, Jet FuelKero'!AF18</f>
        <v>0.9923010008</v>
      </c>
      <c r="AA15" s="295">
        <f>'Biomass, Gasoline, Jet FuelKero'!AH18/'Biomass, Gasoline, Jet FuelKero'!AG18</f>
        <v>0.9922412663</v>
      </c>
      <c r="AB15" s="295">
        <f>'Biomass, Gasoline, Jet FuelKero'!AI18/'Biomass, Gasoline, Jet FuelKero'!AH18</f>
        <v>0.9921805977</v>
      </c>
      <c r="AC15" s="295">
        <f>'Biomass, Gasoline, Jet FuelKero'!AJ18/'Biomass, Gasoline, Jet FuelKero'!AI18</f>
        <v>0.9921189727</v>
      </c>
      <c r="AD15" s="295">
        <f>'Biomass, Gasoline, Jet FuelKero'!AK18/'Biomass, Gasoline, Jet FuelKero'!AJ18</f>
        <v>0.9920563688</v>
      </c>
      <c r="AE15" s="295">
        <f>'Biomass, Gasoline, Jet FuelKero'!AL18/'Biomass, Gasoline, Jet FuelKero'!AK18</f>
        <v>0.9919927622</v>
      </c>
      <c r="AF15" s="295">
        <f>'Biomass, Gasoline, Jet FuelKero'!AM18/'Biomass, Gasoline, Jet FuelKero'!AL18</f>
        <v>0.9919281288</v>
      </c>
      <c r="AG15" s="295">
        <f>'Biomass, Gasoline, Jet FuelKero'!AN18/'Biomass, Gasoline, Jet FuelKero'!AM18</f>
        <v>0.9918624435</v>
      </c>
      <c r="AH15" s="295">
        <f>'Biomass, Gasoline, Jet FuelKero'!AO18/'Biomass, Gasoline, Jet FuelKero'!AN18</f>
        <v>0.9917956804</v>
      </c>
      <c r="AI15" s="295">
        <f>'Biomass, Gasoline, Jet FuelKero'!AP18/'Biomass, Gasoline, Jet FuelKero'!AO18</f>
        <v>0.9917278127</v>
      </c>
      <c r="AJ15" s="295">
        <f>'Biomass, Gasoline, Jet FuelKero'!AQ18/'Biomass, Gasoline, Jet FuelKero'!AP18</f>
        <v>0.9916588129</v>
      </c>
    </row>
    <row r="16">
      <c r="A16" s="292" t="s">
        <v>184</v>
      </c>
      <c r="B16" s="296"/>
      <c r="C16" s="296">
        <v>0.0</v>
      </c>
      <c r="D16" s="296">
        <v>0.0</v>
      </c>
      <c r="E16" s="296">
        <v>0.0</v>
      </c>
      <c r="F16" s="296">
        <v>0.0</v>
      </c>
      <c r="G16" s="296">
        <v>0.0</v>
      </c>
      <c r="H16" s="296">
        <v>0.0</v>
      </c>
      <c r="I16" s="296">
        <v>0.0</v>
      </c>
      <c r="J16" s="296">
        <v>0.0</v>
      </c>
      <c r="K16" s="296">
        <v>0.0</v>
      </c>
      <c r="L16" s="296">
        <v>0.0</v>
      </c>
      <c r="M16" s="296">
        <v>0.0</v>
      </c>
      <c r="N16" s="296">
        <v>0.0</v>
      </c>
      <c r="O16" s="296">
        <v>0.0</v>
      </c>
      <c r="P16" s="296">
        <v>0.0</v>
      </c>
      <c r="Q16" s="296">
        <v>0.0</v>
      </c>
      <c r="R16" s="296">
        <v>0.0</v>
      </c>
      <c r="S16" s="296">
        <v>0.0</v>
      </c>
      <c r="T16" s="296">
        <v>0.0</v>
      </c>
      <c r="U16" s="296">
        <v>0.0</v>
      </c>
      <c r="V16" s="296">
        <v>0.0</v>
      </c>
      <c r="W16" s="296">
        <v>0.0</v>
      </c>
      <c r="X16" s="296">
        <v>0.0</v>
      </c>
      <c r="Y16" s="296">
        <v>0.0</v>
      </c>
      <c r="Z16" s="296">
        <v>0.0</v>
      </c>
      <c r="AA16" s="296">
        <v>0.0</v>
      </c>
      <c r="AB16" s="296">
        <v>0.0</v>
      </c>
      <c r="AC16" s="296">
        <v>0.0</v>
      </c>
      <c r="AD16" s="296">
        <v>0.0</v>
      </c>
      <c r="AE16" s="296">
        <v>0.0</v>
      </c>
      <c r="AF16" s="296">
        <v>0.0</v>
      </c>
      <c r="AG16" s="296">
        <v>0.0</v>
      </c>
      <c r="AH16" s="296">
        <v>0.0</v>
      </c>
      <c r="AI16" s="296">
        <v>0.0</v>
      </c>
      <c r="AJ16" s="296">
        <v>0.0</v>
      </c>
    </row>
    <row r="17">
      <c r="A17" s="292" t="s">
        <v>185</v>
      </c>
      <c r="B17" s="296"/>
      <c r="C17" s="296">
        <v>0.0</v>
      </c>
      <c r="D17" s="296">
        <v>0.0</v>
      </c>
      <c r="E17" s="296">
        <v>0.0</v>
      </c>
      <c r="F17" s="296">
        <v>0.0</v>
      </c>
      <c r="G17" s="296">
        <v>0.0</v>
      </c>
      <c r="H17" s="296">
        <v>0.0</v>
      </c>
      <c r="I17" s="296">
        <v>0.0</v>
      </c>
      <c r="J17" s="296">
        <v>0.0</v>
      </c>
      <c r="K17" s="296">
        <v>0.0</v>
      </c>
      <c r="L17" s="296">
        <v>0.0</v>
      </c>
      <c r="M17" s="296">
        <v>0.0</v>
      </c>
      <c r="N17" s="296">
        <v>0.0</v>
      </c>
      <c r="O17" s="296">
        <v>0.0</v>
      </c>
      <c r="P17" s="296">
        <v>0.0</v>
      </c>
      <c r="Q17" s="296">
        <v>0.0</v>
      </c>
      <c r="R17" s="296">
        <v>0.0</v>
      </c>
      <c r="S17" s="296">
        <v>0.0</v>
      </c>
      <c r="T17" s="296">
        <v>0.0</v>
      </c>
      <c r="U17" s="296">
        <v>0.0</v>
      </c>
      <c r="V17" s="296">
        <v>0.0</v>
      </c>
      <c r="W17" s="296">
        <v>0.0</v>
      </c>
      <c r="X17" s="296">
        <v>0.0</v>
      </c>
      <c r="Y17" s="296">
        <v>0.0</v>
      </c>
      <c r="Z17" s="296">
        <v>0.0</v>
      </c>
      <c r="AA17" s="296">
        <v>0.0</v>
      </c>
      <c r="AB17" s="296">
        <v>0.0</v>
      </c>
      <c r="AC17" s="296">
        <v>0.0</v>
      </c>
      <c r="AD17" s="296">
        <v>0.0</v>
      </c>
      <c r="AE17" s="296">
        <v>0.0</v>
      </c>
      <c r="AF17" s="296">
        <v>0.0</v>
      </c>
      <c r="AG17" s="296">
        <v>0.0</v>
      </c>
      <c r="AH17" s="296">
        <v>0.0</v>
      </c>
      <c r="AI17" s="296">
        <v>0.0</v>
      </c>
      <c r="AJ17" s="296">
        <v>0.0</v>
      </c>
    </row>
    <row r="18">
      <c r="A18" s="293" t="s">
        <v>186</v>
      </c>
      <c r="B18" s="294">
        <v>1.0</v>
      </c>
      <c r="C18" s="295">
        <f>'Coal, Oil, Gas, Lignite'!T22/'Coal, Oil, Gas, Lignite'!S22</f>
        <v>1.149702228</v>
      </c>
      <c r="D18" s="295">
        <f>'Coal, Oil, Gas, Lignite'!U22/'Coal, Oil, Gas, Lignite'!T22</f>
        <v>1.333590575</v>
      </c>
      <c r="E18" s="295">
        <f>'Coal, Oil, Gas, Lignite'!V22/'Coal, Oil, Gas, Lignite'!U22</f>
        <v>1.104678176</v>
      </c>
      <c r="F18" s="295">
        <f>'Coal, Oil, Gas, Lignite'!W22/'Coal, Oil, Gas, Lignite'!V22</f>
        <v>0.7858452486</v>
      </c>
      <c r="G18" s="295">
        <f>'Coal, Oil, Gas, Lignite'!X22/'Coal, Oil, Gas, Lignite'!W22</f>
        <v>1.051280283</v>
      </c>
      <c r="H18" s="295">
        <f>'Coal, Oil, Gas, Lignite'!Y22/'Coal, Oil, Gas, Lignite'!X22</f>
        <v>1.048778888</v>
      </c>
      <c r="I18" s="295">
        <f>'Coal, Oil, Gas, Lignite'!Z22/'Coal, Oil, Gas, Lignite'!Y22</f>
        <v>1.046510173</v>
      </c>
      <c r="J18" s="295">
        <f>'Coal, Oil, Gas, Lignite'!AA22/'Coal, Oil, Gas, Lignite'!Z22</f>
        <v>1.044443116</v>
      </c>
      <c r="K18" s="295">
        <f>'Coal, Oil, Gas, Lignite'!AB22/'Coal, Oil, Gas, Lignite'!AA22</f>
        <v>1.042551974</v>
      </c>
      <c r="L18" s="295">
        <f>'Coal, Oil, Gas, Lignite'!AC22/'Coal, Oil, Gas, Lignite'!AB22</f>
        <v>1.040815206</v>
      </c>
      <c r="M18" s="295">
        <f>'Coal, Oil, Gas, Lignite'!AD22/'Coal, Oil, Gas, Lignite'!AC22</f>
        <v>1.039214652</v>
      </c>
      <c r="N18" s="295">
        <f>'Coal, Oil, Gas, Lignite'!AE22/'Coal, Oil, Gas, Lignite'!AD22</f>
        <v>1.037734892</v>
      </c>
      <c r="O18" s="295">
        <f>'Coal, Oil, Gas, Lignite'!AF22/'Coal, Oil, Gas, Lignite'!AE22</f>
        <v>1.036362747</v>
      </c>
      <c r="P18" s="295">
        <f>'Coal, Oil, Gas, Lignite'!AG22/'Coal, Oil, Gas, Lignite'!AF22</f>
        <v>1.035086891</v>
      </c>
      <c r="Q18" s="295">
        <f>'Coal, Oil, Gas, Lignite'!AH22/'Coal, Oil, Gas, Lignite'!AG22</f>
        <v>1.033897532</v>
      </c>
      <c r="R18" s="295">
        <f>'Coal, Oil, Gas, Lignite'!AI22/'Coal, Oil, Gas, Lignite'!AH22</f>
        <v>1.032786162</v>
      </c>
      <c r="S18" s="295">
        <f>'Coal, Oil, Gas, Lignite'!AJ22/'Coal, Oil, Gas, Lignite'!AI22</f>
        <v>1.031745354</v>
      </c>
      <c r="T18" s="295">
        <f>'Coal, Oil, Gas, Lignite'!AK22/'Coal, Oil, Gas, Lignite'!AJ22</f>
        <v>1.030768594</v>
      </c>
      <c r="U18" s="295">
        <f>'Coal, Oil, Gas, Lignite'!AL22/'Coal, Oil, Gas, Lignite'!AK22</f>
        <v>1.029850147</v>
      </c>
      <c r="V18" s="295">
        <f>'Coal, Oil, Gas, Lignite'!AM22/'Coal, Oil, Gas, Lignite'!AL22</f>
        <v>1.028984942</v>
      </c>
      <c r="W18" s="295">
        <f>'Coal, Oil, Gas, Lignite'!AN22/'Coal, Oil, Gas, Lignite'!AM22</f>
        <v>1.028168481</v>
      </c>
      <c r="X18" s="295">
        <f>'Coal, Oil, Gas, Lignite'!AO22/'Coal, Oil, Gas, Lignite'!AN22</f>
        <v>1.027396756</v>
      </c>
      <c r="Y18" s="295">
        <f>'Coal, Oil, Gas, Lignite'!AP22/'Coal, Oil, Gas, Lignite'!AO22</f>
        <v>1.026666189</v>
      </c>
      <c r="Z18" s="295">
        <f>'Coal, Oil, Gas, Lignite'!AQ22/'Coal, Oil, Gas, Lignite'!AP22</f>
        <v>1.025973572</v>
      </c>
      <c r="AA18" s="295">
        <f>'Coal, Oil, Gas, Lignite'!AR22/'Coal, Oil, Gas, Lignite'!AQ22</f>
        <v>1.025316025</v>
      </c>
      <c r="AB18" s="295">
        <f>'Coal, Oil, Gas, Lignite'!AS22/'Coal, Oil, Gas, Lignite'!AR22</f>
        <v>1.024690948</v>
      </c>
      <c r="AC18" s="295">
        <f>'Coal, Oil, Gas, Lignite'!AT22/'Coal, Oil, Gas, Lignite'!AS22</f>
        <v>1.024095995</v>
      </c>
      <c r="AD18" s="295">
        <f>'Coal, Oil, Gas, Lignite'!AU22/'Coal, Oil, Gas, Lignite'!AT22</f>
        <v>1.023529039</v>
      </c>
      <c r="AE18" s="295">
        <f>'Coal, Oil, Gas, Lignite'!AV22/'Coal, Oil, Gas, Lignite'!AU22</f>
        <v>1.02298815</v>
      </c>
      <c r="AF18" s="295">
        <f>'Coal, Oil, Gas, Lignite'!AW22/'Coal, Oil, Gas, Lignite'!AV22</f>
        <v>1.022471571</v>
      </c>
      <c r="AG18" s="295">
        <f>'Coal, Oil, Gas, Lignite'!AX22/'Coal, Oil, Gas, Lignite'!AW22</f>
        <v>1.021977697</v>
      </c>
      <c r="AH18" s="295">
        <f>'Coal, Oil, Gas, Lignite'!AY22/'Coal, Oil, Gas, Lignite'!AX22</f>
        <v>1.021505065</v>
      </c>
      <c r="AI18" s="295">
        <f>'Coal, Oil, Gas, Lignite'!AZ22/'Coal, Oil, Gas, Lignite'!AY22</f>
        <v>1.021052334</v>
      </c>
      <c r="AJ18" s="295">
        <f>'Coal, Oil, Gas, Lignite'!BA22/'Coal, Oil, Gas, Lignite'!AZ22</f>
        <v>1.020618271</v>
      </c>
    </row>
    <row r="19">
      <c r="A19" s="293" t="s">
        <v>187</v>
      </c>
      <c r="B19" s="294">
        <v>1.0</v>
      </c>
      <c r="C19" s="295">
        <f>'Coal, Oil, Gas, Lignite'!C16/'Coal, Oil, Gas, Lignite'!H6</f>
        <v>0.9944990499</v>
      </c>
      <c r="D19" s="295">
        <f>'Coal, Oil, Gas, Lignite'!D16/'Coal, Oil, Gas, Lignite'!C16</f>
        <v>0.9944686221</v>
      </c>
      <c r="E19" s="295">
        <f>'Coal, Oil, Gas, Lignite'!E16/'Coal, Oil, Gas, Lignite'!D16</f>
        <v>0.9944378558</v>
      </c>
      <c r="F19" s="295">
        <f>'Coal, Oil, Gas, Lignite'!F16/'Coal, Oil, Gas, Lignite'!E16</f>
        <v>0.9944067453</v>
      </c>
      <c r="G19" s="295">
        <f>'Coal, Oil, Gas, Lignite'!G16/'Coal, Oil, Gas, Lignite'!F16</f>
        <v>1.001285649</v>
      </c>
      <c r="H19" s="295">
        <f>'Coal, Oil, Gas, Lignite'!H16/'Coal, Oil, Gas, Lignite'!G16</f>
        <v>1.001283998</v>
      </c>
      <c r="I19" s="295">
        <f>'Coal, Oil, Gas, Lignite'!I16/'Coal, Oil, Gas, Lignite'!H16</f>
        <v>1.001282352</v>
      </c>
      <c r="J19" s="295">
        <f>'Coal, Oil, Gas, Lignite'!J16/'Coal, Oil, Gas, Lignite'!I16</f>
        <v>1.00128071</v>
      </c>
      <c r="K19" s="295">
        <f>'Coal, Oil, Gas, Lignite'!K16/'Coal, Oil, Gas, Lignite'!J16</f>
        <v>1.001279071</v>
      </c>
      <c r="L19" s="295">
        <f>'Coal, Oil, Gas, Lignite'!L16/'Coal, Oil, Gas, Lignite'!K16</f>
        <v>1.002245049</v>
      </c>
      <c r="M19" s="295">
        <f>'Coal, Oil, Gas, Lignite'!M16/'Coal, Oil, Gas, Lignite'!L16</f>
        <v>1.00224002</v>
      </c>
      <c r="N19" s="295">
        <f>'Coal, Oil, Gas, Lignite'!N16/'Coal, Oil, Gas, Lignite'!M16</f>
        <v>1.002235013</v>
      </c>
      <c r="O19" s="295">
        <f>'Coal, Oil, Gas, Lignite'!O16/'Coal, Oil, Gas, Lignite'!N16</f>
        <v>1.002230029</v>
      </c>
      <c r="P19" s="295">
        <f>'Coal, Oil, Gas, Lignite'!P16/'Coal, Oil, Gas, Lignite'!O16</f>
        <v>1.002225067</v>
      </c>
      <c r="Q19" s="295">
        <f>'Coal, Oil, Gas, Lignite'!Q16/'Coal, Oil, Gas, Lignite'!P16</f>
        <v>1.005962762</v>
      </c>
      <c r="R19" s="295">
        <f>'Coal, Oil, Gas, Lignite'!R16/'Coal, Oil, Gas, Lignite'!Q16</f>
        <v>1.005927418</v>
      </c>
      <c r="S19" s="295">
        <f>'Coal, Oil, Gas, Lignite'!S16/'Coal, Oil, Gas, Lignite'!R16</f>
        <v>1.005892491</v>
      </c>
      <c r="T19" s="295">
        <f>'Coal, Oil, Gas, Lignite'!T16/'Coal, Oil, Gas, Lignite'!S16</f>
        <v>1.005857973</v>
      </c>
      <c r="U19" s="295">
        <f>'Coal, Oil, Gas, Lignite'!U16/'Coal, Oil, Gas, Lignite'!T16</f>
        <v>1.005823857</v>
      </c>
      <c r="V19" s="295">
        <f>'Coal, Oil, Gas, Lignite'!V16/'Coal, Oil, Gas, Lignite'!U16</f>
        <v>1.006165465</v>
      </c>
      <c r="W19" s="295">
        <f>'Coal, Oil, Gas, Lignite'!W16/'Coal, Oil, Gas, Lignite'!V16</f>
        <v>1.006127685</v>
      </c>
      <c r="X19" s="295">
        <f>'Coal, Oil, Gas, Lignite'!X16/'Coal, Oil, Gas, Lignite'!W16</f>
        <v>1.006090365</v>
      </c>
      <c r="Y19" s="295">
        <f>'Coal, Oil, Gas, Lignite'!Y16/'Coal, Oil, Gas, Lignite'!X16</f>
        <v>1.006053497</v>
      </c>
      <c r="Z19" s="295">
        <f>'Coal, Oil, Gas, Lignite'!Z16/'Coal, Oil, Gas, Lignite'!Y16</f>
        <v>1.006017073</v>
      </c>
      <c r="AA19" s="295">
        <f>'Coal, Oil, Gas, Lignite'!AA16/'Coal, Oil, Gas, Lignite'!Z16</f>
        <v>1.00546601</v>
      </c>
      <c r="AB19" s="295">
        <f>'Coal, Oil, Gas, Lignite'!AB16/'Coal, Oil, Gas, Lignite'!AA16</f>
        <v>1.005436295</v>
      </c>
      <c r="AC19" s="295">
        <f>'Coal, Oil, Gas, Lignite'!AC16/'Coal, Oil, Gas, Lignite'!AB16</f>
        <v>1.005406901</v>
      </c>
      <c r="AD19" s="295">
        <f>'Coal, Oil, Gas, Lignite'!AD16/'Coal, Oil, Gas, Lignite'!AC16</f>
        <v>1.005377824</v>
      </c>
      <c r="AE19" s="295">
        <f>'Coal, Oil, Gas, Lignite'!AE16/'Coal, Oil, Gas, Lignite'!AD16</f>
        <v>1.005349058</v>
      </c>
      <c r="AF19" s="295">
        <f>'Coal, Oil, Gas, Lignite'!AF16/'Coal, Oil, Gas, Lignite'!AE16</f>
        <v>1.003712748</v>
      </c>
      <c r="AG19" s="295">
        <f>'Coal, Oil, Gas, Lignite'!AG16/'Coal, Oil, Gas, Lignite'!AF16</f>
        <v>1.003699015</v>
      </c>
      <c r="AH19" s="295">
        <f>'Coal, Oil, Gas, Lignite'!AH16/'Coal, Oil, Gas, Lignite'!AG16</f>
        <v>1.003685382</v>
      </c>
      <c r="AI19" s="295">
        <f>'Coal, Oil, Gas, Lignite'!AI16/'Coal, Oil, Gas, Lignite'!AH16</f>
        <v>1.00367185</v>
      </c>
      <c r="AJ19" s="295">
        <f>'Coal, Oil, Gas, Lignite'!AJ16/'Coal, Oil, Gas, Lignite'!AI16</f>
        <v>1.003658417</v>
      </c>
    </row>
    <row r="20">
      <c r="A20" s="293" t="s">
        <v>188</v>
      </c>
      <c r="B20" s="294">
        <v>1.0</v>
      </c>
      <c r="C20" s="295">
        <f>'Biomass, Gasoline, Jet FuelKero'!J19/'Biomass, Gasoline, Jet FuelKero'!I19</f>
        <v>0.5367305697</v>
      </c>
      <c r="D20" s="295">
        <f>'Biomass, Gasoline, Jet FuelKero'!K19/'Biomass, Gasoline, Jet FuelKero'!J19</f>
        <v>1.224585326</v>
      </c>
      <c r="E20" s="295">
        <f>'Biomass, Gasoline, Jet FuelKero'!L19/'Biomass, Gasoline, Jet FuelKero'!K19</f>
        <v>0.9287851089</v>
      </c>
      <c r="F20" s="295">
        <f>'Biomass, Gasoline, Jet FuelKero'!M19/'Biomass, Gasoline, Jet FuelKero'!L19</f>
        <v>0.9745906773</v>
      </c>
      <c r="G20" s="295">
        <f>'Biomass, Gasoline, Jet FuelKero'!N19/'Biomass, Gasoline, Jet FuelKero'!M19</f>
        <v>0.8081286564</v>
      </c>
      <c r="H20" s="295">
        <f>'Biomass, Gasoline, Jet FuelKero'!O19/'Biomass, Gasoline, Jet FuelKero'!N19</f>
        <v>0.8961391022</v>
      </c>
      <c r="I20" s="295">
        <f>'Biomass, Gasoline, Jet FuelKero'!P19/'Biomass, Gasoline, Jet FuelKero'!O19</f>
        <v>0.8841018124</v>
      </c>
      <c r="J20" s="295">
        <f>'Biomass, Gasoline, Jet FuelKero'!Q19/'Biomass, Gasoline, Jet FuelKero'!P19</f>
        <v>0.868908551</v>
      </c>
      <c r="K20" s="295">
        <f>'Biomass, Gasoline, Jet FuelKero'!R19/'Biomass, Gasoline, Jet FuelKero'!Q19</f>
        <v>0.8491309024</v>
      </c>
      <c r="L20" s="295">
        <f>'Biomass, Gasoline, Jet FuelKero'!S19/'Biomass, Gasoline, Jet FuelKero'!R19</f>
        <v>0.8223252774</v>
      </c>
      <c r="M20" s="295">
        <f>'Biomass, Gasoline, Jet FuelKero'!T19/'Biomass, Gasoline, Jet FuelKero'!S19</f>
        <v>0.783936202</v>
      </c>
      <c r="N20" s="295">
        <f>'Biomass, Gasoline, Jet FuelKero'!U19/'Biomass, Gasoline, Jet FuelKero'!T19</f>
        <v>0.7243859928</v>
      </c>
      <c r="O20" s="295">
        <f>'Biomass, Gasoline, Jet FuelKero'!V19/'Biomass, Gasoline, Jet FuelKero'!U19</f>
        <v>0.6195205181</v>
      </c>
      <c r="P20" s="295">
        <f>'Biomass, Gasoline, Jet FuelKero'!W19/'Biomass, Gasoline, Jet FuelKero'!V19</f>
        <v>0.3858484575</v>
      </c>
      <c r="Q20" s="295">
        <f>'Biomass, Gasoline, Jet FuelKero'!X19/'Biomass, Gasoline, Jet FuelKero'!W19</f>
        <v>0</v>
      </c>
      <c r="R20" s="294">
        <v>0.0</v>
      </c>
      <c r="S20" s="294">
        <v>0.0</v>
      </c>
      <c r="T20" s="294">
        <v>0.0</v>
      </c>
      <c r="U20" s="294">
        <v>0.0</v>
      </c>
      <c r="V20" s="294">
        <v>0.0</v>
      </c>
      <c r="W20" s="294">
        <v>0.0</v>
      </c>
      <c r="X20" s="294">
        <v>0.0</v>
      </c>
      <c r="Y20" s="294">
        <v>0.0</v>
      </c>
      <c r="Z20" s="294">
        <v>0.0</v>
      </c>
      <c r="AA20" s="294">
        <v>0.0</v>
      </c>
      <c r="AB20" s="294">
        <v>0.0</v>
      </c>
      <c r="AC20" s="294">
        <v>0.0</v>
      </c>
      <c r="AD20" s="294">
        <v>0.0</v>
      </c>
      <c r="AE20" s="294">
        <v>0.0</v>
      </c>
      <c r="AF20" s="294">
        <v>0.0</v>
      </c>
      <c r="AG20" s="294">
        <v>0.0</v>
      </c>
      <c r="AH20" s="294">
        <v>0.0</v>
      </c>
      <c r="AI20" s="294">
        <v>0.0</v>
      </c>
      <c r="AJ20" s="294">
        <v>0.0</v>
      </c>
    </row>
    <row r="21" ht="15.75" customHeight="1">
      <c r="A21" s="293" t="s">
        <v>189</v>
      </c>
      <c r="B21" s="294">
        <v>1.0</v>
      </c>
      <c r="C21" s="295">
        <f>'Biomass, Gasoline, Jet FuelKero'!J20/'Biomass, Gasoline, Jet FuelKero'!I20</f>
        <v>0.9771778188</v>
      </c>
      <c r="D21" s="295">
        <f>'Biomass, Gasoline, Jet FuelKero'!K20/'Biomass, Gasoline, Jet FuelKero'!J20</f>
        <v>1.022560127</v>
      </c>
      <c r="E21" s="295">
        <f>'Biomass, Gasoline, Jet FuelKero'!L20/'Biomass, Gasoline, Jet FuelKero'!K20</f>
        <v>0.9656915152</v>
      </c>
      <c r="F21" s="295">
        <f>'Biomass, Gasoline, Jet FuelKero'!M20/'Biomass, Gasoline, Jet FuelKero'!L20</f>
        <v>1.024859098</v>
      </c>
      <c r="G21" s="295">
        <f>'Biomass, Gasoline, Jet FuelKero'!N20/'Biomass, Gasoline, Jet FuelKero'!M20</f>
        <v>1.048114058</v>
      </c>
      <c r="H21" s="295">
        <f>'Biomass, Gasoline, Jet FuelKero'!O20/'Biomass, Gasoline, Jet FuelKero'!N20</f>
        <v>1.030552186</v>
      </c>
      <c r="I21" s="295">
        <f>'Biomass, Gasoline, Jet FuelKero'!P20/'Biomass, Gasoline, Jet FuelKero'!O20</f>
        <v>1.029646423</v>
      </c>
      <c r="J21" s="295">
        <f>'Biomass, Gasoline, Jet FuelKero'!Q20/'Biomass, Gasoline, Jet FuelKero'!P20</f>
        <v>1.028792819</v>
      </c>
      <c r="K21" s="295">
        <f>'Biomass, Gasoline, Jet FuelKero'!R20/'Biomass, Gasoline, Jet FuelKero'!Q20</f>
        <v>1.027986995</v>
      </c>
      <c r="L21" s="295">
        <f>'Biomass, Gasoline, Jet FuelKero'!S20/'Biomass, Gasoline, Jet FuelKero'!R20</f>
        <v>1.027225047</v>
      </c>
      <c r="M21" s="295">
        <f>'Biomass, Gasoline, Jet FuelKero'!T20/'Biomass, Gasoline, Jet FuelKero'!S20</f>
        <v>1.026503489</v>
      </c>
      <c r="N21" s="295">
        <f>'Biomass, Gasoline, Jet FuelKero'!U20/'Biomass, Gasoline, Jet FuelKero'!T20</f>
        <v>1.02581919</v>
      </c>
      <c r="O21" s="295">
        <f>'Biomass, Gasoline, Jet FuelKero'!V20/'Biomass, Gasoline, Jet FuelKero'!U20</f>
        <v>1.025169338</v>
      </c>
      <c r="P21" s="295">
        <f>'Biomass, Gasoline, Jet FuelKero'!W20/'Biomass, Gasoline, Jet FuelKero'!V20</f>
        <v>1.024551396</v>
      </c>
      <c r="Q21" s="295">
        <f>'Biomass, Gasoline, Jet FuelKero'!X20/'Biomass, Gasoline, Jet FuelKero'!W20</f>
        <v>1.023963069</v>
      </c>
      <c r="R21" s="295">
        <f>'Biomass, Gasoline, Jet FuelKero'!Y20/'Biomass, Gasoline, Jet FuelKero'!X20</f>
        <v>1.023402279</v>
      </c>
      <c r="S21" s="295">
        <f>'Biomass, Gasoline, Jet FuelKero'!Z20/'Biomass, Gasoline, Jet FuelKero'!Y20</f>
        <v>1.022867135</v>
      </c>
      <c r="T21" s="295">
        <f>'Biomass, Gasoline, Jet FuelKero'!AA20/'Biomass, Gasoline, Jet FuelKero'!Z20</f>
        <v>1.02235592</v>
      </c>
      <c r="U21" s="295">
        <f>'Biomass, Gasoline, Jet FuelKero'!AB20/'Biomass, Gasoline, Jet FuelKero'!AA20</f>
        <v>1.021867061</v>
      </c>
      <c r="V21" s="295">
        <f>'Biomass, Gasoline, Jet FuelKero'!AC20/'Biomass, Gasoline, Jet FuelKero'!AB20</f>
        <v>1.021399125</v>
      </c>
      <c r="W21" s="295">
        <f>'Biomass, Gasoline, Jet FuelKero'!AD20/'Biomass, Gasoline, Jet FuelKero'!AC20</f>
        <v>1.020950797</v>
      </c>
      <c r="X21" s="295">
        <f>'Biomass, Gasoline, Jet FuelKero'!AE20/'Biomass, Gasoline, Jet FuelKero'!AD20</f>
        <v>1.020520868</v>
      </c>
      <c r="Y21" s="295">
        <f>'Biomass, Gasoline, Jet FuelKero'!AF20/'Biomass, Gasoline, Jet FuelKero'!AE20</f>
        <v>1.02010823</v>
      </c>
      <c r="Z21" s="295">
        <f>'Biomass, Gasoline, Jet FuelKero'!AG20/'Biomass, Gasoline, Jet FuelKero'!AF20</f>
        <v>1.019711859</v>
      </c>
      <c r="AA21" s="295">
        <f>'Biomass, Gasoline, Jet FuelKero'!AH20/'Biomass, Gasoline, Jet FuelKero'!AG20</f>
        <v>1.019330813</v>
      </c>
      <c r="AB21" s="295">
        <f>'Biomass, Gasoline, Jet FuelKero'!AI20/'Biomass, Gasoline, Jet FuelKero'!AH20</f>
        <v>1.018964219</v>
      </c>
      <c r="AC21" s="295">
        <f>'Biomass, Gasoline, Jet FuelKero'!AJ20/'Biomass, Gasoline, Jet FuelKero'!AI20</f>
        <v>1.018611271</v>
      </c>
      <c r="AD21" s="295">
        <f>'Biomass, Gasoline, Jet FuelKero'!AK20/'Biomass, Gasoline, Jet FuelKero'!AJ20</f>
        <v>1.01827122</v>
      </c>
      <c r="AE21" s="295">
        <f>'Biomass, Gasoline, Jet FuelKero'!AL20/'Biomass, Gasoline, Jet FuelKero'!AK20</f>
        <v>1.017943373</v>
      </c>
      <c r="AF21" s="295">
        <f>'Biomass, Gasoline, Jet FuelKero'!AM20/'Biomass, Gasoline, Jet FuelKero'!AL20</f>
        <v>1.017627084</v>
      </c>
      <c r="AG21" s="295">
        <f>'Biomass, Gasoline, Jet FuelKero'!AN20/'Biomass, Gasoline, Jet FuelKero'!AM20</f>
        <v>1.017321752</v>
      </c>
      <c r="AH21" s="295">
        <f>'Biomass, Gasoline, Jet FuelKero'!AO20/'Biomass, Gasoline, Jet FuelKero'!AN20</f>
        <v>1.017026817</v>
      </c>
      <c r="AI21" s="295">
        <f>'Biomass, Gasoline, Jet FuelKero'!AP20/'Biomass, Gasoline, Jet FuelKero'!AO20</f>
        <v>1.016741759</v>
      </c>
      <c r="AJ21" s="295">
        <f>'Biomass, Gasoline, Jet FuelKero'!AQ20/'Biomass, Gasoline, Jet FuelKero'!AP20</f>
        <v>1.016466087</v>
      </c>
    </row>
    <row r="22" ht="15.75" customHeight="1">
      <c r="A22" s="293" t="s">
        <v>190</v>
      </c>
      <c r="B22" s="294">
        <v>0.0</v>
      </c>
      <c r="C22" s="294">
        <v>1.0</v>
      </c>
      <c r="D22" s="294">
        <v>1.0</v>
      </c>
      <c r="E22" s="294">
        <v>1.0</v>
      </c>
      <c r="F22" s="294">
        <v>1.0</v>
      </c>
      <c r="G22" s="294">
        <v>1.0</v>
      </c>
      <c r="H22" s="294">
        <v>1.0</v>
      </c>
      <c r="I22" s="294">
        <v>1.0</v>
      </c>
      <c r="J22" s="294">
        <v>1.0</v>
      </c>
      <c r="K22" s="294">
        <v>1.0</v>
      </c>
      <c r="L22" s="294">
        <v>1.0</v>
      </c>
      <c r="M22" s="294">
        <v>1.0</v>
      </c>
      <c r="N22" s="294">
        <v>1.0</v>
      </c>
      <c r="O22" s="294">
        <v>1.0</v>
      </c>
      <c r="P22" s="294">
        <v>1.0</v>
      </c>
      <c r="Q22" s="294">
        <v>1.0</v>
      </c>
      <c r="R22" s="294">
        <v>1.0</v>
      </c>
      <c r="S22" s="294">
        <v>1.0</v>
      </c>
      <c r="T22" s="294">
        <v>1.0</v>
      </c>
      <c r="U22" s="294">
        <v>1.0</v>
      </c>
      <c r="V22" s="294">
        <v>1.0</v>
      </c>
      <c r="W22" s="294">
        <v>1.0</v>
      </c>
      <c r="X22" s="294">
        <v>1.0</v>
      </c>
      <c r="Y22" s="294">
        <v>1.0</v>
      </c>
      <c r="Z22" s="294">
        <v>1.0</v>
      </c>
      <c r="AA22" s="294">
        <v>1.0</v>
      </c>
      <c r="AB22" s="294">
        <v>1.0</v>
      </c>
      <c r="AC22" s="294">
        <v>1.0</v>
      </c>
      <c r="AD22" s="294">
        <v>1.0</v>
      </c>
      <c r="AE22" s="294">
        <v>1.0</v>
      </c>
      <c r="AF22" s="294">
        <v>1.0</v>
      </c>
      <c r="AG22" s="294">
        <v>1.0</v>
      </c>
      <c r="AH22" s="294">
        <v>1.0</v>
      </c>
      <c r="AI22" s="294">
        <v>1.0</v>
      </c>
      <c r="AJ22" s="294">
        <v>1.0</v>
      </c>
    </row>
    <row r="23" ht="15.75" customHeight="1">
      <c r="A23" s="293" t="s">
        <v>192</v>
      </c>
      <c r="B23" s="294">
        <v>0.0</v>
      </c>
      <c r="C23" s="294">
        <v>1.0</v>
      </c>
      <c r="D23" s="294">
        <v>1.0</v>
      </c>
      <c r="E23" s="294">
        <v>1.0</v>
      </c>
      <c r="F23" s="294">
        <v>1.0</v>
      </c>
      <c r="G23" s="294">
        <v>1.0</v>
      </c>
      <c r="H23" s="294">
        <v>1.0</v>
      </c>
      <c r="I23" s="294">
        <v>1.0</v>
      </c>
      <c r="J23" s="294">
        <v>1.0</v>
      </c>
      <c r="K23" s="294">
        <v>1.0</v>
      </c>
      <c r="L23" s="294">
        <v>1.0</v>
      </c>
      <c r="M23" s="294">
        <v>1.0</v>
      </c>
      <c r="N23" s="294">
        <v>1.0</v>
      </c>
      <c r="O23" s="294">
        <v>1.0</v>
      </c>
      <c r="P23" s="294">
        <v>1.0</v>
      </c>
      <c r="Q23" s="294">
        <v>1.0</v>
      </c>
      <c r="R23" s="294">
        <v>1.0</v>
      </c>
      <c r="S23" s="294">
        <v>1.0</v>
      </c>
      <c r="T23" s="294">
        <v>1.0</v>
      </c>
      <c r="U23" s="294">
        <v>1.0</v>
      </c>
      <c r="V23" s="294">
        <v>1.0</v>
      </c>
      <c r="W23" s="294">
        <v>1.0</v>
      </c>
      <c r="X23" s="294">
        <v>1.0</v>
      </c>
      <c r="Y23" s="294">
        <v>1.0</v>
      </c>
      <c r="Z23" s="294">
        <v>1.0</v>
      </c>
      <c r="AA23" s="294">
        <v>1.0</v>
      </c>
      <c r="AB23" s="294">
        <v>1.0</v>
      </c>
      <c r="AC23" s="294">
        <v>1.0</v>
      </c>
      <c r="AD23" s="294">
        <v>1.0</v>
      </c>
      <c r="AE23" s="294">
        <v>1.0</v>
      </c>
      <c r="AF23" s="294">
        <v>1.0</v>
      </c>
      <c r="AG23" s="294">
        <v>1.0</v>
      </c>
      <c r="AH23" s="294">
        <v>1.0</v>
      </c>
      <c r="AI23" s="294">
        <v>1.0</v>
      </c>
      <c r="AJ23" s="294">
        <v>1.0</v>
      </c>
    </row>
    <row r="24" ht="15.75" customHeight="1">
      <c r="A24" s="293"/>
    </row>
    <row r="25" ht="15.75" customHeight="1"/>
    <row r="26" ht="15.75" customHeight="1">
      <c r="A26" s="288" t="s">
        <v>198</v>
      </c>
      <c r="B26" s="288"/>
      <c r="C26" s="288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  <c r="AD26" s="289"/>
      <c r="AE26" s="289"/>
      <c r="AF26" s="289"/>
      <c r="AG26" s="289"/>
      <c r="AH26" s="289"/>
      <c r="AI26" s="289"/>
      <c r="AJ26" s="289"/>
    </row>
    <row r="27" ht="15.75" customHeight="1">
      <c r="A27" s="10"/>
      <c r="B27" s="290">
        <v>2016.0</v>
      </c>
      <c r="C27" s="10">
        <v>2017.0</v>
      </c>
      <c r="D27" s="10">
        <v>2018.0</v>
      </c>
      <c r="E27" s="10">
        <v>2019.0</v>
      </c>
      <c r="F27" s="10">
        <v>2020.0</v>
      </c>
      <c r="G27" s="10">
        <v>2021.0</v>
      </c>
      <c r="H27" s="10">
        <v>2022.0</v>
      </c>
      <c r="I27" s="10">
        <v>2023.0</v>
      </c>
      <c r="J27" s="10">
        <v>2024.0</v>
      </c>
      <c r="K27" s="10">
        <v>2025.0</v>
      </c>
      <c r="L27" s="10">
        <v>2026.0</v>
      </c>
      <c r="M27" s="10">
        <v>2027.0</v>
      </c>
      <c r="N27" s="10">
        <v>2028.0</v>
      </c>
      <c r="O27" s="10">
        <v>2029.0</v>
      </c>
      <c r="P27" s="10">
        <v>2030.0</v>
      </c>
      <c r="Q27" s="10">
        <v>2031.0</v>
      </c>
      <c r="R27" s="10">
        <v>2032.0</v>
      </c>
      <c r="S27" s="10">
        <v>2033.0</v>
      </c>
      <c r="T27" s="10">
        <v>2034.0</v>
      </c>
      <c r="U27" s="10">
        <v>2035.0</v>
      </c>
      <c r="V27" s="10">
        <v>2036.0</v>
      </c>
      <c r="W27" s="10">
        <v>2037.0</v>
      </c>
      <c r="X27" s="10">
        <v>2038.0</v>
      </c>
      <c r="Y27" s="10">
        <v>2039.0</v>
      </c>
      <c r="Z27" s="10">
        <v>2040.0</v>
      </c>
      <c r="AA27" s="10">
        <v>2041.0</v>
      </c>
      <c r="AB27" s="10">
        <v>2042.0</v>
      </c>
      <c r="AC27" s="10">
        <v>2043.0</v>
      </c>
      <c r="AD27" s="10">
        <v>2044.0</v>
      </c>
      <c r="AE27" s="10">
        <v>2045.0</v>
      </c>
      <c r="AF27" s="10">
        <v>2046.0</v>
      </c>
      <c r="AG27" s="10">
        <v>2047.0</v>
      </c>
      <c r="AH27" s="10">
        <v>2048.0</v>
      </c>
      <c r="AI27" s="10">
        <v>2049.0</v>
      </c>
      <c r="AJ27" s="10">
        <v>2050.0</v>
      </c>
    </row>
    <row r="28" ht="15.75" customHeight="1">
      <c r="A28" s="291" t="s">
        <v>196</v>
      </c>
      <c r="B28" s="292"/>
      <c r="C28" s="292">
        <v>0.0</v>
      </c>
      <c r="D28" s="292">
        <v>0.0</v>
      </c>
      <c r="E28" s="292">
        <v>0.0</v>
      </c>
      <c r="F28" s="292">
        <v>0.0</v>
      </c>
      <c r="G28" s="292">
        <v>0.0</v>
      </c>
      <c r="H28" s="292">
        <v>0.0</v>
      </c>
      <c r="I28" s="292">
        <v>0.0</v>
      </c>
      <c r="J28" s="292">
        <v>0.0</v>
      </c>
      <c r="K28" s="292">
        <v>0.0</v>
      </c>
      <c r="L28" s="292">
        <v>0.0</v>
      </c>
      <c r="M28" s="292">
        <v>0.0</v>
      </c>
      <c r="N28" s="292">
        <v>0.0</v>
      </c>
      <c r="O28" s="292">
        <v>0.0</v>
      </c>
      <c r="P28" s="292">
        <v>0.0</v>
      </c>
      <c r="Q28" s="292">
        <v>0.0</v>
      </c>
      <c r="R28" s="292">
        <v>0.0</v>
      </c>
      <c r="S28" s="292">
        <v>0.0</v>
      </c>
      <c r="T28" s="292">
        <v>0.0</v>
      </c>
      <c r="U28" s="292">
        <v>0.0</v>
      </c>
      <c r="V28" s="292">
        <v>0.0</v>
      </c>
      <c r="W28" s="292">
        <v>0.0</v>
      </c>
      <c r="X28" s="292">
        <v>0.0</v>
      </c>
      <c r="Y28" s="292">
        <v>0.0</v>
      </c>
      <c r="Z28" s="292">
        <v>0.0</v>
      </c>
      <c r="AA28" s="292">
        <v>0.0</v>
      </c>
      <c r="AB28" s="292">
        <v>0.0</v>
      </c>
      <c r="AC28" s="292">
        <v>0.0</v>
      </c>
      <c r="AD28" s="292">
        <v>0.0</v>
      </c>
      <c r="AE28" s="292">
        <v>0.0</v>
      </c>
      <c r="AF28" s="292">
        <v>0.0</v>
      </c>
      <c r="AG28" s="292">
        <v>0.0</v>
      </c>
      <c r="AH28" s="292">
        <v>0.0</v>
      </c>
      <c r="AI28" s="292">
        <v>0.0</v>
      </c>
      <c r="AJ28" s="292">
        <v>0.0</v>
      </c>
    </row>
    <row r="29" ht="15.75" customHeight="1">
      <c r="A29" s="293" t="s">
        <v>168</v>
      </c>
      <c r="B29" s="294">
        <v>1.0</v>
      </c>
      <c r="C29" s="295">
        <f>'Coal, Oil, Gas, Lignite'!T27/'Coal, Oil, Gas, Lignite'!S27</f>
        <v>1.117410501</v>
      </c>
      <c r="D29" s="295">
        <f>'Coal, Oil, Gas, Lignite'!U27/'Coal, Oil, Gas, Lignite'!T27</f>
        <v>1.231382205</v>
      </c>
      <c r="E29" s="295">
        <f>'Coal, Oil, Gas, Lignite'!V27/'Coal, Oil, Gas, Lignite'!U27</f>
        <v>1.263737279</v>
      </c>
      <c r="F29" s="295">
        <f>'Coal, Oil, Gas, Lignite'!W27/'Coal, Oil, Gas, Lignite'!V27</f>
        <v>0.646608402</v>
      </c>
      <c r="G29" s="295">
        <f>'Coal, Oil, Gas, Lignite'!X27/'Coal, Oil, Gas, Lignite'!W27</f>
        <v>1.064616439</v>
      </c>
      <c r="H29" s="295">
        <f>'Coal, Oil, Gas, Lignite'!Y27/'Coal, Oil, Gas, Lignite'!X27</f>
        <v>1.060694572</v>
      </c>
      <c r="I29" s="295">
        <f>'Coal, Oil, Gas, Lignite'!Z27/'Coal, Oil, Gas, Lignite'!Y27</f>
        <v>1.057221536</v>
      </c>
      <c r="J29" s="295">
        <f>'Coal, Oil, Gas, Lignite'!AA27/'Coal, Oil, Gas, Lignite'!Z27</f>
        <v>1.054124451</v>
      </c>
      <c r="K29" s="295">
        <f>'Coal, Oil, Gas, Lignite'!AB27/'Coal, Oil, Gas, Lignite'!AA27</f>
        <v>1.051345409</v>
      </c>
      <c r="L29" s="295">
        <f>'Coal, Oil, Gas, Lignite'!AC27/'Coal, Oil, Gas, Lignite'!AB27</f>
        <v>1.048837812</v>
      </c>
      <c r="M29" s="295">
        <f>'Coal, Oil, Gas, Lignite'!AD27/'Coal, Oil, Gas, Lignite'!AC27</f>
        <v>1.046563741</v>
      </c>
      <c r="N29" s="295">
        <f>'Coal, Oil, Gas, Lignite'!AE27/'Coal, Oil, Gas, Lignite'!AD27</f>
        <v>1.044492026</v>
      </c>
      <c r="O29" s="295">
        <f>'Coal, Oil, Gas, Lignite'!AF27/'Coal, Oil, Gas, Lignite'!AE27</f>
        <v>1.042596807</v>
      </c>
      <c r="P29" s="295">
        <f>'Coal, Oil, Gas, Lignite'!AG27/'Coal, Oil, Gas, Lignite'!AF27</f>
        <v>1.040856453</v>
      </c>
      <c r="Q29" s="295">
        <f>'Coal, Oil, Gas, Lignite'!AH27/'Coal, Oil, Gas, Lignite'!AG27</f>
        <v>1.039252726</v>
      </c>
      <c r="R29" s="295">
        <f>'Coal, Oil, Gas, Lignite'!AI27/'Coal, Oil, Gas, Lignite'!AH27</f>
        <v>1.037770145</v>
      </c>
      <c r="S29" s="295">
        <f>'Coal, Oil, Gas, Lignite'!AJ27/'Coal, Oil, Gas, Lignite'!AI27</f>
        <v>1.036395482</v>
      </c>
      <c r="T29" s="295">
        <f>'Coal, Oil, Gas, Lignite'!AK27/'Coal, Oil, Gas, Lignite'!AJ27</f>
        <v>1.035117368</v>
      </c>
      <c r="U29" s="295">
        <f>'Coal, Oil, Gas, Lignite'!AL27/'Coal, Oil, Gas, Lignite'!AK27</f>
        <v>1.033925977</v>
      </c>
      <c r="V29" s="295">
        <f>'Coal, Oil, Gas, Lignite'!AM27/'Coal, Oil, Gas, Lignite'!AL27</f>
        <v>1.032812772</v>
      </c>
      <c r="W29" s="295">
        <f>'Coal, Oil, Gas, Lignite'!AN27/'Coal, Oil, Gas, Lignite'!AM27</f>
        <v>1.0317703</v>
      </c>
      <c r="X29" s="295">
        <f>'Coal, Oil, Gas, Lignite'!AO27/'Coal, Oil, Gas, Lignite'!AN27</f>
        <v>1.030792028</v>
      </c>
      <c r="Y29" s="295">
        <f>'Coal, Oil, Gas, Lignite'!AP27/'Coal, Oil, Gas, Lignite'!AO27</f>
        <v>1.029872203</v>
      </c>
      <c r="Z29" s="295">
        <f>'Coal, Oil, Gas, Lignite'!AQ27/'Coal, Oil, Gas, Lignite'!AP27</f>
        <v>1.029005737</v>
      </c>
      <c r="AA29" s="295">
        <f>'Coal, Oil, Gas, Lignite'!AR27/'Coal, Oil, Gas, Lignite'!AQ27</f>
        <v>1.02818812</v>
      </c>
      <c r="AB29" s="295">
        <f>'Coal, Oil, Gas, Lignite'!AS27/'Coal, Oil, Gas, Lignite'!AR27</f>
        <v>1.027415333</v>
      </c>
      <c r="AC29" s="295">
        <f>'Coal, Oil, Gas, Lignite'!AT27/'Coal, Oil, Gas, Lignite'!AS27</f>
        <v>1.026683789</v>
      </c>
      <c r="AD29" s="295">
        <f>'Coal, Oil, Gas, Lignite'!AU27/'Coal, Oil, Gas, Lignite'!AT27</f>
        <v>1.02599027</v>
      </c>
      <c r="AE29" s="295">
        <f>'Coal, Oil, Gas, Lignite'!AV27/'Coal, Oil, Gas, Lignite'!AU27</f>
        <v>1.025331887</v>
      </c>
      <c r="AF29" s="295">
        <f>'Coal, Oil, Gas, Lignite'!AW27/'Coal, Oil, Gas, Lignite'!AV27</f>
        <v>1.024706037</v>
      </c>
      <c r="AG29" s="295">
        <f>'Coal, Oil, Gas, Lignite'!AX27/'Coal, Oil, Gas, Lignite'!AW27</f>
        <v>1.024110365</v>
      </c>
      <c r="AH29" s="295">
        <f>'Coal, Oil, Gas, Lignite'!AY27/'Coal, Oil, Gas, Lignite'!AX27</f>
        <v>1.023542741</v>
      </c>
      <c r="AI29" s="295">
        <f>'Coal, Oil, Gas, Lignite'!AZ27/'Coal, Oil, Gas, Lignite'!AY27</f>
        <v>1.023001229</v>
      </c>
      <c r="AJ29" s="295">
        <f>'Coal, Oil, Gas, Lignite'!BA27/'Coal, Oil, Gas, Lignite'!AZ27</f>
        <v>1.022484068</v>
      </c>
    </row>
    <row r="30" ht="15.75" customHeight="1">
      <c r="A30" s="293" t="s">
        <v>171</v>
      </c>
      <c r="B30" s="294">
        <v>0.0</v>
      </c>
      <c r="C30" s="294">
        <v>1.0</v>
      </c>
      <c r="D30" s="294">
        <v>1.0</v>
      </c>
      <c r="E30" s="294">
        <v>1.0</v>
      </c>
      <c r="F30" s="294">
        <v>1.0</v>
      </c>
      <c r="G30" s="294">
        <v>1.0</v>
      </c>
      <c r="H30" s="294">
        <v>1.0</v>
      </c>
      <c r="I30" s="294">
        <v>1.0</v>
      </c>
      <c r="J30" s="294">
        <v>1.0</v>
      </c>
      <c r="K30" s="294">
        <v>1.0</v>
      </c>
      <c r="L30" s="294">
        <v>1.0</v>
      </c>
      <c r="M30" s="294">
        <v>1.0</v>
      </c>
      <c r="N30" s="294">
        <v>1.0</v>
      </c>
      <c r="O30" s="294">
        <v>1.0</v>
      </c>
      <c r="P30" s="294">
        <v>1.0</v>
      </c>
      <c r="Q30" s="294">
        <v>1.0</v>
      </c>
      <c r="R30" s="294">
        <v>1.0</v>
      </c>
      <c r="S30" s="294">
        <v>1.0</v>
      </c>
      <c r="T30" s="294">
        <v>1.0</v>
      </c>
      <c r="U30" s="294">
        <v>1.0</v>
      </c>
      <c r="V30" s="294">
        <v>1.0</v>
      </c>
      <c r="W30" s="294">
        <v>1.0</v>
      </c>
      <c r="X30" s="294">
        <v>1.0</v>
      </c>
      <c r="Y30" s="294">
        <v>1.0</v>
      </c>
      <c r="Z30" s="294">
        <v>1.0</v>
      </c>
      <c r="AA30" s="294">
        <v>1.0</v>
      </c>
      <c r="AB30" s="294">
        <v>1.0</v>
      </c>
      <c r="AC30" s="294">
        <v>1.0</v>
      </c>
      <c r="AD30" s="294">
        <v>1.0</v>
      </c>
      <c r="AE30" s="294">
        <v>1.0</v>
      </c>
      <c r="AF30" s="294">
        <v>1.0</v>
      </c>
      <c r="AG30" s="294">
        <v>1.0</v>
      </c>
      <c r="AH30" s="294">
        <v>1.0</v>
      </c>
      <c r="AI30" s="294">
        <v>1.0</v>
      </c>
      <c r="AJ30" s="294">
        <v>1.0</v>
      </c>
    </row>
    <row r="31" ht="15.75" customHeight="1">
      <c r="A31" s="293" t="s">
        <v>197</v>
      </c>
      <c r="B31" s="294">
        <v>0.0</v>
      </c>
      <c r="C31" s="294">
        <v>1.0</v>
      </c>
      <c r="D31" s="294">
        <v>1.0</v>
      </c>
      <c r="E31" s="294">
        <v>1.0</v>
      </c>
      <c r="F31" s="294">
        <v>1.0</v>
      </c>
      <c r="G31" s="294">
        <v>1.0</v>
      </c>
      <c r="H31" s="294">
        <v>1.0</v>
      </c>
      <c r="I31" s="294">
        <v>1.0</v>
      </c>
      <c r="J31" s="294">
        <v>1.0</v>
      </c>
      <c r="K31" s="294">
        <v>1.0</v>
      </c>
      <c r="L31" s="294">
        <v>1.0</v>
      </c>
      <c r="M31" s="294">
        <v>1.0</v>
      </c>
      <c r="N31" s="294">
        <v>1.0</v>
      </c>
      <c r="O31" s="294">
        <v>1.0</v>
      </c>
      <c r="P31" s="294">
        <v>1.0</v>
      </c>
      <c r="Q31" s="294">
        <v>1.0</v>
      </c>
      <c r="R31" s="294">
        <v>1.0</v>
      </c>
      <c r="S31" s="294">
        <v>1.0</v>
      </c>
      <c r="T31" s="294">
        <v>1.0</v>
      </c>
      <c r="U31" s="294">
        <v>1.0</v>
      </c>
      <c r="V31" s="294">
        <v>1.0</v>
      </c>
      <c r="W31" s="294">
        <v>1.0</v>
      </c>
      <c r="X31" s="294">
        <v>1.0</v>
      </c>
      <c r="Y31" s="294">
        <v>1.0</v>
      </c>
      <c r="Z31" s="294">
        <v>1.0</v>
      </c>
      <c r="AA31" s="294">
        <v>1.0</v>
      </c>
      <c r="AB31" s="294">
        <v>1.0</v>
      </c>
      <c r="AC31" s="294">
        <v>1.0</v>
      </c>
      <c r="AD31" s="294">
        <v>1.0</v>
      </c>
      <c r="AE31" s="294">
        <v>1.0</v>
      </c>
      <c r="AF31" s="294">
        <v>1.0</v>
      </c>
      <c r="AG31" s="294">
        <v>1.0</v>
      </c>
      <c r="AH31" s="294">
        <v>1.0</v>
      </c>
      <c r="AI31" s="294">
        <v>1.0</v>
      </c>
      <c r="AJ31" s="294">
        <v>1.0</v>
      </c>
    </row>
    <row r="32" ht="15.75" customHeight="1">
      <c r="A32" s="292" t="s">
        <v>174</v>
      </c>
      <c r="B32" s="296"/>
      <c r="C32" s="296">
        <v>0.0</v>
      </c>
      <c r="D32" s="296">
        <v>0.0</v>
      </c>
      <c r="E32" s="296">
        <v>0.0</v>
      </c>
      <c r="F32" s="296">
        <v>0.0</v>
      </c>
      <c r="G32" s="296">
        <v>0.0</v>
      </c>
      <c r="H32" s="296">
        <v>0.0</v>
      </c>
      <c r="I32" s="296">
        <v>0.0</v>
      </c>
      <c r="J32" s="296">
        <v>0.0</v>
      </c>
      <c r="K32" s="296">
        <v>0.0</v>
      </c>
      <c r="L32" s="296">
        <v>0.0</v>
      </c>
      <c r="M32" s="296">
        <v>0.0</v>
      </c>
      <c r="N32" s="296">
        <v>0.0</v>
      </c>
      <c r="O32" s="296">
        <v>0.0</v>
      </c>
      <c r="P32" s="296">
        <v>0.0</v>
      </c>
      <c r="Q32" s="296">
        <v>0.0</v>
      </c>
      <c r="R32" s="296">
        <v>0.0</v>
      </c>
      <c r="S32" s="296">
        <v>0.0</v>
      </c>
      <c r="T32" s="296">
        <v>0.0</v>
      </c>
      <c r="U32" s="296">
        <v>0.0</v>
      </c>
      <c r="V32" s="296">
        <v>0.0</v>
      </c>
      <c r="W32" s="296">
        <v>0.0</v>
      </c>
      <c r="X32" s="296">
        <v>0.0</v>
      </c>
      <c r="Y32" s="296">
        <v>0.0</v>
      </c>
      <c r="Z32" s="296">
        <v>0.0</v>
      </c>
      <c r="AA32" s="296">
        <v>0.0</v>
      </c>
      <c r="AB32" s="296">
        <v>0.0</v>
      </c>
      <c r="AC32" s="296">
        <v>0.0</v>
      </c>
      <c r="AD32" s="296">
        <v>0.0</v>
      </c>
      <c r="AE32" s="296">
        <v>0.0</v>
      </c>
      <c r="AF32" s="296">
        <v>0.0</v>
      </c>
      <c r="AG32" s="296">
        <v>0.0</v>
      </c>
      <c r="AH32" s="296">
        <v>0.0</v>
      </c>
      <c r="AI32" s="296">
        <v>0.0</v>
      </c>
      <c r="AJ32" s="296">
        <v>0.0</v>
      </c>
    </row>
    <row r="33" ht="15.75" customHeight="1">
      <c r="A33" s="292" t="s">
        <v>175</v>
      </c>
      <c r="B33" s="296"/>
      <c r="C33" s="296">
        <v>0.0</v>
      </c>
      <c r="D33" s="296">
        <v>0.0</v>
      </c>
      <c r="E33" s="296">
        <v>0.0</v>
      </c>
      <c r="F33" s="296">
        <v>0.0</v>
      </c>
      <c r="G33" s="296">
        <v>0.0</v>
      </c>
      <c r="H33" s="296">
        <v>0.0</v>
      </c>
      <c r="I33" s="296">
        <v>0.0</v>
      </c>
      <c r="J33" s="296">
        <v>0.0</v>
      </c>
      <c r="K33" s="296">
        <v>0.0</v>
      </c>
      <c r="L33" s="296">
        <v>0.0</v>
      </c>
      <c r="M33" s="296">
        <v>0.0</v>
      </c>
      <c r="N33" s="296">
        <v>0.0</v>
      </c>
      <c r="O33" s="296">
        <v>0.0</v>
      </c>
      <c r="P33" s="296">
        <v>0.0</v>
      </c>
      <c r="Q33" s="296">
        <v>0.0</v>
      </c>
      <c r="R33" s="296">
        <v>0.0</v>
      </c>
      <c r="S33" s="296">
        <v>0.0</v>
      </c>
      <c r="T33" s="296">
        <v>0.0</v>
      </c>
      <c r="U33" s="296">
        <v>0.0</v>
      </c>
      <c r="V33" s="296">
        <v>0.0</v>
      </c>
      <c r="W33" s="296">
        <v>0.0</v>
      </c>
      <c r="X33" s="296">
        <v>0.0</v>
      </c>
      <c r="Y33" s="296">
        <v>0.0</v>
      </c>
      <c r="Z33" s="296">
        <v>0.0</v>
      </c>
      <c r="AA33" s="296">
        <v>0.0</v>
      </c>
      <c r="AB33" s="296">
        <v>0.0</v>
      </c>
      <c r="AC33" s="296">
        <v>0.0</v>
      </c>
      <c r="AD33" s="296">
        <v>0.0</v>
      </c>
      <c r="AE33" s="296">
        <v>0.0</v>
      </c>
      <c r="AF33" s="296">
        <v>0.0</v>
      </c>
      <c r="AG33" s="296">
        <v>0.0</v>
      </c>
      <c r="AH33" s="296">
        <v>0.0</v>
      </c>
      <c r="AI33" s="296">
        <v>0.0</v>
      </c>
      <c r="AJ33" s="296">
        <v>0.0</v>
      </c>
    </row>
    <row r="34" ht="15.75" customHeight="1">
      <c r="A34" s="292" t="s">
        <v>176</v>
      </c>
      <c r="B34" s="296"/>
      <c r="C34" s="296">
        <v>0.0</v>
      </c>
      <c r="D34" s="296">
        <v>0.0</v>
      </c>
      <c r="E34" s="296">
        <v>0.0</v>
      </c>
      <c r="F34" s="296">
        <v>0.0</v>
      </c>
      <c r="G34" s="296">
        <v>0.0</v>
      </c>
      <c r="H34" s="296">
        <v>0.0</v>
      </c>
      <c r="I34" s="296">
        <v>0.0</v>
      </c>
      <c r="J34" s="296">
        <v>0.0</v>
      </c>
      <c r="K34" s="296">
        <v>0.0</v>
      </c>
      <c r="L34" s="296">
        <v>0.0</v>
      </c>
      <c r="M34" s="296">
        <v>0.0</v>
      </c>
      <c r="N34" s="296">
        <v>0.0</v>
      </c>
      <c r="O34" s="296">
        <v>0.0</v>
      </c>
      <c r="P34" s="296">
        <v>0.0</v>
      </c>
      <c r="Q34" s="296">
        <v>0.0</v>
      </c>
      <c r="R34" s="296">
        <v>0.0</v>
      </c>
      <c r="S34" s="296">
        <v>0.0</v>
      </c>
      <c r="T34" s="296">
        <v>0.0</v>
      </c>
      <c r="U34" s="296">
        <v>0.0</v>
      </c>
      <c r="V34" s="296">
        <v>0.0</v>
      </c>
      <c r="W34" s="296">
        <v>0.0</v>
      </c>
      <c r="X34" s="296">
        <v>0.0</v>
      </c>
      <c r="Y34" s="296">
        <v>0.0</v>
      </c>
      <c r="Z34" s="296">
        <v>0.0</v>
      </c>
      <c r="AA34" s="296">
        <v>0.0</v>
      </c>
      <c r="AB34" s="296">
        <v>0.0</v>
      </c>
      <c r="AC34" s="296">
        <v>0.0</v>
      </c>
      <c r="AD34" s="296">
        <v>0.0</v>
      </c>
      <c r="AE34" s="296">
        <v>0.0</v>
      </c>
      <c r="AF34" s="296">
        <v>0.0</v>
      </c>
      <c r="AG34" s="296">
        <v>0.0</v>
      </c>
      <c r="AH34" s="296">
        <v>0.0</v>
      </c>
      <c r="AI34" s="296">
        <v>0.0</v>
      </c>
      <c r="AJ34" s="296">
        <v>0.0</v>
      </c>
    </row>
    <row r="35" ht="15.75" customHeight="1">
      <c r="A35" s="293" t="s">
        <v>177</v>
      </c>
      <c r="B35" s="294">
        <v>0.0</v>
      </c>
      <c r="C35" s="295">
        <v>1.0</v>
      </c>
      <c r="D35" s="295">
        <v>1.0</v>
      </c>
      <c r="E35" s="295">
        <v>1.0</v>
      </c>
      <c r="F35" s="295">
        <v>1.0</v>
      </c>
      <c r="G35" s="295">
        <v>1.0</v>
      </c>
      <c r="H35" s="295">
        <v>1.0</v>
      </c>
      <c r="I35" s="295">
        <v>1.0</v>
      </c>
      <c r="J35" s="295">
        <v>1.0</v>
      </c>
      <c r="K35" s="295">
        <v>1.0</v>
      </c>
      <c r="L35" s="295">
        <v>1.0</v>
      </c>
      <c r="M35" s="295">
        <v>1.0</v>
      </c>
      <c r="N35" s="295">
        <v>1.0</v>
      </c>
      <c r="O35" s="295">
        <v>1.0</v>
      </c>
      <c r="P35" s="295">
        <v>1.0</v>
      </c>
      <c r="Q35" s="295">
        <v>1.0</v>
      </c>
      <c r="R35" s="295">
        <v>1.0</v>
      </c>
      <c r="S35" s="295">
        <v>1.0</v>
      </c>
      <c r="T35" s="295">
        <v>1.0</v>
      </c>
      <c r="U35" s="295">
        <v>1.0</v>
      </c>
      <c r="V35" s="295">
        <v>1.0</v>
      </c>
      <c r="W35" s="295">
        <v>1.0</v>
      </c>
      <c r="X35" s="295">
        <v>1.0</v>
      </c>
      <c r="Y35" s="295">
        <v>1.0</v>
      </c>
      <c r="Z35" s="295">
        <v>1.0</v>
      </c>
      <c r="AA35" s="295">
        <v>1.0</v>
      </c>
      <c r="AB35" s="295">
        <v>1.0</v>
      </c>
      <c r="AC35" s="295">
        <v>1.0</v>
      </c>
      <c r="AD35" s="295">
        <v>1.0</v>
      </c>
      <c r="AE35" s="295">
        <v>1.0</v>
      </c>
      <c r="AF35" s="295">
        <v>1.0</v>
      </c>
      <c r="AG35" s="295">
        <v>1.0</v>
      </c>
      <c r="AH35" s="295">
        <v>1.0</v>
      </c>
      <c r="AI35" s="295">
        <v>1.0</v>
      </c>
      <c r="AJ35" s="295">
        <v>1.0</v>
      </c>
    </row>
    <row r="36" ht="15.75" customHeight="1">
      <c r="A36" s="293" t="s">
        <v>178</v>
      </c>
      <c r="B36" s="294">
        <v>1.0</v>
      </c>
      <c r="C36" s="295">
        <f>'Biomass, Gasoline, Jet FuelKero'!J28/'Biomass, Gasoline, Jet FuelKero'!I28</f>
        <v>1.048387097</v>
      </c>
      <c r="D36" s="295">
        <f>'Biomass, Gasoline, Jet FuelKero'!K28/'Biomass, Gasoline, Jet FuelKero'!J28</f>
        <v>1.067328981</v>
      </c>
      <c r="E36" s="295">
        <f>'Biomass, Gasoline, Jet FuelKero'!L28/'Biomass, Gasoline, Jet FuelKero'!K28</f>
        <v>1.020584011</v>
      </c>
      <c r="F36" s="295">
        <f>'Biomass, Gasoline, Jet FuelKero'!M28/'Biomass, Gasoline, Jet FuelKero'!L28</f>
        <v>0.8437043986</v>
      </c>
      <c r="G36" s="295">
        <f>'Biomass, Gasoline, Jet FuelKero'!N28/'Biomass, Gasoline, Jet FuelKero'!M28</f>
        <v>1.175614194</v>
      </c>
      <c r="H36" s="295">
        <f>'Biomass, Gasoline, Jet FuelKero'!O28/'Biomass, Gasoline, Jet FuelKero'!N28</f>
        <v>1.014187575</v>
      </c>
      <c r="I36" s="295">
        <f>'Biomass, Gasoline, Jet FuelKero'!P28/'Biomass, Gasoline, Jet FuelKero'!O28</f>
        <v>1.013989103</v>
      </c>
      <c r="J36" s="295">
        <f>'Biomass, Gasoline, Jet FuelKero'!Q28/'Biomass, Gasoline, Jet FuelKero'!P28</f>
        <v>1.013796108</v>
      </c>
      <c r="K36" s="295">
        <f>'Biomass, Gasoline, Jet FuelKero'!R28/'Biomass, Gasoline, Jet FuelKero'!Q28</f>
        <v>1.013608366</v>
      </c>
      <c r="L36" s="295">
        <f>'Biomass, Gasoline, Jet FuelKero'!S28/'Biomass, Gasoline, Jet FuelKero'!R28</f>
        <v>1.013425664</v>
      </c>
      <c r="M36" s="295">
        <f>'Biomass, Gasoline, Jet FuelKero'!T28/'Biomass, Gasoline, Jet FuelKero'!S28</f>
        <v>1.013247804</v>
      </c>
      <c r="N36" s="295">
        <f>'Biomass, Gasoline, Jet FuelKero'!U28/'Biomass, Gasoline, Jet FuelKero'!T28</f>
        <v>1.013074594</v>
      </c>
      <c r="O36" s="295">
        <f>'Biomass, Gasoline, Jet FuelKero'!V28/'Biomass, Gasoline, Jet FuelKero'!U28</f>
        <v>1.012905855</v>
      </c>
      <c r="P36" s="295">
        <f>'Biomass, Gasoline, Jet FuelKero'!W28/'Biomass, Gasoline, Jet FuelKero'!V28</f>
        <v>1.012741416</v>
      </c>
      <c r="Q36" s="295">
        <f>'Biomass, Gasoline, Jet FuelKero'!X28/'Biomass, Gasoline, Jet FuelKero'!W28</f>
        <v>1.012581115</v>
      </c>
      <c r="R36" s="295">
        <f>'Biomass, Gasoline, Jet FuelKero'!Y28/'Biomass, Gasoline, Jet FuelKero'!X28</f>
        <v>1.012424797</v>
      </c>
      <c r="S36" s="295">
        <f>'Biomass, Gasoline, Jet FuelKero'!Z28/'Biomass, Gasoline, Jet FuelKero'!Y28</f>
        <v>1.012272316</v>
      </c>
      <c r="T36" s="295">
        <f>'Biomass, Gasoline, Jet FuelKero'!AA28/'Biomass, Gasoline, Jet FuelKero'!Z28</f>
        <v>1.012123533</v>
      </c>
      <c r="U36" s="295">
        <f>'Biomass, Gasoline, Jet FuelKero'!AB28/'Biomass, Gasoline, Jet FuelKero'!AA28</f>
        <v>1.011978313</v>
      </c>
      <c r="V36" s="295">
        <f>'Biomass, Gasoline, Jet FuelKero'!AC28/'Biomass, Gasoline, Jet FuelKero'!AB28</f>
        <v>1.011836531</v>
      </c>
      <c r="W36" s="295">
        <f>'Biomass, Gasoline, Jet FuelKero'!AD28/'Biomass, Gasoline, Jet FuelKero'!AC28</f>
        <v>1.011698067</v>
      </c>
      <c r="X36" s="295">
        <f>'Biomass, Gasoline, Jet FuelKero'!AE28/'Biomass, Gasoline, Jet FuelKero'!AD28</f>
        <v>1.011562804</v>
      </c>
      <c r="Y36" s="295">
        <f>'Biomass, Gasoline, Jet FuelKero'!AF28/'Biomass, Gasoline, Jet FuelKero'!AE28</f>
        <v>1.011430634</v>
      </c>
      <c r="Z36" s="295">
        <f>'Biomass, Gasoline, Jet FuelKero'!AG28/'Biomass, Gasoline, Jet FuelKero'!AF28</f>
        <v>1.011301451</v>
      </c>
      <c r="AA36" s="295">
        <f>'Biomass, Gasoline, Jet FuelKero'!AH28/'Biomass, Gasoline, Jet FuelKero'!AG28</f>
        <v>1.011175156</v>
      </c>
      <c r="AB36" s="295">
        <f>'Biomass, Gasoline, Jet FuelKero'!AI28/'Biomass, Gasoline, Jet FuelKero'!AH28</f>
        <v>1.011051652</v>
      </c>
      <c r="AC36" s="295">
        <f>'Biomass, Gasoline, Jet FuelKero'!AJ28/'Biomass, Gasoline, Jet FuelKero'!AI28</f>
        <v>1.010930848</v>
      </c>
      <c r="AD36" s="295">
        <f>'Biomass, Gasoline, Jet FuelKero'!AK28/'Biomass, Gasoline, Jet FuelKero'!AJ28</f>
        <v>1.010812657</v>
      </c>
      <c r="AE36" s="295">
        <f>'Biomass, Gasoline, Jet FuelKero'!AL28/'Biomass, Gasoline, Jet FuelKero'!AK28</f>
        <v>1.010696994</v>
      </c>
      <c r="AF36" s="295">
        <f>'Biomass, Gasoline, Jet FuelKero'!AM28/'Biomass, Gasoline, Jet FuelKero'!AL28</f>
        <v>1.010583779</v>
      </c>
      <c r="AG36" s="295">
        <f>'Biomass, Gasoline, Jet FuelKero'!AN28/'Biomass, Gasoline, Jet FuelKero'!AM28</f>
        <v>1.010472936</v>
      </c>
      <c r="AH36" s="295">
        <f>'Biomass, Gasoline, Jet FuelKero'!AO28/'Biomass, Gasoline, Jet FuelKero'!AN28</f>
        <v>1.01036439</v>
      </c>
      <c r="AI36" s="295">
        <f>'Biomass, Gasoline, Jet FuelKero'!AP28/'Biomass, Gasoline, Jet FuelKero'!AO28</f>
        <v>1.010258072</v>
      </c>
      <c r="AJ36" s="295">
        <f>'Biomass, Gasoline, Jet FuelKero'!AQ28/'Biomass, Gasoline, Jet FuelKero'!AP28</f>
        <v>1.010153912</v>
      </c>
    </row>
    <row r="37" ht="15.75" customHeight="1">
      <c r="A37" s="293" t="s">
        <v>180</v>
      </c>
      <c r="B37" s="294">
        <v>0.0</v>
      </c>
      <c r="C37" s="294">
        <v>1.0</v>
      </c>
      <c r="D37" s="294">
        <v>1.0</v>
      </c>
      <c r="E37" s="294">
        <v>1.0</v>
      </c>
      <c r="F37" s="294">
        <v>1.0</v>
      </c>
      <c r="G37" s="294">
        <v>1.0</v>
      </c>
      <c r="H37" s="294">
        <v>1.0</v>
      </c>
      <c r="I37" s="294">
        <v>1.0</v>
      </c>
      <c r="J37" s="294">
        <v>1.0</v>
      </c>
      <c r="K37" s="294">
        <v>1.0</v>
      </c>
      <c r="L37" s="294">
        <v>1.0</v>
      </c>
      <c r="M37" s="294">
        <v>1.0</v>
      </c>
      <c r="N37" s="294">
        <v>1.0</v>
      </c>
      <c r="O37" s="294">
        <v>1.0</v>
      </c>
      <c r="P37" s="294">
        <v>1.0</v>
      </c>
      <c r="Q37" s="294">
        <v>1.0</v>
      </c>
      <c r="R37" s="294">
        <v>1.0</v>
      </c>
      <c r="S37" s="294">
        <v>1.0</v>
      </c>
      <c r="T37" s="294">
        <v>1.0</v>
      </c>
      <c r="U37" s="294">
        <v>1.0</v>
      </c>
      <c r="V37" s="294">
        <v>1.0</v>
      </c>
      <c r="W37" s="294">
        <v>1.0</v>
      </c>
      <c r="X37" s="294">
        <v>1.0</v>
      </c>
      <c r="Y37" s="294">
        <v>1.0</v>
      </c>
      <c r="Z37" s="294">
        <v>1.0</v>
      </c>
      <c r="AA37" s="294">
        <v>1.0</v>
      </c>
      <c r="AB37" s="294">
        <v>1.0</v>
      </c>
      <c r="AC37" s="294">
        <v>1.0</v>
      </c>
      <c r="AD37" s="294">
        <v>1.0</v>
      </c>
      <c r="AE37" s="294">
        <v>1.0</v>
      </c>
      <c r="AF37" s="294">
        <v>1.0</v>
      </c>
      <c r="AG37" s="294">
        <v>1.0</v>
      </c>
      <c r="AH37" s="294">
        <v>1.0</v>
      </c>
      <c r="AI37" s="294">
        <v>1.0</v>
      </c>
      <c r="AJ37" s="294">
        <v>1.0</v>
      </c>
    </row>
    <row r="38" ht="15.75" customHeight="1">
      <c r="A38" s="293" t="s">
        <v>181</v>
      </c>
      <c r="B38" s="294">
        <v>0.0</v>
      </c>
      <c r="C38" s="294">
        <v>1.0</v>
      </c>
      <c r="D38" s="294">
        <v>1.0</v>
      </c>
      <c r="E38" s="294">
        <v>1.0</v>
      </c>
      <c r="F38" s="294">
        <v>1.0</v>
      </c>
      <c r="G38" s="294">
        <v>1.0</v>
      </c>
      <c r="H38" s="294">
        <v>1.0</v>
      </c>
      <c r="I38" s="294">
        <v>1.0</v>
      </c>
      <c r="J38" s="294">
        <v>1.0</v>
      </c>
      <c r="K38" s="294">
        <v>1.0</v>
      </c>
      <c r="L38" s="294">
        <v>1.0</v>
      </c>
      <c r="M38" s="294">
        <v>1.0</v>
      </c>
      <c r="N38" s="294">
        <v>1.0</v>
      </c>
      <c r="O38" s="294">
        <v>1.0</v>
      </c>
      <c r="P38" s="294">
        <v>1.0</v>
      </c>
      <c r="Q38" s="294">
        <v>1.0</v>
      </c>
      <c r="R38" s="294">
        <v>1.0</v>
      </c>
      <c r="S38" s="294">
        <v>1.0</v>
      </c>
      <c r="T38" s="294">
        <v>1.0</v>
      </c>
      <c r="U38" s="294">
        <v>1.0</v>
      </c>
      <c r="V38" s="294">
        <v>1.0</v>
      </c>
      <c r="W38" s="294">
        <v>1.0</v>
      </c>
      <c r="X38" s="294">
        <v>1.0</v>
      </c>
      <c r="Y38" s="294">
        <v>1.0</v>
      </c>
      <c r="Z38" s="294">
        <v>1.0</v>
      </c>
      <c r="AA38" s="294">
        <v>1.0</v>
      </c>
      <c r="AB38" s="294">
        <v>1.0</v>
      </c>
      <c r="AC38" s="294">
        <v>1.0</v>
      </c>
      <c r="AD38" s="294">
        <v>1.0</v>
      </c>
      <c r="AE38" s="294">
        <v>1.0</v>
      </c>
      <c r="AF38" s="294">
        <v>1.0</v>
      </c>
      <c r="AG38" s="294">
        <v>1.0</v>
      </c>
      <c r="AH38" s="294">
        <v>1.0</v>
      </c>
      <c r="AI38" s="294">
        <v>1.0</v>
      </c>
      <c r="AJ38" s="294">
        <v>1.0</v>
      </c>
    </row>
    <row r="39" ht="15.75" customHeight="1">
      <c r="A39" s="293" t="s">
        <v>182</v>
      </c>
      <c r="B39" s="294">
        <v>0.0</v>
      </c>
      <c r="C39" s="294">
        <v>1.0</v>
      </c>
      <c r="D39" s="294">
        <v>1.0</v>
      </c>
      <c r="E39" s="294">
        <v>1.0</v>
      </c>
      <c r="F39" s="294">
        <v>1.0</v>
      </c>
      <c r="G39" s="294">
        <v>1.0</v>
      </c>
      <c r="H39" s="294">
        <v>1.0</v>
      </c>
      <c r="I39" s="294">
        <v>1.0</v>
      </c>
      <c r="J39" s="294">
        <v>1.0</v>
      </c>
      <c r="K39" s="294">
        <v>1.0</v>
      </c>
      <c r="L39" s="294">
        <v>1.0</v>
      </c>
      <c r="M39" s="294">
        <v>1.0</v>
      </c>
      <c r="N39" s="294">
        <v>1.0</v>
      </c>
      <c r="O39" s="294">
        <v>1.0</v>
      </c>
      <c r="P39" s="294">
        <v>1.0</v>
      </c>
      <c r="Q39" s="294">
        <v>1.0</v>
      </c>
      <c r="R39" s="294">
        <v>1.0</v>
      </c>
      <c r="S39" s="294">
        <v>1.0</v>
      </c>
      <c r="T39" s="294">
        <v>1.0</v>
      </c>
      <c r="U39" s="294">
        <v>1.0</v>
      </c>
      <c r="V39" s="294">
        <v>1.0</v>
      </c>
      <c r="W39" s="294">
        <v>1.0</v>
      </c>
      <c r="X39" s="294">
        <v>1.0</v>
      </c>
      <c r="Y39" s="294">
        <v>1.0</v>
      </c>
      <c r="Z39" s="294">
        <v>1.0</v>
      </c>
      <c r="AA39" s="294">
        <v>1.0</v>
      </c>
      <c r="AB39" s="294">
        <v>1.0</v>
      </c>
      <c r="AC39" s="294">
        <v>1.0</v>
      </c>
      <c r="AD39" s="294">
        <v>1.0</v>
      </c>
      <c r="AE39" s="294">
        <v>1.0</v>
      </c>
      <c r="AF39" s="294">
        <v>1.0</v>
      </c>
      <c r="AG39" s="294">
        <v>1.0</v>
      </c>
      <c r="AH39" s="294">
        <v>1.0</v>
      </c>
      <c r="AI39" s="294">
        <v>1.0</v>
      </c>
      <c r="AJ39" s="294">
        <v>1.0</v>
      </c>
    </row>
    <row r="40" ht="15.75" customHeight="1">
      <c r="A40" s="293" t="s">
        <v>183</v>
      </c>
      <c r="B40" s="294">
        <v>1.0</v>
      </c>
      <c r="C40" s="295">
        <f>'Biomass, Gasoline, Jet FuelKero'!J29/'Biomass, Gasoline, Jet FuelKero'!I29</f>
        <v>1.596067918</v>
      </c>
      <c r="D40" s="295">
        <f>'Biomass, Gasoline, Jet FuelKero'!K29/'Biomass, Gasoline, Jet FuelKero'!J29</f>
        <v>0.849944009</v>
      </c>
      <c r="E40" s="295">
        <f>'Biomass, Gasoline, Jet FuelKero'!L29/'Biomass, Gasoline, Jet FuelKero'!K29</f>
        <v>0.1844532279</v>
      </c>
      <c r="F40" s="295">
        <f>'Biomass, Gasoline, Jet FuelKero'!M29/'Biomass, Gasoline, Jet FuelKero'!L29</f>
        <v>0</v>
      </c>
      <c r="G40" s="294">
        <v>0.0</v>
      </c>
      <c r="H40" s="295">
        <f>'Biomass, Gasoline, Jet FuelKero'!O29/'Biomass, Gasoline, Jet FuelKero'!N29</f>
        <v>0.9916622411</v>
      </c>
      <c r="I40" s="295">
        <f>'Biomass, Gasoline, Jet FuelKero'!P29/'Biomass, Gasoline, Jet FuelKero'!O29</f>
        <v>0.9915921384</v>
      </c>
      <c r="J40" s="295">
        <f>'Biomass, Gasoline, Jet FuelKero'!Q29/'Biomass, Gasoline, Jet FuelKero'!P29</f>
        <v>0.9915208468</v>
      </c>
      <c r="K40" s="295">
        <f>'Biomass, Gasoline, Jet FuelKero'!R29/'Biomass, Gasoline, Jet FuelKero'!Q29</f>
        <v>0.991448336</v>
      </c>
      <c r="L40" s="295">
        <f>'Biomass, Gasoline, Jet FuelKero'!S29/'Biomass, Gasoline, Jet FuelKero'!R29</f>
        <v>0.9913745742</v>
      </c>
      <c r="M40" s="295">
        <f>'Biomass, Gasoline, Jet FuelKero'!T29/'Biomass, Gasoline, Jet FuelKero'!S29</f>
        <v>0.991299529</v>
      </c>
      <c r="N40" s="295">
        <f>'Biomass, Gasoline, Jet FuelKero'!U29/'Biomass, Gasoline, Jet FuelKero'!T29</f>
        <v>0.9912231664</v>
      </c>
      <c r="O40" s="295">
        <f>'Biomass, Gasoline, Jet FuelKero'!V29/'Biomass, Gasoline, Jet FuelKero'!U29</f>
        <v>0.9911454515</v>
      </c>
      <c r="P40" s="295">
        <f>'Biomass, Gasoline, Jet FuelKero'!W29/'Biomass, Gasoline, Jet FuelKero'!V29</f>
        <v>0.991066348</v>
      </c>
      <c r="Q40" s="295">
        <f>'Biomass, Gasoline, Jet FuelKero'!X29/'Biomass, Gasoline, Jet FuelKero'!W29</f>
        <v>0.9909858185</v>
      </c>
      <c r="R40" s="295">
        <f>'Biomass, Gasoline, Jet FuelKero'!Y29/'Biomass, Gasoline, Jet FuelKero'!X29</f>
        <v>0.9909038239</v>
      </c>
      <c r="S40" s="295">
        <f>'Biomass, Gasoline, Jet FuelKero'!Z29/'Biomass, Gasoline, Jet FuelKero'!Y29</f>
        <v>0.9908203239</v>
      </c>
      <c r="T40" s="295">
        <f>'Biomass, Gasoline, Jet FuelKero'!AA29/'Biomass, Gasoline, Jet FuelKero'!Z29</f>
        <v>0.9907352768</v>
      </c>
      <c r="U40" s="295">
        <f>'Biomass, Gasoline, Jet FuelKero'!AB29/'Biomass, Gasoline, Jet FuelKero'!AA29</f>
        <v>0.990648639</v>
      </c>
      <c r="V40" s="295">
        <f>'Biomass, Gasoline, Jet FuelKero'!AC29/'Biomass, Gasoline, Jet FuelKero'!AB29</f>
        <v>0.9905603656</v>
      </c>
      <c r="W40" s="295">
        <f>'Biomass, Gasoline, Jet FuelKero'!AD29/'Biomass, Gasoline, Jet FuelKero'!AC29</f>
        <v>0.9904704097</v>
      </c>
      <c r="X40" s="295">
        <f>'Biomass, Gasoline, Jet FuelKero'!AE29/'Biomass, Gasoline, Jet FuelKero'!AD29</f>
        <v>0.9903787229</v>
      </c>
      <c r="Y40" s="295">
        <f>'Biomass, Gasoline, Jet FuelKero'!AF29/'Biomass, Gasoline, Jet FuelKero'!AE29</f>
        <v>0.9902852546</v>
      </c>
      <c r="Z40" s="295">
        <f>'Biomass, Gasoline, Jet FuelKero'!AG29/'Biomass, Gasoline, Jet FuelKero'!AF29</f>
        <v>0.9901899525</v>
      </c>
      <c r="AA40" s="295">
        <f>'Biomass, Gasoline, Jet FuelKero'!AH29/'Biomass, Gasoline, Jet FuelKero'!AG29</f>
        <v>0.990092762</v>
      </c>
      <c r="AB40" s="295">
        <f>'Biomass, Gasoline, Jet FuelKero'!AI29/'Biomass, Gasoline, Jet FuelKero'!AH29</f>
        <v>0.9899936265</v>
      </c>
      <c r="AC40" s="295">
        <f>'Biomass, Gasoline, Jet FuelKero'!AJ29/'Biomass, Gasoline, Jet FuelKero'!AI29</f>
        <v>0.989892487</v>
      </c>
      <c r="AD40" s="295">
        <f>'Biomass, Gasoline, Jet FuelKero'!AK29/'Biomass, Gasoline, Jet FuelKero'!AJ29</f>
        <v>0.989789282</v>
      </c>
      <c r="AE40" s="295">
        <f>'Biomass, Gasoline, Jet FuelKero'!AL29/'Biomass, Gasoline, Jet FuelKero'!AK29</f>
        <v>0.9896839477</v>
      </c>
      <c r="AF40" s="295">
        <f>'Biomass, Gasoline, Jet FuelKero'!AM29/'Biomass, Gasoline, Jet FuelKero'!AL29</f>
        <v>0.9895764175</v>
      </c>
      <c r="AG40" s="295">
        <f>'Biomass, Gasoline, Jet FuelKero'!AN29/'Biomass, Gasoline, Jet FuelKero'!AM29</f>
        <v>0.9894666219</v>
      </c>
      <c r="AH40" s="295">
        <f>'Biomass, Gasoline, Jet FuelKero'!AO29/'Biomass, Gasoline, Jet FuelKero'!AN29</f>
        <v>0.9893544887</v>
      </c>
      <c r="AI40" s="295">
        <f>'Biomass, Gasoline, Jet FuelKero'!AP29/'Biomass, Gasoline, Jet FuelKero'!AO29</f>
        <v>0.9892399424</v>
      </c>
      <c r="AJ40" s="295">
        <f>'Biomass, Gasoline, Jet FuelKero'!AQ29/'Biomass, Gasoline, Jet FuelKero'!AP29</f>
        <v>0.9891229043</v>
      </c>
    </row>
    <row r="41" ht="15.75" customHeight="1">
      <c r="A41" s="292" t="s">
        <v>184</v>
      </c>
      <c r="B41" s="296"/>
      <c r="C41" s="296">
        <v>0.0</v>
      </c>
      <c r="D41" s="296">
        <v>0.0</v>
      </c>
      <c r="E41" s="296">
        <v>0.0</v>
      </c>
      <c r="F41" s="296">
        <v>0.0</v>
      </c>
      <c r="G41" s="296">
        <v>0.0</v>
      </c>
      <c r="H41" s="296">
        <v>0.0</v>
      </c>
      <c r="I41" s="296">
        <v>0.0</v>
      </c>
      <c r="J41" s="296">
        <v>0.0</v>
      </c>
      <c r="K41" s="296">
        <v>0.0</v>
      </c>
      <c r="L41" s="296">
        <v>0.0</v>
      </c>
      <c r="M41" s="296">
        <v>0.0</v>
      </c>
      <c r="N41" s="296">
        <v>0.0</v>
      </c>
      <c r="O41" s="296">
        <v>0.0</v>
      </c>
      <c r="P41" s="296">
        <v>0.0</v>
      </c>
      <c r="Q41" s="296">
        <v>0.0</v>
      </c>
      <c r="R41" s="296">
        <v>0.0</v>
      </c>
      <c r="S41" s="296">
        <v>0.0</v>
      </c>
      <c r="T41" s="296">
        <v>0.0</v>
      </c>
      <c r="U41" s="296">
        <v>0.0</v>
      </c>
      <c r="V41" s="296">
        <v>0.0</v>
      </c>
      <c r="W41" s="296">
        <v>0.0</v>
      </c>
      <c r="X41" s="296">
        <v>0.0</v>
      </c>
      <c r="Y41" s="296">
        <v>0.0</v>
      </c>
      <c r="Z41" s="296">
        <v>0.0</v>
      </c>
      <c r="AA41" s="296">
        <v>0.0</v>
      </c>
      <c r="AB41" s="296">
        <v>0.0</v>
      </c>
      <c r="AC41" s="296">
        <v>0.0</v>
      </c>
      <c r="AD41" s="296">
        <v>0.0</v>
      </c>
      <c r="AE41" s="296">
        <v>0.0</v>
      </c>
      <c r="AF41" s="296">
        <v>0.0</v>
      </c>
      <c r="AG41" s="296">
        <v>0.0</v>
      </c>
      <c r="AH41" s="296">
        <v>0.0</v>
      </c>
      <c r="AI41" s="296">
        <v>0.0</v>
      </c>
      <c r="AJ41" s="296">
        <v>0.0</v>
      </c>
    </row>
    <row r="42" ht="15.75" customHeight="1">
      <c r="A42" s="292" t="s">
        <v>185</v>
      </c>
      <c r="B42" s="296"/>
      <c r="C42" s="296">
        <v>0.0</v>
      </c>
      <c r="D42" s="296">
        <v>0.0</v>
      </c>
      <c r="E42" s="296">
        <v>0.0</v>
      </c>
      <c r="F42" s="296">
        <v>0.0</v>
      </c>
      <c r="G42" s="296">
        <v>0.0</v>
      </c>
      <c r="H42" s="296">
        <v>0.0</v>
      </c>
      <c r="I42" s="296">
        <v>0.0</v>
      </c>
      <c r="J42" s="296">
        <v>0.0</v>
      </c>
      <c r="K42" s="296">
        <v>0.0</v>
      </c>
      <c r="L42" s="296">
        <v>0.0</v>
      </c>
      <c r="M42" s="296">
        <v>0.0</v>
      </c>
      <c r="N42" s="296">
        <v>0.0</v>
      </c>
      <c r="O42" s="296">
        <v>0.0</v>
      </c>
      <c r="P42" s="296">
        <v>0.0</v>
      </c>
      <c r="Q42" s="296">
        <v>0.0</v>
      </c>
      <c r="R42" s="296">
        <v>0.0</v>
      </c>
      <c r="S42" s="296">
        <v>0.0</v>
      </c>
      <c r="T42" s="296">
        <v>0.0</v>
      </c>
      <c r="U42" s="296">
        <v>0.0</v>
      </c>
      <c r="V42" s="296">
        <v>0.0</v>
      </c>
      <c r="W42" s="296">
        <v>0.0</v>
      </c>
      <c r="X42" s="296">
        <v>0.0</v>
      </c>
      <c r="Y42" s="296">
        <v>0.0</v>
      </c>
      <c r="Z42" s="296">
        <v>0.0</v>
      </c>
      <c r="AA42" s="296">
        <v>0.0</v>
      </c>
      <c r="AB42" s="296">
        <v>0.0</v>
      </c>
      <c r="AC42" s="296">
        <v>0.0</v>
      </c>
      <c r="AD42" s="296">
        <v>0.0</v>
      </c>
      <c r="AE42" s="296">
        <v>0.0</v>
      </c>
      <c r="AF42" s="296">
        <v>0.0</v>
      </c>
      <c r="AG42" s="296">
        <v>0.0</v>
      </c>
      <c r="AH42" s="296">
        <v>0.0</v>
      </c>
      <c r="AI42" s="296">
        <v>0.0</v>
      </c>
      <c r="AJ42" s="296">
        <v>0.0</v>
      </c>
    </row>
    <row r="43" ht="15.75" customHeight="1">
      <c r="A43" s="293" t="s">
        <v>186</v>
      </c>
      <c r="B43" s="294">
        <v>0.0</v>
      </c>
      <c r="C43" s="294">
        <v>1.0</v>
      </c>
      <c r="D43" s="294">
        <v>1.0</v>
      </c>
      <c r="E43" s="294">
        <v>1.0</v>
      </c>
      <c r="F43" s="294">
        <v>1.0</v>
      </c>
      <c r="G43" s="294">
        <v>1.0</v>
      </c>
      <c r="H43" s="294">
        <v>1.0</v>
      </c>
      <c r="I43" s="294">
        <v>1.0</v>
      </c>
      <c r="J43" s="294">
        <v>1.0</v>
      </c>
      <c r="K43" s="294">
        <v>1.0</v>
      </c>
      <c r="L43" s="294">
        <v>1.0</v>
      </c>
      <c r="M43" s="294">
        <v>1.0</v>
      </c>
      <c r="N43" s="294">
        <v>1.0</v>
      </c>
      <c r="O43" s="294">
        <v>1.0</v>
      </c>
      <c r="P43" s="294">
        <v>1.0</v>
      </c>
      <c r="Q43" s="294">
        <v>1.0</v>
      </c>
      <c r="R43" s="294">
        <v>1.0</v>
      </c>
      <c r="S43" s="294">
        <v>1.0</v>
      </c>
      <c r="T43" s="294">
        <v>1.0</v>
      </c>
      <c r="U43" s="294">
        <v>1.0</v>
      </c>
      <c r="V43" s="294">
        <v>1.0</v>
      </c>
      <c r="W43" s="294">
        <v>1.0</v>
      </c>
      <c r="X43" s="294">
        <v>1.0</v>
      </c>
      <c r="Y43" s="294">
        <v>1.0</v>
      </c>
      <c r="Z43" s="294">
        <v>1.0</v>
      </c>
      <c r="AA43" s="294">
        <v>1.0</v>
      </c>
      <c r="AB43" s="294">
        <v>1.0</v>
      </c>
      <c r="AC43" s="294">
        <v>1.0</v>
      </c>
      <c r="AD43" s="294">
        <v>1.0</v>
      </c>
      <c r="AE43" s="294">
        <v>1.0</v>
      </c>
      <c r="AF43" s="294">
        <v>1.0</v>
      </c>
      <c r="AG43" s="294">
        <v>1.0</v>
      </c>
      <c r="AH43" s="294">
        <v>1.0</v>
      </c>
      <c r="AI43" s="294">
        <v>1.0</v>
      </c>
      <c r="AJ43" s="294">
        <v>1.0</v>
      </c>
    </row>
    <row r="44" ht="15.75" customHeight="1">
      <c r="A44" s="293" t="s">
        <v>187</v>
      </c>
      <c r="B44" s="294">
        <v>1.0</v>
      </c>
      <c r="C44" s="295">
        <f>'Coal, Oil, Gas, Lignite'!J47/'Coal, Oil, Gas, Lignite'!I47</f>
        <v>0.9545365696</v>
      </c>
      <c r="D44" s="295">
        <f>'Coal, Oil, Gas, Lignite'!K47/'Coal, Oil, Gas, Lignite'!J47</f>
        <v>0.8903090046</v>
      </c>
      <c r="E44" s="295">
        <f>'Coal, Oil, Gas, Lignite'!L47/'Coal, Oil, Gas, Lignite'!K47</f>
        <v>0.7083881918</v>
      </c>
      <c r="F44" s="295">
        <f>'Coal, Oil, Gas, Lignite'!M47/'Coal, Oil, Gas, Lignite'!L47</f>
        <v>0.8921793652</v>
      </c>
      <c r="G44" s="295">
        <f>'Coal, Oil, Gas, Lignite'!N47/'Coal, Oil, Gas, Lignite'!M47</f>
        <v>1.450715145</v>
      </c>
      <c r="H44" s="295">
        <f>'Coal, Oil, Gas, Lignite'!O47/'Coal, Oil, Gas, Lignite'!N47</f>
        <v>1.002048281</v>
      </c>
      <c r="I44" s="295">
        <f>'Coal, Oil, Gas, Lignite'!P47/'Coal, Oil, Gas, Lignite'!O47</f>
        <v>1.002044095</v>
      </c>
      <c r="J44" s="295">
        <f>'Coal, Oil, Gas, Lignite'!Q47/'Coal, Oil, Gas, Lignite'!P47</f>
        <v>1.002039925</v>
      </c>
      <c r="K44" s="295">
        <f>'Coal, Oil, Gas, Lignite'!R47/'Coal, Oil, Gas, Lignite'!Q47</f>
        <v>1.002035772</v>
      </c>
      <c r="L44" s="295">
        <f>'Coal, Oil, Gas, Lignite'!S47/'Coal, Oil, Gas, Lignite'!R47</f>
        <v>1.002031636</v>
      </c>
      <c r="M44" s="295">
        <f>'Coal, Oil, Gas, Lignite'!T47/'Coal, Oil, Gas, Lignite'!S47</f>
        <v>1.002027517</v>
      </c>
      <c r="N44" s="295">
        <f>'Coal, Oil, Gas, Lignite'!U47/'Coal, Oil, Gas, Lignite'!T47</f>
        <v>1.002023414</v>
      </c>
      <c r="O44" s="295">
        <f>'Coal, Oil, Gas, Lignite'!V47/'Coal, Oil, Gas, Lignite'!U47</f>
        <v>1.002019328</v>
      </c>
      <c r="P44" s="295">
        <f>'Coal, Oil, Gas, Lignite'!W47/'Coal, Oil, Gas, Lignite'!V47</f>
        <v>1.002015259</v>
      </c>
      <c r="Q44" s="295">
        <f>'Coal, Oil, Gas, Lignite'!X47/'Coal, Oil, Gas, Lignite'!W47</f>
        <v>1.002011206</v>
      </c>
      <c r="R44" s="295">
        <f>'Coal, Oil, Gas, Lignite'!Y47/'Coal, Oil, Gas, Lignite'!X47</f>
        <v>1.002007169</v>
      </c>
      <c r="S44" s="295">
        <f>'Coal, Oil, Gas, Lignite'!Z47/'Coal, Oil, Gas, Lignite'!Y47</f>
        <v>1.002003148</v>
      </c>
      <c r="T44" s="295">
        <f>'Coal, Oil, Gas, Lignite'!AA47/'Coal, Oil, Gas, Lignite'!Z47</f>
        <v>1.001999144</v>
      </c>
      <c r="U44" s="295">
        <f>'Coal, Oil, Gas, Lignite'!AB47/'Coal, Oil, Gas, Lignite'!AA47</f>
        <v>1.001995155</v>
      </c>
      <c r="V44" s="295">
        <f>'Coal, Oil, Gas, Lignite'!AC47/'Coal, Oil, Gas, Lignite'!AB47</f>
        <v>1.001991182</v>
      </c>
      <c r="W44" s="295">
        <f>'Coal, Oil, Gas, Lignite'!AD47/'Coal, Oil, Gas, Lignite'!AC47</f>
        <v>1.001987225</v>
      </c>
      <c r="X44" s="295">
        <f>'Coal, Oil, Gas, Lignite'!AE47/'Coal, Oil, Gas, Lignite'!AD47</f>
        <v>1.001983284</v>
      </c>
      <c r="Y44" s="295">
        <f>'Coal, Oil, Gas, Lignite'!AF47/'Coal, Oil, Gas, Lignite'!AE47</f>
        <v>1.001979359</v>
      </c>
      <c r="Z44" s="295">
        <f>'Coal, Oil, Gas, Lignite'!AG47/'Coal, Oil, Gas, Lignite'!AF47</f>
        <v>1.001975448</v>
      </c>
      <c r="AA44" s="295">
        <f>'Coal, Oil, Gas, Lignite'!AH47/'Coal, Oil, Gas, Lignite'!AG47</f>
        <v>1.001971554</v>
      </c>
      <c r="AB44" s="295">
        <f>'Coal, Oil, Gas, Lignite'!AI47/'Coal, Oil, Gas, Lignite'!AH47</f>
        <v>1.001967674</v>
      </c>
      <c r="AC44" s="295">
        <f>'Coal, Oil, Gas, Lignite'!AJ47/'Coal, Oil, Gas, Lignite'!AI47</f>
        <v>1.00196381</v>
      </c>
      <c r="AD44" s="295">
        <f>'Coal, Oil, Gas, Lignite'!AK47/'Coal, Oil, Gas, Lignite'!AJ47</f>
        <v>1.001959961</v>
      </c>
      <c r="AE44" s="295">
        <f>'Coal, Oil, Gas, Lignite'!AL47/'Coal, Oil, Gas, Lignite'!AK47</f>
        <v>1.001956127</v>
      </c>
      <c r="AF44" s="295">
        <f>'Coal, Oil, Gas, Lignite'!AM47/'Coal, Oil, Gas, Lignite'!AL47</f>
        <v>1.001952308</v>
      </c>
      <c r="AG44" s="295">
        <f>'Coal, Oil, Gas, Lignite'!AN47/'Coal, Oil, Gas, Lignite'!AM47</f>
        <v>1.001948504</v>
      </c>
      <c r="AH44" s="295">
        <f>'Coal, Oil, Gas, Lignite'!AO47/'Coal, Oil, Gas, Lignite'!AN47</f>
        <v>1.001944715</v>
      </c>
      <c r="AI44" s="295">
        <f>'Coal, Oil, Gas, Lignite'!AP47/'Coal, Oil, Gas, Lignite'!AO47</f>
        <v>1.00194094</v>
      </c>
      <c r="AJ44" s="295">
        <f>'Coal, Oil, Gas, Lignite'!AQ47/'Coal, Oil, Gas, Lignite'!AP47</f>
        <v>1.00193718</v>
      </c>
    </row>
    <row r="45" ht="15.75" customHeight="1">
      <c r="A45" s="293" t="s">
        <v>188</v>
      </c>
      <c r="B45" s="294">
        <v>1.0</v>
      </c>
      <c r="C45" s="295">
        <f>'Biomass, Gasoline, Jet FuelKero'!J30/'Biomass, Gasoline, Jet FuelKero'!I30</f>
        <v>0.6700854701</v>
      </c>
      <c r="D45" s="295">
        <f>'Biomass, Gasoline, Jet FuelKero'!K30/'Biomass, Gasoline, Jet FuelKero'!J30</f>
        <v>2.278061224</v>
      </c>
      <c r="E45" s="295">
        <f>'Biomass, Gasoline, Jet FuelKero'!L30/'Biomass, Gasoline, Jet FuelKero'!K30</f>
        <v>0.4008958567</v>
      </c>
      <c r="F45" s="295">
        <f>'Biomass, Gasoline, Jet FuelKero'!M30/'Biomass, Gasoline, Jet FuelKero'!L30</f>
        <v>0.6033519553</v>
      </c>
      <c r="G45" s="295">
        <f>'Biomass, Gasoline, Jet FuelKero'!N30/'Biomass, Gasoline, Jet FuelKero'!M30</f>
        <v>2.13973064</v>
      </c>
      <c r="H45" s="295">
        <f>'Biomass, Gasoline, Jet FuelKero'!O30/'Biomass, Gasoline, Jet FuelKero'!N30</f>
        <v>1.013276947</v>
      </c>
      <c r="I45" s="295">
        <f>'Biomass, Gasoline, Jet FuelKero'!P30/'Biomass, Gasoline, Jet FuelKero'!O30</f>
        <v>1.01310298</v>
      </c>
      <c r="J45" s="295">
        <f>'Biomass, Gasoline, Jet FuelKero'!Q30/'Biomass, Gasoline, Jet FuelKero'!P30</f>
        <v>1.012933512</v>
      </c>
      <c r="K45" s="295">
        <f>'Biomass, Gasoline, Jet FuelKero'!R30/'Biomass, Gasoline, Jet FuelKero'!Q30</f>
        <v>1.012768372</v>
      </c>
      <c r="L45" s="295">
        <f>'Biomass, Gasoline, Jet FuelKero'!S30/'Biomass, Gasoline, Jet FuelKero'!R30</f>
        <v>1.012607396</v>
      </c>
      <c r="M45" s="295">
        <f>'Biomass, Gasoline, Jet FuelKero'!T30/'Biomass, Gasoline, Jet FuelKero'!S30</f>
        <v>1.012450429</v>
      </c>
      <c r="N45" s="295">
        <f>'Biomass, Gasoline, Jet FuelKero'!U30/'Biomass, Gasoline, Jet FuelKero'!T30</f>
        <v>1.012297322</v>
      </c>
      <c r="O45" s="295">
        <f>'Biomass, Gasoline, Jet FuelKero'!V30/'Biomass, Gasoline, Jet FuelKero'!U30</f>
        <v>1.012147935</v>
      </c>
      <c r="P45" s="295">
        <f>'Biomass, Gasoline, Jet FuelKero'!W30/'Biomass, Gasoline, Jet FuelKero'!V30</f>
        <v>1.012002134</v>
      </c>
      <c r="Q45" s="295">
        <f>'Biomass, Gasoline, Jet FuelKero'!X30/'Biomass, Gasoline, Jet FuelKero'!W30</f>
        <v>1.011859791</v>
      </c>
      <c r="R45" s="295">
        <f>'Biomass, Gasoline, Jet FuelKero'!Y30/'Biomass, Gasoline, Jet FuelKero'!X30</f>
        <v>1.011720785</v>
      </c>
      <c r="S45" s="295">
        <f>'Biomass, Gasoline, Jet FuelKero'!Z30/'Biomass, Gasoline, Jet FuelKero'!Y30</f>
        <v>1.011585</v>
      </c>
      <c r="T45" s="295">
        <f>'Biomass, Gasoline, Jet FuelKero'!AA30/'Biomass, Gasoline, Jet FuelKero'!Z30</f>
        <v>1.011452324</v>
      </c>
      <c r="U45" s="295">
        <f>'Biomass, Gasoline, Jet FuelKero'!AB30/'Biomass, Gasoline, Jet FuelKero'!AA30</f>
        <v>1.011322654</v>
      </c>
      <c r="V45" s="295">
        <f>'Biomass, Gasoline, Jet FuelKero'!AC30/'Biomass, Gasoline, Jet FuelKero'!AB30</f>
        <v>1.011195887</v>
      </c>
      <c r="W45" s="295">
        <f>'Biomass, Gasoline, Jet FuelKero'!AD30/'Biomass, Gasoline, Jet FuelKero'!AC30</f>
        <v>1.011071927</v>
      </c>
      <c r="X45" s="295">
        <f>'Biomass, Gasoline, Jet FuelKero'!AE30/'Biomass, Gasoline, Jet FuelKero'!AD30</f>
        <v>1.010950681</v>
      </c>
      <c r="Y45" s="295">
        <f>'Biomass, Gasoline, Jet FuelKero'!AF30/'Biomass, Gasoline, Jet FuelKero'!AE30</f>
        <v>1.010832063</v>
      </c>
      <c r="Z45" s="295">
        <f>'Biomass, Gasoline, Jet FuelKero'!AG30/'Biomass, Gasoline, Jet FuelKero'!AF30</f>
        <v>1.010715987</v>
      </c>
      <c r="AA45" s="295">
        <f>'Biomass, Gasoline, Jet FuelKero'!AH30/'Biomass, Gasoline, Jet FuelKero'!AG30</f>
        <v>1.010602372</v>
      </c>
      <c r="AB45" s="295">
        <f>'Biomass, Gasoline, Jet FuelKero'!AI30/'Biomass, Gasoline, Jet FuelKero'!AH30</f>
        <v>1.010491141</v>
      </c>
      <c r="AC45" s="295">
        <f>'Biomass, Gasoline, Jet FuelKero'!AJ30/'Biomass, Gasoline, Jet FuelKero'!AI30</f>
        <v>1.010382219</v>
      </c>
      <c r="AD45" s="295">
        <f>'Biomass, Gasoline, Jet FuelKero'!AK30/'Biomass, Gasoline, Jet FuelKero'!AJ30</f>
        <v>1.010275537</v>
      </c>
      <c r="AE45" s="295">
        <f>'Biomass, Gasoline, Jet FuelKero'!AL30/'Biomass, Gasoline, Jet FuelKero'!AK30</f>
        <v>1.010171024</v>
      </c>
      <c r="AF45" s="295">
        <f>'Biomass, Gasoline, Jet FuelKero'!AM30/'Biomass, Gasoline, Jet FuelKero'!AL30</f>
        <v>1.010068616</v>
      </c>
      <c r="AG45" s="295">
        <f>'Biomass, Gasoline, Jet FuelKero'!AN30/'Biomass, Gasoline, Jet FuelKero'!AM30</f>
        <v>1.009968249</v>
      </c>
      <c r="AH45" s="295">
        <f>'Biomass, Gasoline, Jet FuelKero'!AO30/'Biomass, Gasoline, Jet FuelKero'!AN30</f>
        <v>1.009869864</v>
      </c>
      <c r="AI45" s="295">
        <f>'Biomass, Gasoline, Jet FuelKero'!AP30/'Biomass, Gasoline, Jet FuelKero'!AO30</f>
        <v>1.009773402</v>
      </c>
      <c r="AJ45" s="295">
        <f>'Biomass, Gasoline, Jet FuelKero'!AQ30/'Biomass, Gasoline, Jet FuelKero'!AP30</f>
        <v>1.009678807</v>
      </c>
    </row>
    <row r="46" ht="15.75" customHeight="1">
      <c r="A46" s="293" t="s">
        <v>189</v>
      </c>
      <c r="B46" s="294">
        <v>0.0</v>
      </c>
      <c r="C46" s="294">
        <v>1.0</v>
      </c>
      <c r="D46" s="294">
        <v>1.0</v>
      </c>
      <c r="E46" s="294">
        <v>1.0</v>
      </c>
      <c r="F46" s="294">
        <v>1.0</v>
      </c>
      <c r="G46" s="294">
        <v>1.0</v>
      </c>
      <c r="H46" s="294">
        <v>1.0</v>
      </c>
      <c r="I46" s="294">
        <v>1.0</v>
      </c>
      <c r="J46" s="294">
        <v>1.0</v>
      </c>
      <c r="K46" s="294">
        <v>1.0</v>
      </c>
      <c r="L46" s="294">
        <v>1.0</v>
      </c>
      <c r="M46" s="294">
        <v>1.0</v>
      </c>
      <c r="N46" s="294">
        <v>1.0</v>
      </c>
      <c r="O46" s="294">
        <v>1.0</v>
      </c>
      <c r="P46" s="294">
        <v>1.0</v>
      </c>
      <c r="Q46" s="294">
        <v>1.0</v>
      </c>
      <c r="R46" s="294">
        <v>1.0</v>
      </c>
      <c r="S46" s="294">
        <v>1.0</v>
      </c>
      <c r="T46" s="294">
        <v>1.0</v>
      </c>
      <c r="U46" s="294">
        <v>1.0</v>
      </c>
      <c r="V46" s="294">
        <v>1.0</v>
      </c>
      <c r="W46" s="294">
        <v>1.0</v>
      </c>
      <c r="X46" s="294">
        <v>1.0</v>
      </c>
      <c r="Y46" s="294">
        <v>1.0</v>
      </c>
      <c r="Z46" s="294">
        <v>1.0</v>
      </c>
      <c r="AA46" s="294">
        <v>1.0</v>
      </c>
      <c r="AB46" s="294">
        <v>1.0</v>
      </c>
      <c r="AC46" s="294">
        <v>1.0</v>
      </c>
      <c r="AD46" s="294">
        <v>1.0</v>
      </c>
      <c r="AE46" s="294">
        <v>1.0</v>
      </c>
      <c r="AF46" s="294">
        <v>1.0</v>
      </c>
      <c r="AG46" s="294">
        <v>1.0</v>
      </c>
      <c r="AH46" s="294">
        <v>1.0</v>
      </c>
      <c r="AI46" s="294">
        <v>1.0</v>
      </c>
      <c r="AJ46" s="294">
        <v>1.0</v>
      </c>
    </row>
    <row r="47" ht="15.75" customHeight="1">
      <c r="A47" s="293" t="s">
        <v>190</v>
      </c>
      <c r="B47" s="294">
        <v>0.0</v>
      </c>
      <c r="C47" s="295">
        <v>1.0</v>
      </c>
      <c r="D47" s="295">
        <v>1.0</v>
      </c>
      <c r="E47" s="295">
        <v>1.0</v>
      </c>
      <c r="F47" s="295">
        <v>1.0</v>
      </c>
      <c r="G47" s="295">
        <v>1.0</v>
      </c>
      <c r="H47" s="295">
        <v>1.0</v>
      </c>
      <c r="I47" s="295">
        <v>1.0</v>
      </c>
      <c r="J47" s="295">
        <v>1.0</v>
      </c>
      <c r="K47" s="295">
        <v>1.0</v>
      </c>
      <c r="L47" s="295">
        <v>1.0</v>
      </c>
      <c r="M47" s="295">
        <v>1.0</v>
      </c>
      <c r="N47" s="295">
        <v>1.0</v>
      </c>
      <c r="O47" s="295">
        <v>1.0</v>
      </c>
      <c r="P47" s="295">
        <v>1.0</v>
      </c>
      <c r="Q47" s="295">
        <v>1.0</v>
      </c>
      <c r="R47" s="295">
        <v>1.0</v>
      </c>
      <c r="S47" s="295">
        <v>1.0</v>
      </c>
      <c r="T47" s="295">
        <v>1.0</v>
      </c>
      <c r="U47" s="295">
        <v>1.0</v>
      </c>
      <c r="V47" s="295">
        <v>1.0</v>
      </c>
      <c r="W47" s="295">
        <v>1.0</v>
      </c>
      <c r="X47" s="295">
        <v>1.0</v>
      </c>
      <c r="Y47" s="295">
        <v>1.0</v>
      </c>
      <c r="Z47" s="295">
        <v>1.0</v>
      </c>
      <c r="AA47" s="295">
        <v>1.0</v>
      </c>
      <c r="AB47" s="295">
        <v>1.0</v>
      </c>
      <c r="AC47" s="295">
        <v>1.0</v>
      </c>
      <c r="AD47" s="295">
        <v>1.0</v>
      </c>
      <c r="AE47" s="295">
        <v>1.0</v>
      </c>
      <c r="AF47" s="295">
        <v>1.0</v>
      </c>
      <c r="AG47" s="295">
        <v>1.0</v>
      </c>
      <c r="AH47" s="295">
        <v>1.0</v>
      </c>
      <c r="AI47" s="295">
        <v>1.0</v>
      </c>
      <c r="AJ47" s="295">
        <v>1.0</v>
      </c>
    </row>
    <row r="48" ht="15.75" customHeight="1">
      <c r="A48" s="293" t="s">
        <v>192</v>
      </c>
      <c r="B48" s="294">
        <v>0.0</v>
      </c>
      <c r="C48" s="295">
        <v>1.0</v>
      </c>
      <c r="D48" s="295">
        <v>1.0</v>
      </c>
      <c r="E48" s="295">
        <v>1.0</v>
      </c>
      <c r="F48" s="295">
        <v>1.0</v>
      </c>
      <c r="G48" s="295">
        <v>1.0</v>
      </c>
      <c r="H48" s="295">
        <v>1.0</v>
      </c>
      <c r="I48" s="295">
        <v>1.0</v>
      </c>
      <c r="J48" s="295">
        <v>1.0</v>
      </c>
      <c r="K48" s="295">
        <v>1.0</v>
      </c>
      <c r="L48" s="295">
        <v>1.0</v>
      </c>
      <c r="M48" s="295">
        <v>1.0</v>
      </c>
      <c r="N48" s="295">
        <v>1.0</v>
      </c>
      <c r="O48" s="295">
        <v>1.0</v>
      </c>
      <c r="P48" s="295">
        <v>1.0</v>
      </c>
      <c r="Q48" s="295">
        <v>1.0</v>
      </c>
      <c r="R48" s="295">
        <v>1.0</v>
      </c>
      <c r="S48" s="295">
        <v>1.0</v>
      </c>
      <c r="T48" s="295">
        <v>1.0</v>
      </c>
      <c r="U48" s="295">
        <v>1.0</v>
      </c>
      <c r="V48" s="295">
        <v>1.0</v>
      </c>
      <c r="W48" s="295">
        <v>1.0</v>
      </c>
      <c r="X48" s="295">
        <v>1.0</v>
      </c>
      <c r="Y48" s="295">
        <v>1.0</v>
      </c>
      <c r="Z48" s="295">
        <v>1.0</v>
      </c>
      <c r="AA48" s="295">
        <v>1.0</v>
      </c>
      <c r="AB48" s="295">
        <v>1.0</v>
      </c>
      <c r="AC48" s="295">
        <v>1.0</v>
      </c>
      <c r="AD48" s="295">
        <v>1.0</v>
      </c>
      <c r="AE48" s="295">
        <v>1.0</v>
      </c>
      <c r="AF48" s="295">
        <v>1.0</v>
      </c>
      <c r="AG48" s="295">
        <v>1.0</v>
      </c>
      <c r="AH48" s="295">
        <v>1.0</v>
      </c>
      <c r="AI48" s="295">
        <v>1.0</v>
      </c>
      <c r="AJ48" s="295">
        <v>1.0</v>
      </c>
    </row>
    <row r="49" ht="15.75" customHeight="1"/>
    <row r="50" ht="15.75" customHeight="1"/>
    <row r="51" ht="15.75" customHeight="1">
      <c r="A51" s="288" t="s">
        <v>199</v>
      </c>
      <c r="B51" s="288"/>
      <c r="C51" s="288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</row>
    <row r="52" ht="15.75" customHeight="1">
      <c r="A52" s="10"/>
      <c r="B52" s="290">
        <v>2016.0</v>
      </c>
      <c r="C52" s="10">
        <v>2017.0</v>
      </c>
      <c r="D52" s="10">
        <v>2018.0</v>
      </c>
      <c r="E52" s="10">
        <v>2019.0</v>
      </c>
      <c r="F52" s="10">
        <v>2020.0</v>
      </c>
      <c r="G52" s="10">
        <v>2021.0</v>
      </c>
      <c r="H52" s="10">
        <v>2022.0</v>
      </c>
      <c r="I52" s="10">
        <v>2023.0</v>
      </c>
      <c r="J52" s="10">
        <v>2024.0</v>
      </c>
      <c r="K52" s="10">
        <v>2025.0</v>
      </c>
      <c r="L52" s="10">
        <v>2026.0</v>
      </c>
      <c r="M52" s="10">
        <v>2027.0</v>
      </c>
      <c r="N52" s="10">
        <v>2028.0</v>
      </c>
      <c r="O52" s="10">
        <v>2029.0</v>
      </c>
      <c r="P52" s="10">
        <v>2030.0</v>
      </c>
      <c r="Q52" s="10">
        <v>2031.0</v>
      </c>
      <c r="R52" s="10">
        <v>2032.0</v>
      </c>
      <c r="S52" s="10">
        <v>2033.0</v>
      </c>
      <c r="T52" s="10">
        <v>2034.0</v>
      </c>
      <c r="U52" s="10">
        <v>2035.0</v>
      </c>
      <c r="V52" s="10">
        <v>2036.0</v>
      </c>
      <c r="W52" s="10">
        <v>2037.0</v>
      </c>
      <c r="X52" s="10">
        <v>2038.0</v>
      </c>
      <c r="Y52" s="10">
        <v>2039.0</v>
      </c>
      <c r="Z52" s="10">
        <v>2040.0</v>
      </c>
      <c r="AA52" s="10">
        <v>2041.0</v>
      </c>
      <c r="AB52" s="10">
        <v>2042.0</v>
      </c>
      <c r="AC52" s="10">
        <v>2043.0</v>
      </c>
      <c r="AD52" s="10">
        <v>2044.0</v>
      </c>
      <c r="AE52" s="10">
        <v>2045.0</v>
      </c>
      <c r="AF52" s="10">
        <v>2046.0</v>
      </c>
      <c r="AG52" s="10">
        <v>2047.0</v>
      </c>
      <c r="AH52" s="10">
        <v>2048.0</v>
      </c>
      <c r="AI52" s="10">
        <v>2049.0</v>
      </c>
      <c r="AJ52" s="10">
        <v>2050.0</v>
      </c>
    </row>
    <row r="53" ht="15.75" customHeight="1">
      <c r="A53" s="291" t="s">
        <v>196</v>
      </c>
      <c r="B53" s="292"/>
      <c r="C53" s="292">
        <v>0.0</v>
      </c>
      <c r="D53" s="292">
        <v>0.0</v>
      </c>
      <c r="E53" s="292">
        <v>0.0</v>
      </c>
      <c r="F53" s="292">
        <v>0.0</v>
      </c>
      <c r="G53" s="292">
        <v>0.0</v>
      </c>
      <c r="H53" s="292">
        <v>0.0</v>
      </c>
      <c r="I53" s="292">
        <v>0.0</v>
      </c>
      <c r="J53" s="292">
        <v>0.0</v>
      </c>
      <c r="K53" s="292">
        <v>0.0</v>
      </c>
      <c r="L53" s="292">
        <v>0.0</v>
      </c>
      <c r="M53" s="292">
        <v>0.0</v>
      </c>
      <c r="N53" s="292">
        <v>0.0</v>
      </c>
      <c r="O53" s="292">
        <v>0.0</v>
      </c>
      <c r="P53" s="292">
        <v>0.0</v>
      </c>
      <c r="Q53" s="292">
        <v>0.0</v>
      </c>
      <c r="R53" s="292">
        <v>0.0</v>
      </c>
      <c r="S53" s="292">
        <v>0.0</v>
      </c>
      <c r="T53" s="292">
        <v>0.0</v>
      </c>
      <c r="U53" s="292">
        <v>0.0</v>
      </c>
      <c r="V53" s="292">
        <v>0.0</v>
      </c>
      <c r="W53" s="292">
        <v>0.0</v>
      </c>
      <c r="X53" s="292">
        <v>0.0</v>
      </c>
      <c r="Y53" s="292">
        <v>0.0</v>
      </c>
      <c r="Z53" s="292">
        <v>0.0</v>
      </c>
      <c r="AA53" s="292">
        <v>0.0</v>
      </c>
      <c r="AB53" s="292">
        <v>0.0</v>
      </c>
      <c r="AC53" s="292">
        <v>0.0</v>
      </c>
      <c r="AD53" s="292">
        <v>0.0</v>
      </c>
      <c r="AE53" s="292">
        <v>0.0</v>
      </c>
      <c r="AF53" s="292">
        <v>0.0</v>
      </c>
      <c r="AG53" s="292">
        <v>0.0</v>
      </c>
      <c r="AH53" s="292">
        <v>0.0</v>
      </c>
      <c r="AI53" s="292">
        <v>0.0</v>
      </c>
      <c r="AJ53" s="292">
        <v>0.0</v>
      </c>
    </row>
    <row r="54" ht="15.75" customHeight="1">
      <c r="A54" s="293" t="s">
        <v>168</v>
      </c>
      <c r="B54" s="294">
        <v>1.0</v>
      </c>
      <c r="C54" s="295">
        <f>'Coal, Oil, Gas, Lignite'!T38/'Coal, Oil, Gas, Lignite'!S38</f>
        <v>1.009478157</v>
      </c>
      <c r="D54" s="295">
        <f>'Coal, Oil, Gas, Lignite'!U38/'Coal, Oil, Gas, Lignite'!T38</f>
        <v>1.048245773</v>
      </c>
      <c r="E54" s="295">
        <f>'Coal, Oil, Gas, Lignite'!V38/'Coal, Oil, Gas, Lignite'!U38</f>
        <v>1.085056031</v>
      </c>
      <c r="F54" s="295">
        <f>'Coal, Oil, Gas, Lignite'!W38/'Coal, Oil, Gas, Lignite'!V38</f>
        <v>1.09280399</v>
      </c>
      <c r="G54" s="295">
        <f>'Coal, Oil, Gas, Lignite'!X38/'Coal, Oil, Gas, Lignite'!W38</f>
        <v>1.04529207</v>
      </c>
      <c r="H54" s="295">
        <f>'Coal, Oil, Gas, Lignite'!Y38/'Coal, Oil, Gas, Lignite'!X38</f>
        <v>1.043329584</v>
      </c>
      <c r="I54" s="295">
        <f>'Coal, Oil, Gas, Lignite'!Z38/'Coal, Oil, Gas, Lignite'!Y38</f>
        <v>1.041530102</v>
      </c>
      <c r="J54" s="295">
        <f>'Coal, Oil, Gas, Lignite'!AA38/'Coal, Oil, Gas, Lignite'!Z38</f>
        <v>1.039874125</v>
      </c>
      <c r="K54" s="295">
        <f>'Coal, Oil, Gas, Lignite'!AB38/'Coal, Oil, Gas, Lignite'!AA38</f>
        <v>1.038345146</v>
      </c>
      <c r="L54" s="295">
        <f>'Coal, Oil, Gas, Lignite'!AC38/'Coal, Oil, Gas, Lignite'!AB38</f>
        <v>1.036929094</v>
      </c>
      <c r="M54" s="295">
        <f>'Coal, Oil, Gas, Lignite'!AD38/'Coal, Oil, Gas, Lignite'!AC38</f>
        <v>1.035613905</v>
      </c>
      <c r="N54" s="295">
        <f>'Coal, Oil, Gas, Lignite'!AE38/'Coal, Oil, Gas, Lignite'!AD38</f>
        <v>1.034389172</v>
      </c>
      <c r="O54" s="295">
        <f>'Coal, Oil, Gas, Lignite'!AF38/'Coal, Oil, Gas, Lignite'!AE38</f>
        <v>1.033245874</v>
      </c>
      <c r="P54" s="295">
        <f>'Coal, Oil, Gas, Lignite'!AG38/'Coal, Oil, Gas, Lignite'!AF38</f>
        <v>1.03217615</v>
      </c>
      <c r="Q54" s="295">
        <f>'Coal, Oil, Gas, Lignite'!AH38/'Coal, Oil, Gas, Lignite'!AG38</f>
        <v>1.031173119</v>
      </c>
      <c r="R54" s="295">
        <f>'Coal, Oil, Gas, Lignite'!AI38/'Coal, Oil, Gas, Lignite'!AH38</f>
        <v>1.030230733</v>
      </c>
      <c r="S54" s="295">
        <f>'Coal, Oil, Gas, Lignite'!AJ38/'Coal, Oil, Gas, Lignite'!AI38</f>
        <v>1.029343653</v>
      </c>
      <c r="T54" s="295">
        <f>'Coal, Oil, Gas, Lignite'!AK38/'Coal, Oil, Gas, Lignite'!AJ38</f>
        <v>1.028507149</v>
      </c>
      <c r="U54" s="295">
        <f>'Coal, Oil, Gas, Lignite'!AL38/'Coal, Oil, Gas, Lignite'!AK38</f>
        <v>1.027717016</v>
      </c>
      <c r="V54" s="295">
        <f>'Coal, Oil, Gas, Lignite'!AM38/'Coal, Oil, Gas, Lignite'!AL38</f>
        <v>1.026969502</v>
      </c>
      <c r="W54" s="295">
        <f>'Coal, Oil, Gas, Lignite'!AN38/'Coal, Oil, Gas, Lignite'!AM38</f>
        <v>1.026261249</v>
      </c>
      <c r="X54" s="295">
        <f>'Coal, Oil, Gas, Lignite'!AO38/'Coal, Oil, Gas, Lignite'!AN38</f>
        <v>1.025589243</v>
      </c>
      <c r="Y54" s="295">
        <f>'Coal, Oil, Gas, Lignite'!AP38/'Coal, Oil, Gas, Lignite'!AO38</f>
        <v>1.024950772</v>
      </c>
      <c r="Z54" s="295">
        <f>'Coal, Oil, Gas, Lignite'!AQ38/'Coal, Oil, Gas, Lignite'!AP38</f>
        <v>1.024343386</v>
      </c>
      <c r="AA54" s="295">
        <f>'Coal, Oil, Gas, Lignite'!AR38/'Coal, Oil, Gas, Lignite'!AQ38</f>
        <v>1.023764868</v>
      </c>
      <c r="AB54" s="295">
        <f>'Coal, Oil, Gas, Lignite'!AS38/'Coal, Oil, Gas, Lignite'!AR38</f>
        <v>1.02321321</v>
      </c>
      <c r="AC54" s="295">
        <f>'Coal, Oil, Gas, Lignite'!AT38/'Coal, Oil, Gas, Lignite'!AS38</f>
        <v>1.022686581</v>
      </c>
      <c r="AD54" s="295">
        <f>'Coal, Oil, Gas, Lignite'!AU38/'Coal, Oil, Gas, Lignite'!AT38</f>
        <v>1.022183318</v>
      </c>
      <c r="AE54" s="295">
        <f>'Coal, Oil, Gas, Lignite'!AV38/'Coal, Oil, Gas, Lignite'!AU38</f>
        <v>1.021701897</v>
      </c>
      <c r="AF54" s="295">
        <f>'Coal, Oil, Gas, Lignite'!AW38/'Coal, Oil, Gas, Lignite'!AV38</f>
        <v>1.021240929</v>
      </c>
      <c r="AG54" s="295">
        <f>'Coal, Oil, Gas, Lignite'!AX38/'Coal, Oil, Gas, Lignite'!AW38</f>
        <v>1.020799136</v>
      </c>
      <c r="AH54" s="295">
        <f>'Coal, Oil, Gas, Lignite'!AY38/'Coal, Oil, Gas, Lignite'!AX38</f>
        <v>1.020375346</v>
      </c>
      <c r="AI54" s="295">
        <f>'Coal, Oil, Gas, Lignite'!AZ38/'Coal, Oil, Gas, Lignite'!AY38</f>
        <v>1.019968482</v>
      </c>
      <c r="AJ54" s="295">
        <f>'Coal, Oil, Gas, Lignite'!BA38/'Coal, Oil, Gas, Lignite'!AZ38</f>
        <v>1.019577548</v>
      </c>
    </row>
    <row r="55" ht="15.75" customHeight="1">
      <c r="A55" s="293" t="s">
        <v>171</v>
      </c>
      <c r="B55" s="294">
        <v>1.0</v>
      </c>
      <c r="C55" s="295">
        <f>'Coal, Oil, Gas, Lignite'!T43/'Coal, Oil, Gas, Lignite'!S43</f>
        <v>0.9991830834</v>
      </c>
      <c r="D55" s="295">
        <f>'Coal, Oil, Gas, Lignite'!U43/'Coal, Oil, Gas, Lignite'!T43</f>
        <v>0.9610936909</v>
      </c>
      <c r="E55" s="295">
        <f>'Coal, Oil, Gas, Lignite'!V43/'Coal, Oil, Gas, Lignite'!U43</f>
        <v>0.8550300753</v>
      </c>
      <c r="F55" s="295">
        <f>'Coal, Oil, Gas, Lignite'!W43/'Coal, Oil, Gas, Lignite'!V43</f>
        <v>0.9332733441</v>
      </c>
      <c r="G55" s="295">
        <f>'Coal, Oil, Gas, Lignite'!X43/'Coal, Oil, Gas, Lignite'!W43</f>
        <v>1.195499958</v>
      </c>
      <c r="H55" s="295">
        <f>'Coal, Oil, Gas, Lignite'!Y43/'Coal, Oil, Gas, Lignite'!X43</f>
        <v>0.9792268321</v>
      </c>
      <c r="I55" s="295">
        <f>'Coal, Oil, Gas, Lignite'!Z43/'Coal, Oil, Gas, Lignite'!Y43</f>
        <v>0.9787861533</v>
      </c>
      <c r="J55" s="295">
        <f>'Coal, Oil, Gas, Lignite'!AA43/'Coal, Oil, Gas, Lignite'!Z43</f>
        <v>0.9783263723</v>
      </c>
      <c r="K55" s="295">
        <f>'Coal, Oil, Gas, Lignite'!AB43/'Coal, Oil, Gas, Lignite'!AA43</f>
        <v>0.9778462195</v>
      </c>
      <c r="L55" s="295">
        <f>'Coal, Oil, Gas, Lignite'!AC43/'Coal, Oil, Gas, Lignite'!AB43</f>
        <v>0.9773443103</v>
      </c>
      <c r="M55" s="295">
        <f>'Coal, Oil, Gas, Lignite'!AD43/'Coal, Oil, Gas, Lignite'!AC43</f>
        <v>0.9768191317</v>
      </c>
      <c r="N55" s="295">
        <f>'Coal, Oil, Gas, Lignite'!AE43/'Coal, Oil, Gas, Lignite'!AD43</f>
        <v>0.9762690272</v>
      </c>
      <c r="O55" s="295">
        <f>'Coal, Oil, Gas, Lignite'!AF43/'Coal, Oil, Gas, Lignite'!AE43</f>
        <v>0.975692179</v>
      </c>
      <c r="P55" s="295">
        <f>'Coal, Oil, Gas, Lignite'!AG43/'Coal, Oil, Gas, Lignite'!AF43</f>
        <v>0.9750865882</v>
      </c>
      <c r="Q55" s="295">
        <f>'Coal, Oil, Gas, Lignite'!AH43/'Coal, Oil, Gas, Lignite'!AG43</f>
        <v>0.9744500518</v>
      </c>
      <c r="R55" s="295">
        <f>'Coal, Oil, Gas, Lignite'!AI43/'Coal, Oil, Gas, Lignite'!AH43</f>
        <v>0.9737801356</v>
      </c>
      <c r="S55" s="295">
        <f>'Coal, Oil, Gas, Lignite'!AJ43/'Coal, Oil, Gas, Lignite'!AI43</f>
        <v>0.9730741433</v>
      </c>
      <c r="T55" s="295">
        <f>'Coal, Oil, Gas, Lignite'!AK43/'Coal, Oil, Gas, Lignite'!AJ43</f>
        <v>0.9723290801</v>
      </c>
      <c r="U55" s="295">
        <f>'Coal, Oil, Gas, Lignite'!AL43/'Coal, Oil, Gas, Lignite'!AK43</f>
        <v>0.9715416103</v>
      </c>
      <c r="V55" s="295">
        <f>'Coal, Oil, Gas, Lignite'!AM43/'Coal, Oil, Gas, Lignite'!AL43</f>
        <v>0.9707080073</v>
      </c>
      <c r="W55" s="295">
        <f>'Coal, Oil, Gas, Lignite'!AN43/'Coal, Oil, Gas, Lignite'!AM43</f>
        <v>0.969824095</v>
      </c>
      <c r="X55" s="295">
        <f>'Coal, Oil, Gas, Lignite'!AO43/'Coal, Oil, Gas, Lignite'!AN43</f>
        <v>0.968885177</v>
      </c>
      <c r="Y55" s="295">
        <f>'Coal, Oil, Gas, Lignite'!AP43/'Coal, Oil, Gas, Lignite'!AO43</f>
        <v>0.9678859542</v>
      </c>
      <c r="Z55" s="295">
        <f>'Coal, Oil, Gas, Lignite'!AQ43/'Coal, Oil, Gas, Lignite'!AP43</f>
        <v>0.9668204237</v>
      </c>
      <c r="AA55" s="295">
        <f>'Coal, Oil, Gas, Lignite'!AR43/'Coal, Oil, Gas, Lignite'!AQ43</f>
        <v>0.965681759</v>
      </c>
      <c r="AB55" s="295">
        <f>'Coal, Oil, Gas, Lignite'!AS43/'Coal, Oil, Gas, Lignite'!AR43</f>
        <v>0.964462163</v>
      </c>
      <c r="AC55" s="295">
        <f>'Coal, Oil, Gas, Lignite'!AT43/'Coal, Oil, Gas, Lignite'!AS43</f>
        <v>0.9631526892</v>
      </c>
      <c r="AD55" s="295">
        <f>'Coal, Oil, Gas, Lignite'!AU43/'Coal, Oil, Gas, Lignite'!AT43</f>
        <v>0.9617430225</v>
      </c>
      <c r="AE55" s="295">
        <f>'Coal, Oil, Gas, Lignite'!AV43/'Coal, Oil, Gas, Lignite'!AU43</f>
        <v>0.9602212061</v>
      </c>
      <c r="AF55" s="295">
        <f>'Coal, Oil, Gas, Lignite'!AW43/'Coal, Oil, Gas, Lignite'!AV43</f>
        <v>0.958573302</v>
      </c>
      <c r="AG55" s="295">
        <f>'Coal, Oil, Gas, Lignite'!AX43/'Coal, Oil, Gas, Lignite'!AW43</f>
        <v>0.9567829629</v>
      </c>
      <c r="AH55" s="295">
        <f>'Coal, Oil, Gas, Lignite'!AY43/'Coal, Oil, Gas, Lignite'!AX43</f>
        <v>0.9548308877</v>
      </c>
      <c r="AI55" s="295">
        <f>'Coal, Oil, Gas, Lignite'!AZ43/'Coal, Oil, Gas, Lignite'!AY43</f>
        <v>0.9526941232</v>
      </c>
      <c r="AJ55" s="295">
        <f>'Coal, Oil, Gas, Lignite'!BA43/'Coal, Oil, Gas, Lignite'!AZ43</f>
        <v>0.9503451573</v>
      </c>
    </row>
    <row r="56" ht="15.75" customHeight="1">
      <c r="A56" s="293" t="s">
        <v>197</v>
      </c>
      <c r="B56" s="294">
        <v>0.0</v>
      </c>
      <c r="C56" s="295">
        <v>1.0</v>
      </c>
      <c r="D56" s="295">
        <v>1.0</v>
      </c>
      <c r="E56" s="295">
        <v>1.0</v>
      </c>
      <c r="F56" s="295">
        <v>1.0</v>
      </c>
      <c r="G56" s="295">
        <v>1.0</v>
      </c>
      <c r="H56" s="295">
        <v>1.0</v>
      </c>
      <c r="I56" s="295">
        <v>1.0</v>
      </c>
      <c r="J56" s="295">
        <v>1.0</v>
      </c>
      <c r="K56" s="295">
        <v>1.0</v>
      </c>
      <c r="L56" s="295">
        <v>1.0</v>
      </c>
      <c r="M56" s="295">
        <v>1.0</v>
      </c>
      <c r="N56" s="295">
        <v>1.0</v>
      </c>
      <c r="O56" s="295">
        <v>1.0</v>
      </c>
      <c r="P56" s="295">
        <v>1.0</v>
      </c>
      <c r="Q56" s="295">
        <v>1.0</v>
      </c>
      <c r="R56" s="295">
        <v>1.0</v>
      </c>
      <c r="S56" s="295">
        <v>1.0</v>
      </c>
      <c r="T56" s="295">
        <v>1.0</v>
      </c>
      <c r="U56" s="295">
        <v>1.0</v>
      </c>
      <c r="V56" s="295">
        <v>1.0</v>
      </c>
      <c r="W56" s="295">
        <v>1.0</v>
      </c>
      <c r="X56" s="295">
        <v>1.0</v>
      </c>
      <c r="Y56" s="295">
        <v>1.0</v>
      </c>
      <c r="Z56" s="295">
        <v>1.0</v>
      </c>
      <c r="AA56" s="295">
        <v>1.0</v>
      </c>
      <c r="AB56" s="295">
        <v>1.0</v>
      </c>
      <c r="AC56" s="295">
        <v>1.0</v>
      </c>
      <c r="AD56" s="295">
        <v>1.0</v>
      </c>
      <c r="AE56" s="295">
        <v>1.0</v>
      </c>
      <c r="AF56" s="295">
        <v>1.0</v>
      </c>
      <c r="AG56" s="295">
        <v>1.0</v>
      </c>
      <c r="AH56" s="295">
        <v>1.0</v>
      </c>
      <c r="AI56" s="295">
        <v>1.0</v>
      </c>
      <c r="AJ56" s="295">
        <v>1.0</v>
      </c>
    </row>
    <row r="57" ht="15.75" customHeight="1">
      <c r="A57" s="292" t="s">
        <v>174</v>
      </c>
      <c r="B57" s="296"/>
      <c r="C57" s="296">
        <v>0.0</v>
      </c>
      <c r="D57" s="296">
        <v>0.0</v>
      </c>
      <c r="E57" s="296">
        <v>0.0</v>
      </c>
      <c r="F57" s="296">
        <v>0.0</v>
      </c>
      <c r="G57" s="296">
        <v>0.0</v>
      </c>
      <c r="H57" s="296">
        <v>0.0</v>
      </c>
      <c r="I57" s="296">
        <v>0.0</v>
      </c>
      <c r="J57" s="296">
        <v>0.0</v>
      </c>
      <c r="K57" s="296">
        <v>0.0</v>
      </c>
      <c r="L57" s="296">
        <v>0.0</v>
      </c>
      <c r="M57" s="296">
        <v>0.0</v>
      </c>
      <c r="N57" s="296">
        <v>0.0</v>
      </c>
      <c r="O57" s="296">
        <v>0.0</v>
      </c>
      <c r="P57" s="296">
        <v>0.0</v>
      </c>
      <c r="Q57" s="296">
        <v>0.0</v>
      </c>
      <c r="R57" s="296">
        <v>0.0</v>
      </c>
      <c r="S57" s="296">
        <v>0.0</v>
      </c>
      <c r="T57" s="296">
        <v>0.0</v>
      </c>
      <c r="U57" s="296">
        <v>0.0</v>
      </c>
      <c r="V57" s="296">
        <v>0.0</v>
      </c>
      <c r="W57" s="296">
        <v>0.0</v>
      </c>
      <c r="X57" s="296">
        <v>0.0</v>
      </c>
      <c r="Y57" s="296">
        <v>0.0</v>
      </c>
      <c r="Z57" s="296">
        <v>0.0</v>
      </c>
      <c r="AA57" s="296">
        <v>0.0</v>
      </c>
      <c r="AB57" s="296">
        <v>0.0</v>
      </c>
      <c r="AC57" s="296">
        <v>0.0</v>
      </c>
      <c r="AD57" s="296">
        <v>0.0</v>
      </c>
      <c r="AE57" s="296">
        <v>0.0</v>
      </c>
      <c r="AF57" s="296">
        <v>0.0</v>
      </c>
      <c r="AG57" s="296">
        <v>0.0</v>
      </c>
      <c r="AH57" s="296">
        <v>0.0</v>
      </c>
      <c r="AI57" s="296">
        <v>0.0</v>
      </c>
      <c r="AJ57" s="296">
        <v>0.0</v>
      </c>
    </row>
    <row r="58" ht="15.75" customHeight="1">
      <c r="A58" s="292" t="s">
        <v>175</v>
      </c>
      <c r="B58" s="296"/>
      <c r="C58" s="296">
        <v>0.0</v>
      </c>
      <c r="D58" s="296">
        <v>0.0</v>
      </c>
      <c r="E58" s="296">
        <v>0.0</v>
      </c>
      <c r="F58" s="296">
        <v>0.0</v>
      </c>
      <c r="G58" s="296">
        <v>0.0</v>
      </c>
      <c r="H58" s="296">
        <v>0.0</v>
      </c>
      <c r="I58" s="296">
        <v>0.0</v>
      </c>
      <c r="J58" s="296">
        <v>0.0</v>
      </c>
      <c r="K58" s="296">
        <v>0.0</v>
      </c>
      <c r="L58" s="296">
        <v>0.0</v>
      </c>
      <c r="M58" s="296">
        <v>0.0</v>
      </c>
      <c r="N58" s="296">
        <v>0.0</v>
      </c>
      <c r="O58" s="296">
        <v>0.0</v>
      </c>
      <c r="P58" s="296">
        <v>0.0</v>
      </c>
      <c r="Q58" s="296">
        <v>0.0</v>
      </c>
      <c r="R58" s="296">
        <v>0.0</v>
      </c>
      <c r="S58" s="296">
        <v>0.0</v>
      </c>
      <c r="T58" s="296">
        <v>0.0</v>
      </c>
      <c r="U58" s="296">
        <v>0.0</v>
      </c>
      <c r="V58" s="296">
        <v>0.0</v>
      </c>
      <c r="W58" s="296">
        <v>0.0</v>
      </c>
      <c r="X58" s="296">
        <v>0.0</v>
      </c>
      <c r="Y58" s="296">
        <v>0.0</v>
      </c>
      <c r="Z58" s="296">
        <v>0.0</v>
      </c>
      <c r="AA58" s="296">
        <v>0.0</v>
      </c>
      <c r="AB58" s="296">
        <v>0.0</v>
      </c>
      <c r="AC58" s="296">
        <v>0.0</v>
      </c>
      <c r="AD58" s="296">
        <v>0.0</v>
      </c>
      <c r="AE58" s="296">
        <v>0.0</v>
      </c>
      <c r="AF58" s="296">
        <v>0.0</v>
      </c>
      <c r="AG58" s="296">
        <v>0.0</v>
      </c>
      <c r="AH58" s="296">
        <v>0.0</v>
      </c>
      <c r="AI58" s="296">
        <v>0.0</v>
      </c>
      <c r="AJ58" s="296">
        <v>0.0</v>
      </c>
    </row>
    <row r="59" ht="15.75" customHeight="1">
      <c r="A59" s="292" t="s">
        <v>176</v>
      </c>
      <c r="B59" s="296"/>
      <c r="C59" s="296">
        <v>0.0</v>
      </c>
      <c r="D59" s="296">
        <v>0.0</v>
      </c>
      <c r="E59" s="296">
        <v>0.0</v>
      </c>
      <c r="F59" s="296">
        <v>0.0</v>
      </c>
      <c r="G59" s="296">
        <v>0.0</v>
      </c>
      <c r="H59" s="296">
        <v>0.0</v>
      </c>
      <c r="I59" s="296">
        <v>0.0</v>
      </c>
      <c r="J59" s="296">
        <v>0.0</v>
      </c>
      <c r="K59" s="296">
        <v>0.0</v>
      </c>
      <c r="L59" s="296">
        <v>0.0</v>
      </c>
      <c r="M59" s="296">
        <v>0.0</v>
      </c>
      <c r="N59" s="296">
        <v>0.0</v>
      </c>
      <c r="O59" s="296">
        <v>0.0</v>
      </c>
      <c r="P59" s="296">
        <v>0.0</v>
      </c>
      <c r="Q59" s="296">
        <v>0.0</v>
      </c>
      <c r="R59" s="296">
        <v>0.0</v>
      </c>
      <c r="S59" s="296">
        <v>0.0</v>
      </c>
      <c r="T59" s="296">
        <v>0.0</v>
      </c>
      <c r="U59" s="296">
        <v>0.0</v>
      </c>
      <c r="V59" s="296">
        <v>0.0</v>
      </c>
      <c r="W59" s="296">
        <v>0.0</v>
      </c>
      <c r="X59" s="296">
        <v>0.0</v>
      </c>
      <c r="Y59" s="296">
        <v>0.0</v>
      </c>
      <c r="Z59" s="296">
        <v>0.0</v>
      </c>
      <c r="AA59" s="296">
        <v>0.0</v>
      </c>
      <c r="AB59" s="296">
        <v>0.0</v>
      </c>
      <c r="AC59" s="296">
        <v>0.0</v>
      </c>
      <c r="AD59" s="296">
        <v>0.0</v>
      </c>
      <c r="AE59" s="296">
        <v>0.0</v>
      </c>
      <c r="AF59" s="296">
        <v>0.0</v>
      </c>
      <c r="AG59" s="296">
        <v>0.0</v>
      </c>
      <c r="AH59" s="296">
        <v>0.0</v>
      </c>
      <c r="AI59" s="296">
        <v>0.0</v>
      </c>
      <c r="AJ59" s="296">
        <v>0.0</v>
      </c>
    </row>
    <row r="60" ht="15.75" customHeight="1">
      <c r="A60" s="293" t="s">
        <v>177</v>
      </c>
      <c r="B60" s="294">
        <v>0.0</v>
      </c>
      <c r="C60" s="295">
        <v>1.0</v>
      </c>
      <c r="D60" s="295">
        <v>1.0</v>
      </c>
      <c r="E60" s="295">
        <v>1.0</v>
      </c>
      <c r="F60" s="295">
        <v>1.0</v>
      </c>
      <c r="G60" s="295">
        <v>1.0</v>
      </c>
      <c r="H60" s="295">
        <v>1.0</v>
      </c>
      <c r="I60" s="295">
        <v>1.0</v>
      </c>
      <c r="J60" s="295">
        <v>1.0</v>
      </c>
      <c r="K60" s="295">
        <v>1.0</v>
      </c>
      <c r="L60" s="295">
        <v>1.0</v>
      </c>
      <c r="M60" s="295">
        <v>1.0</v>
      </c>
      <c r="N60" s="295">
        <v>1.0</v>
      </c>
      <c r="O60" s="295">
        <v>1.0</v>
      </c>
      <c r="P60" s="295">
        <v>1.0</v>
      </c>
      <c r="Q60" s="295">
        <v>1.0</v>
      </c>
      <c r="R60" s="295">
        <v>1.0</v>
      </c>
      <c r="S60" s="295">
        <v>1.0</v>
      </c>
      <c r="T60" s="295">
        <v>1.0</v>
      </c>
      <c r="U60" s="295">
        <v>1.0</v>
      </c>
      <c r="V60" s="295">
        <v>1.0</v>
      </c>
      <c r="W60" s="295">
        <v>1.0</v>
      </c>
      <c r="X60" s="295">
        <v>1.0</v>
      </c>
      <c r="Y60" s="295">
        <v>1.0</v>
      </c>
      <c r="Z60" s="295">
        <v>1.0</v>
      </c>
      <c r="AA60" s="295">
        <v>1.0</v>
      </c>
      <c r="AB60" s="295">
        <v>1.0</v>
      </c>
      <c r="AC60" s="295">
        <v>1.0</v>
      </c>
      <c r="AD60" s="295">
        <v>1.0</v>
      </c>
      <c r="AE60" s="295">
        <v>1.0</v>
      </c>
      <c r="AF60" s="295">
        <v>1.0</v>
      </c>
      <c r="AG60" s="295">
        <v>1.0</v>
      </c>
      <c r="AH60" s="295">
        <v>1.0</v>
      </c>
      <c r="AI60" s="295">
        <v>1.0</v>
      </c>
      <c r="AJ60" s="295">
        <v>1.0</v>
      </c>
    </row>
    <row r="61" ht="15.75" customHeight="1">
      <c r="A61" s="293" t="s">
        <v>178</v>
      </c>
      <c r="B61" s="294">
        <v>1.0</v>
      </c>
      <c r="C61" s="295">
        <f>'Biomass, Gasoline, Jet FuelKero'!J38/'Biomass, Gasoline, Jet FuelKero'!I38</f>
        <v>0.4444444444</v>
      </c>
      <c r="D61" s="295">
        <f>'Biomass, Gasoline, Jet FuelKero'!K38/'Biomass, Gasoline, Jet FuelKero'!J38</f>
        <v>0</v>
      </c>
      <c r="E61" s="294">
        <v>0.0</v>
      </c>
      <c r="F61" s="294">
        <v>0.0</v>
      </c>
      <c r="G61" s="294">
        <v>0.0</v>
      </c>
      <c r="H61" s="294">
        <v>0.0</v>
      </c>
      <c r="I61" s="294">
        <v>0.0</v>
      </c>
      <c r="J61" s="294">
        <v>0.0</v>
      </c>
      <c r="K61" s="294">
        <v>0.0</v>
      </c>
      <c r="L61" s="294">
        <v>0.0</v>
      </c>
      <c r="M61" s="294">
        <v>0.0</v>
      </c>
      <c r="N61" s="294">
        <v>0.0</v>
      </c>
      <c r="O61" s="294">
        <v>0.0</v>
      </c>
      <c r="P61" s="294">
        <v>0.0</v>
      </c>
      <c r="Q61" s="294">
        <v>0.0</v>
      </c>
      <c r="R61" s="294">
        <v>0.0</v>
      </c>
      <c r="S61" s="294">
        <v>0.0</v>
      </c>
      <c r="T61" s="294">
        <v>0.0</v>
      </c>
      <c r="U61" s="294">
        <v>0.0</v>
      </c>
      <c r="V61" s="294">
        <v>0.0</v>
      </c>
      <c r="W61" s="294">
        <v>0.0</v>
      </c>
      <c r="X61" s="294">
        <v>0.0</v>
      </c>
      <c r="Y61" s="294">
        <v>0.0</v>
      </c>
      <c r="Z61" s="294">
        <v>0.0</v>
      </c>
      <c r="AA61" s="294">
        <v>0.0</v>
      </c>
      <c r="AB61" s="294">
        <v>0.0</v>
      </c>
      <c r="AC61" s="294">
        <v>0.0</v>
      </c>
      <c r="AD61" s="294">
        <v>0.0</v>
      </c>
      <c r="AE61" s="294">
        <v>0.0</v>
      </c>
      <c r="AF61" s="294">
        <v>0.0</v>
      </c>
      <c r="AG61" s="294">
        <v>0.0</v>
      </c>
      <c r="AH61" s="294">
        <v>0.0</v>
      </c>
      <c r="AI61" s="294">
        <v>0.0</v>
      </c>
      <c r="AJ61" s="294">
        <v>0.0</v>
      </c>
    </row>
    <row r="62" ht="15.75" customHeight="1">
      <c r="A62" s="293" t="s">
        <v>180</v>
      </c>
      <c r="B62" s="294">
        <v>1.0</v>
      </c>
      <c r="C62" s="295">
        <f>'Biomass, Gasoline, Jet FuelKero'!J39/'Biomass, Gasoline, Jet FuelKero'!I39</f>
        <v>8</v>
      </c>
      <c r="D62" s="295">
        <f>'Biomass, Gasoline, Jet FuelKero'!K39/'Biomass, Gasoline, Jet FuelKero'!J39</f>
        <v>0.5</v>
      </c>
      <c r="E62" s="295">
        <f>'Biomass, Gasoline, Jet FuelKero'!L39/'Biomass, Gasoline, Jet FuelKero'!K39</f>
        <v>0</v>
      </c>
      <c r="F62" s="294">
        <v>0.0</v>
      </c>
      <c r="G62" s="295">
        <f>'Biomass, Gasoline, Jet FuelKero'!N39/'Biomass, Gasoline, Jet FuelKero'!M39</f>
        <v>0</v>
      </c>
      <c r="H62" s="294">
        <v>0.0</v>
      </c>
      <c r="I62" s="294">
        <v>0.0</v>
      </c>
      <c r="J62" s="294">
        <v>0.0</v>
      </c>
      <c r="K62" s="294">
        <v>0.0</v>
      </c>
      <c r="L62" s="294">
        <v>0.0</v>
      </c>
      <c r="M62" s="294">
        <v>0.0</v>
      </c>
      <c r="N62" s="294">
        <v>0.0</v>
      </c>
      <c r="O62" s="294">
        <v>0.0</v>
      </c>
      <c r="P62" s="294">
        <v>0.0</v>
      </c>
      <c r="Q62" s="294">
        <v>0.0</v>
      </c>
      <c r="R62" s="294">
        <v>0.0</v>
      </c>
      <c r="S62" s="294">
        <v>0.0</v>
      </c>
      <c r="T62" s="294">
        <v>0.0</v>
      </c>
      <c r="U62" s="294">
        <v>0.0</v>
      </c>
      <c r="V62" s="294">
        <v>0.0</v>
      </c>
      <c r="W62" s="294">
        <v>0.0</v>
      </c>
      <c r="X62" s="294">
        <v>0.0</v>
      </c>
      <c r="Y62" s="294">
        <v>0.0</v>
      </c>
      <c r="Z62" s="294">
        <v>0.0</v>
      </c>
      <c r="AA62" s="294">
        <v>0.0</v>
      </c>
      <c r="AB62" s="294">
        <v>0.0</v>
      </c>
      <c r="AC62" s="294">
        <v>0.0</v>
      </c>
      <c r="AD62" s="294">
        <v>0.0</v>
      </c>
      <c r="AE62" s="294">
        <v>0.0</v>
      </c>
      <c r="AF62" s="294">
        <v>0.0</v>
      </c>
      <c r="AG62" s="294">
        <v>0.0</v>
      </c>
      <c r="AH62" s="294">
        <v>0.0</v>
      </c>
      <c r="AI62" s="294">
        <v>0.0</v>
      </c>
      <c r="AJ62" s="294">
        <v>0.0</v>
      </c>
    </row>
    <row r="63" ht="15.75" customHeight="1">
      <c r="A63" s="293" t="s">
        <v>181</v>
      </c>
      <c r="B63" s="294">
        <v>0.0</v>
      </c>
      <c r="C63" s="294">
        <v>1.0</v>
      </c>
      <c r="D63" s="294">
        <v>1.0</v>
      </c>
      <c r="E63" s="294">
        <v>1.0</v>
      </c>
      <c r="F63" s="294">
        <v>1.0</v>
      </c>
      <c r="G63" s="294">
        <v>1.0</v>
      </c>
      <c r="H63" s="294">
        <v>1.0</v>
      </c>
      <c r="I63" s="294">
        <v>1.0</v>
      </c>
      <c r="J63" s="294">
        <v>1.0</v>
      </c>
      <c r="K63" s="294">
        <v>1.0</v>
      </c>
      <c r="L63" s="294">
        <v>1.0</v>
      </c>
      <c r="M63" s="294">
        <v>1.0</v>
      </c>
      <c r="N63" s="294">
        <v>1.0</v>
      </c>
      <c r="O63" s="294">
        <v>1.0</v>
      </c>
      <c r="P63" s="294">
        <v>1.0</v>
      </c>
      <c r="Q63" s="294">
        <v>1.0</v>
      </c>
      <c r="R63" s="294">
        <v>1.0</v>
      </c>
      <c r="S63" s="294">
        <v>1.0</v>
      </c>
      <c r="T63" s="294">
        <v>1.0</v>
      </c>
      <c r="U63" s="294">
        <v>1.0</v>
      </c>
      <c r="V63" s="294">
        <v>1.0</v>
      </c>
      <c r="W63" s="294">
        <v>1.0</v>
      </c>
      <c r="X63" s="294">
        <v>1.0</v>
      </c>
      <c r="Y63" s="294">
        <v>1.0</v>
      </c>
      <c r="Z63" s="294">
        <v>1.0</v>
      </c>
      <c r="AA63" s="294">
        <v>1.0</v>
      </c>
      <c r="AB63" s="294">
        <v>1.0</v>
      </c>
      <c r="AC63" s="294">
        <v>1.0</v>
      </c>
      <c r="AD63" s="294">
        <v>1.0</v>
      </c>
      <c r="AE63" s="294">
        <v>1.0</v>
      </c>
      <c r="AF63" s="294">
        <v>1.0</v>
      </c>
      <c r="AG63" s="294">
        <v>1.0</v>
      </c>
      <c r="AH63" s="294">
        <v>1.0</v>
      </c>
      <c r="AI63" s="294">
        <v>1.0</v>
      </c>
      <c r="AJ63" s="294">
        <v>1.0</v>
      </c>
    </row>
    <row r="64" ht="15.75" customHeight="1">
      <c r="A64" s="293" t="s">
        <v>182</v>
      </c>
      <c r="B64" s="294">
        <v>0.0</v>
      </c>
      <c r="C64" s="294">
        <v>1.0</v>
      </c>
      <c r="D64" s="294">
        <v>1.0</v>
      </c>
      <c r="E64" s="294">
        <v>1.0</v>
      </c>
      <c r="F64" s="294">
        <v>1.0</v>
      </c>
      <c r="G64" s="294">
        <v>1.0</v>
      </c>
      <c r="H64" s="294">
        <v>1.0</v>
      </c>
      <c r="I64" s="294">
        <v>1.0</v>
      </c>
      <c r="J64" s="294">
        <v>1.0</v>
      </c>
      <c r="K64" s="294">
        <v>1.0</v>
      </c>
      <c r="L64" s="294">
        <v>1.0</v>
      </c>
      <c r="M64" s="294">
        <v>1.0</v>
      </c>
      <c r="N64" s="294">
        <v>1.0</v>
      </c>
      <c r="O64" s="294">
        <v>1.0</v>
      </c>
      <c r="P64" s="294">
        <v>1.0</v>
      </c>
      <c r="Q64" s="294">
        <v>1.0</v>
      </c>
      <c r="R64" s="294">
        <v>1.0</v>
      </c>
      <c r="S64" s="294">
        <v>1.0</v>
      </c>
      <c r="T64" s="294">
        <v>1.0</v>
      </c>
      <c r="U64" s="294">
        <v>1.0</v>
      </c>
      <c r="V64" s="294">
        <v>1.0</v>
      </c>
      <c r="W64" s="294">
        <v>1.0</v>
      </c>
      <c r="X64" s="294">
        <v>1.0</v>
      </c>
      <c r="Y64" s="294">
        <v>1.0</v>
      </c>
      <c r="Z64" s="294">
        <v>1.0</v>
      </c>
      <c r="AA64" s="294">
        <v>1.0</v>
      </c>
      <c r="AB64" s="294">
        <v>1.0</v>
      </c>
      <c r="AC64" s="294">
        <v>1.0</v>
      </c>
      <c r="AD64" s="294">
        <v>1.0</v>
      </c>
      <c r="AE64" s="294">
        <v>1.0</v>
      </c>
      <c r="AF64" s="294">
        <v>1.0</v>
      </c>
      <c r="AG64" s="294">
        <v>1.0</v>
      </c>
      <c r="AH64" s="294">
        <v>1.0</v>
      </c>
      <c r="AI64" s="294">
        <v>1.0</v>
      </c>
      <c r="AJ64" s="294">
        <v>1.0</v>
      </c>
    </row>
    <row r="65" ht="15.75" customHeight="1">
      <c r="A65" s="293" t="s">
        <v>183</v>
      </c>
      <c r="B65" s="294">
        <v>1.0</v>
      </c>
      <c r="C65" s="295">
        <f>'Biomass, Gasoline, Jet FuelKero'!J42/'Biomass, Gasoline, Jet FuelKero'!I42</f>
        <v>1</v>
      </c>
      <c r="D65" s="295">
        <f>'Biomass, Gasoline, Jet FuelKero'!K42/'Biomass, Gasoline, Jet FuelKero'!J42</f>
        <v>1.066666667</v>
      </c>
      <c r="E65" s="295">
        <f>'Biomass, Gasoline, Jet FuelKero'!L42/'Biomass, Gasoline, Jet FuelKero'!K42</f>
        <v>49.6875</v>
      </c>
      <c r="F65" s="295">
        <f>'Biomass, Gasoline, Jet FuelKero'!M42/'Biomass, Gasoline, Jet FuelKero'!L42</f>
        <v>3.622641509</v>
      </c>
      <c r="G65" s="295">
        <f>'Biomass, Gasoline, Jet FuelKero'!N42/'Biomass, Gasoline, Jet FuelKero'!M42</f>
        <v>0</v>
      </c>
      <c r="H65" s="294">
        <v>0.0</v>
      </c>
      <c r="I65" s="294">
        <v>0.0</v>
      </c>
      <c r="J65" s="294">
        <v>0.0</v>
      </c>
      <c r="K65" s="294">
        <v>0.0</v>
      </c>
      <c r="L65" s="294">
        <v>0.0</v>
      </c>
      <c r="M65" s="294">
        <v>0.0</v>
      </c>
      <c r="N65" s="294">
        <v>0.0</v>
      </c>
      <c r="O65" s="294">
        <v>0.0</v>
      </c>
      <c r="P65" s="294">
        <v>0.0</v>
      </c>
      <c r="Q65" s="294">
        <v>0.0</v>
      </c>
      <c r="R65" s="294">
        <v>0.0</v>
      </c>
      <c r="S65" s="294">
        <v>0.0</v>
      </c>
      <c r="T65" s="294">
        <v>0.0</v>
      </c>
      <c r="U65" s="294">
        <v>0.0</v>
      </c>
      <c r="V65" s="294">
        <v>0.0</v>
      </c>
      <c r="W65" s="294">
        <v>0.0</v>
      </c>
      <c r="X65" s="294">
        <v>0.0</v>
      </c>
      <c r="Y65" s="294">
        <v>0.0</v>
      </c>
      <c r="Z65" s="294">
        <v>0.0</v>
      </c>
      <c r="AA65" s="294">
        <v>0.0</v>
      </c>
      <c r="AB65" s="294">
        <v>0.0</v>
      </c>
      <c r="AC65" s="294">
        <v>0.0</v>
      </c>
      <c r="AD65" s="294">
        <v>0.0</v>
      </c>
      <c r="AE65" s="294">
        <v>0.0</v>
      </c>
      <c r="AF65" s="294">
        <v>0.0</v>
      </c>
      <c r="AG65" s="294">
        <v>0.0</v>
      </c>
      <c r="AH65" s="294">
        <v>0.0</v>
      </c>
      <c r="AI65" s="294">
        <v>0.0</v>
      </c>
      <c r="AJ65" s="294">
        <v>0.0</v>
      </c>
    </row>
    <row r="66" ht="15.75" customHeight="1">
      <c r="A66" s="292" t="s">
        <v>184</v>
      </c>
      <c r="B66" s="296"/>
      <c r="C66" s="296">
        <v>0.0</v>
      </c>
      <c r="D66" s="296">
        <v>0.0</v>
      </c>
      <c r="E66" s="296">
        <v>0.0</v>
      </c>
      <c r="F66" s="296">
        <v>0.0</v>
      </c>
      <c r="G66" s="296">
        <v>0.0</v>
      </c>
      <c r="H66" s="296">
        <v>0.0</v>
      </c>
      <c r="I66" s="296">
        <v>0.0</v>
      </c>
      <c r="J66" s="296">
        <v>0.0</v>
      </c>
      <c r="K66" s="296">
        <v>0.0</v>
      </c>
      <c r="L66" s="296">
        <v>0.0</v>
      </c>
      <c r="M66" s="296">
        <v>0.0</v>
      </c>
      <c r="N66" s="296">
        <v>0.0</v>
      </c>
      <c r="O66" s="296">
        <v>0.0</v>
      </c>
      <c r="P66" s="296">
        <v>0.0</v>
      </c>
      <c r="Q66" s="296">
        <v>0.0</v>
      </c>
      <c r="R66" s="296">
        <v>0.0</v>
      </c>
      <c r="S66" s="296">
        <v>0.0</v>
      </c>
      <c r="T66" s="296">
        <v>0.0</v>
      </c>
      <c r="U66" s="296">
        <v>0.0</v>
      </c>
      <c r="V66" s="296">
        <v>0.0</v>
      </c>
      <c r="W66" s="296">
        <v>0.0</v>
      </c>
      <c r="X66" s="296">
        <v>0.0</v>
      </c>
      <c r="Y66" s="296">
        <v>0.0</v>
      </c>
      <c r="Z66" s="296">
        <v>0.0</v>
      </c>
      <c r="AA66" s="296">
        <v>0.0</v>
      </c>
      <c r="AB66" s="296">
        <v>0.0</v>
      </c>
      <c r="AC66" s="296">
        <v>0.0</v>
      </c>
      <c r="AD66" s="296">
        <v>0.0</v>
      </c>
      <c r="AE66" s="296">
        <v>0.0</v>
      </c>
      <c r="AF66" s="296">
        <v>0.0</v>
      </c>
      <c r="AG66" s="296">
        <v>0.0</v>
      </c>
      <c r="AH66" s="296">
        <v>0.0</v>
      </c>
      <c r="AI66" s="296">
        <v>0.0</v>
      </c>
      <c r="AJ66" s="296">
        <v>0.0</v>
      </c>
    </row>
    <row r="67" ht="15.75" customHeight="1">
      <c r="A67" s="292" t="s">
        <v>185</v>
      </c>
      <c r="B67" s="296"/>
      <c r="C67" s="296">
        <v>0.0</v>
      </c>
      <c r="D67" s="296">
        <v>0.0</v>
      </c>
      <c r="E67" s="296">
        <v>0.0</v>
      </c>
      <c r="F67" s="296">
        <v>0.0</v>
      </c>
      <c r="G67" s="296">
        <v>0.0</v>
      </c>
      <c r="H67" s="296">
        <v>0.0</v>
      </c>
      <c r="I67" s="296">
        <v>0.0</v>
      </c>
      <c r="J67" s="296">
        <v>0.0</v>
      </c>
      <c r="K67" s="296">
        <v>0.0</v>
      </c>
      <c r="L67" s="296">
        <v>0.0</v>
      </c>
      <c r="M67" s="296">
        <v>0.0</v>
      </c>
      <c r="N67" s="296">
        <v>0.0</v>
      </c>
      <c r="O67" s="296">
        <v>0.0</v>
      </c>
      <c r="P67" s="296">
        <v>0.0</v>
      </c>
      <c r="Q67" s="296">
        <v>0.0</v>
      </c>
      <c r="R67" s="296">
        <v>0.0</v>
      </c>
      <c r="S67" s="296">
        <v>0.0</v>
      </c>
      <c r="T67" s="296">
        <v>0.0</v>
      </c>
      <c r="U67" s="296">
        <v>0.0</v>
      </c>
      <c r="V67" s="296">
        <v>0.0</v>
      </c>
      <c r="W67" s="296">
        <v>0.0</v>
      </c>
      <c r="X67" s="296">
        <v>0.0</v>
      </c>
      <c r="Y67" s="296">
        <v>0.0</v>
      </c>
      <c r="Z67" s="296">
        <v>0.0</v>
      </c>
      <c r="AA67" s="296">
        <v>0.0</v>
      </c>
      <c r="AB67" s="296">
        <v>0.0</v>
      </c>
      <c r="AC67" s="296">
        <v>0.0</v>
      </c>
      <c r="AD67" s="296">
        <v>0.0</v>
      </c>
      <c r="AE67" s="296">
        <v>0.0</v>
      </c>
      <c r="AF67" s="296">
        <v>0.0</v>
      </c>
      <c r="AG67" s="296">
        <v>0.0</v>
      </c>
      <c r="AH67" s="296">
        <v>0.0</v>
      </c>
      <c r="AI67" s="296">
        <v>0.0</v>
      </c>
      <c r="AJ67" s="296">
        <v>0.0</v>
      </c>
    </row>
    <row r="68" ht="15.75" customHeight="1">
      <c r="A68" s="293" t="s">
        <v>186</v>
      </c>
      <c r="B68" s="294">
        <v>1.0</v>
      </c>
      <c r="C68" s="295">
        <f>'Coal, Oil, Gas, Lignite'!T37/'Coal, Oil, Gas, Lignite'!S37</f>
        <v>1.200549077</v>
      </c>
      <c r="D68" s="295">
        <f>'Coal, Oil, Gas, Lignite'!U37/'Coal, Oil, Gas, Lignite'!T37</f>
        <v>1.220149801</v>
      </c>
      <c r="E68" s="295">
        <f>'Coal, Oil, Gas, Lignite'!V37/'Coal, Oil, Gas, Lignite'!U37</f>
        <v>0.9797893987</v>
      </c>
      <c r="F68" s="295">
        <f>'Coal, Oil, Gas, Lignite'!W37/'Coal, Oil, Gas, Lignite'!V37</f>
        <v>0.9019359969</v>
      </c>
      <c r="G68" s="295">
        <f>'Coal, Oil, Gas, Lignite'!X37/'Coal, Oil, Gas, Lignite'!W37</f>
        <v>1.053635274</v>
      </c>
      <c r="H68" s="295">
        <f>'Coal, Oil, Gas, Lignite'!Y37/'Coal, Oil, Gas, Lignite'!X37</f>
        <v>1.050904972</v>
      </c>
      <c r="I68" s="295">
        <f>'Coal, Oil, Gas, Lignite'!Z37/'Coal, Oil, Gas, Lignite'!Y37</f>
        <v>1.048439177</v>
      </c>
      <c r="J68" s="295">
        <f>'Coal, Oil, Gas, Lignite'!AA37/'Coal, Oil, Gas, Lignite'!Z37</f>
        <v>1.046201227</v>
      </c>
      <c r="K68" s="295">
        <f>'Coal, Oil, Gas, Lignite'!AB37/'Coal, Oil, Gas, Lignite'!AA37</f>
        <v>1.044160938</v>
      </c>
      <c r="L68" s="295">
        <f>'Coal, Oil, Gas, Lignite'!AC37/'Coal, Oil, Gas, Lignite'!AB37</f>
        <v>1.042293229</v>
      </c>
      <c r="M68" s="295">
        <f>'Coal, Oil, Gas, Lignite'!AD37/'Coal, Oil, Gas, Lignite'!AC37</f>
        <v>1.040577093</v>
      </c>
      <c r="N68" s="295">
        <f>'Coal, Oil, Gas, Lignite'!AE37/'Coal, Oil, Gas, Lignite'!AD37</f>
        <v>1.038994797</v>
      </c>
      <c r="O68" s="295">
        <f>'Coal, Oil, Gas, Lignite'!AF37/'Coal, Oil, Gas, Lignite'!AE37</f>
        <v>1.037531273</v>
      </c>
      <c r="P68" s="295">
        <f>'Coal, Oil, Gas, Lignite'!AG37/'Coal, Oil, Gas, Lignite'!AF37</f>
        <v>1.036173631</v>
      </c>
      <c r="Q68" s="295">
        <f>'Coal, Oil, Gas, Lignite'!AH37/'Coal, Oil, Gas, Lignite'!AG37</f>
        <v>1.034910781</v>
      </c>
      <c r="R68" s="295">
        <f>'Coal, Oil, Gas, Lignite'!AI37/'Coal, Oil, Gas, Lignite'!AH37</f>
        <v>1.033733131</v>
      </c>
      <c r="S68" s="295">
        <f>'Coal, Oil, Gas, Lignite'!AJ37/'Coal, Oil, Gas, Lignite'!AI37</f>
        <v>1.03263234</v>
      </c>
      <c r="T68" s="295">
        <f>'Coal, Oil, Gas, Lignite'!AK37/'Coal, Oil, Gas, Lignite'!AJ37</f>
        <v>1.031601121</v>
      </c>
      <c r="U68" s="295">
        <f>'Coal, Oil, Gas, Lignite'!AL37/'Coal, Oil, Gas, Lignite'!AK37</f>
        <v>1.030633082</v>
      </c>
      <c r="V68" s="295">
        <f>'Coal, Oil, Gas, Lignite'!AM37/'Coal, Oil, Gas, Lignite'!AL37</f>
        <v>1.029722587</v>
      </c>
      <c r="W68" s="295">
        <f>'Coal, Oil, Gas, Lignite'!AN37/'Coal, Oil, Gas, Lignite'!AM37</f>
        <v>1.028864655</v>
      </c>
      <c r="X68" s="295">
        <f>'Coal, Oil, Gas, Lignite'!AO37/'Coal, Oil, Gas, Lignite'!AN37</f>
        <v>1.028054861</v>
      </c>
      <c r="Y68" s="295">
        <f>'Coal, Oil, Gas, Lignite'!AP37/'Coal, Oil, Gas, Lignite'!AO37</f>
        <v>1.027289265</v>
      </c>
      <c r="Z68" s="295">
        <f>'Coal, Oil, Gas, Lignite'!AQ37/'Coal, Oil, Gas, Lignite'!AP37</f>
        <v>1.026564343</v>
      </c>
      <c r="AA68" s="295">
        <f>'Coal, Oil, Gas, Lignite'!AR37/'Coal, Oil, Gas, Lignite'!AQ37</f>
        <v>1.025876939</v>
      </c>
      <c r="AB68" s="295">
        <f>'Coal, Oil, Gas, Lignite'!AS37/'Coal, Oil, Gas, Lignite'!AR37</f>
        <v>1.025224214</v>
      </c>
      <c r="AC68" s="295">
        <f>'Coal, Oil, Gas, Lignite'!AT37/'Coal, Oil, Gas, Lignite'!AS37</f>
        <v>1.024603607</v>
      </c>
      <c r="AD68" s="295">
        <f>'Coal, Oil, Gas, Lignite'!AU37/'Coal, Oil, Gas, Lignite'!AT37</f>
        <v>1.024012806</v>
      </c>
      <c r="AE68" s="295">
        <f>'Coal, Oil, Gas, Lignite'!AV37/'Coal, Oil, Gas, Lignite'!AU37</f>
        <v>1.023449712</v>
      </c>
      <c r="AF68" s="295">
        <f>'Coal, Oil, Gas, Lignite'!AW37/'Coal, Oil, Gas, Lignite'!AV37</f>
        <v>1.022912423</v>
      </c>
      <c r="AG68" s="295">
        <f>'Coal, Oil, Gas, Lignite'!AX37/'Coal, Oil, Gas, Lignite'!AW37</f>
        <v>1.022399203</v>
      </c>
      <c r="AH68" s="295">
        <f>'Coal, Oil, Gas, Lignite'!AY37/'Coal, Oil, Gas, Lignite'!AX37</f>
        <v>1.02190847</v>
      </c>
      <c r="AI68" s="295">
        <f>'Coal, Oil, Gas, Lignite'!AZ37/'Coal, Oil, Gas, Lignite'!AY37</f>
        <v>1.021438779</v>
      </c>
      <c r="AJ68" s="295">
        <f>'Coal, Oil, Gas, Lignite'!BA37/'Coal, Oil, Gas, Lignite'!AZ37</f>
        <v>1.020988805</v>
      </c>
    </row>
    <row r="69" ht="15.75" customHeight="1">
      <c r="A69" s="293" t="s">
        <v>187</v>
      </c>
      <c r="B69" s="294">
        <v>1.0</v>
      </c>
      <c r="C69" s="295">
        <f>'Coal, Oil, Gas, Lignite'!J48/'Coal, Oil, Gas, Lignite'!I48</f>
        <v>0.8182426458</v>
      </c>
      <c r="D69" s="295">
        <f>'Coal, Oil, Gas, Lignite'!K48/'Coal, Oil, Gas, Lignite'!J48</f>
        <v>0.7249788266</v>
      </c>
      <c r="E69" s="295">
        <f>'Coal, Oil, Gas, Lignite'!L48/'Coal, Oil, Gas, Lignite'!K48</f>
        <v>0.3487350951</v>
      </c>
      <c r="F69" s="295">
        <f>'Coal, Oil, Gas, Lignite'!M48/'Coal, Oil, Gas, Lignite'!L48</f>
        <v>1.210889069</v>
      </c>
      <c r="G69" s="295">
        <f>'Coal, Oil, Gas, Lignite'!N48/'Coal, Oil, Gas, Lignite'!M48</f>
        <v>1.262902107</v>
      </c>
      <c r="H69" s="295">
        <f>'Coal, Oil, Gas, Lignite'!O48/'Coal, Oil, Gas, Lignite'!N48</f>
        <v>0.7662381213</v>
      </c>
      <c r="I69" s="295">
        <f>'Coal, Oil, Gas, Lignite'!P48/'Coal, Oil, Gas, Lignite'!O48</f>
        <v>0.6949226719</v>
      </c>
      <c r="J69" s="295">
        <f>'Coal, Oil, Gas, Lignite'!Q48/'Coal, Oil, Gas, Lignite'!P48</f>
        <v>0.56099097</v>
      </c>
      <c r="K69" s="295">
        <f>'Coal, Oil, Gas, Lignite'!R48/'Coal, Oil, Gas, Lignite'!Q48</f>
        <v>0.2174401132</v>
      </c>
      <c r="L69" s="295">
        <f>'Coal, Oil, Gas, Lignite'!S48/'Coal, Oil, Gas, Lignite'!R48</f>
        <v>0</v>
      </c>
      <c r="M69" s="294">
        <v>0.0</v>
      </c>
      <c r="N69" s="294">
        <v>0.0</v>
      </c>
      <c r="O69" s="294">
        <v>0.0</v>
      </c>
      <c r="P69" s="294">
        <v>0.0</v>
      </c>
      <c r="Q69" s="294">
        <v>0.0</v>
      </c>
      <c r="R69" s="294">
        <v>0.0</v>
      </c>
      <c r="S69" s="294">
        <v>0.0</v>
      </c>
      <c r="T69" s="294">
        <v>0.0</v>
      </c>
      <c r="U69" s="294">
        <v>0.0</v>
      </c>
      <c r="V69" s="294">
        <v>0.0</v>
      </c>
      <c r="W69" s="294">
        <v>0.0</v>
      </c>
      <c r="X69" s="294">
        <v>0.0</v>
      </c>
      <c r="Y69" s="294">
        <v>0.0</v>
      </c>
      <c r="Z69" s="294">
        <v>0.0</v>
      </c>
      <c r="AA69" s="294">
        <v>0.0</v>
      </c>
      <c r="AB69" s="294">
        <v>0.0</v>
      </c>
      <c r="AC69" s="294">
        <v>0.0</v>
      </c>
      <c r="AD69" s="294">
        <v>0.0</v>
      </c>
      <c r="AE69" s="294">
        <v>0.0</v>
      </c>
      <c r="AF69" s="294">
        <v>0.0</v>
      </c>
      <c r="AG69" s="294">
        <v>0.0</v>
      </c>
      <c r="AH69" s="294">
        <v>0.0</v>
      </c>
      <c r="AI69" s="294">
        <v>0.0</v>
      </c>
      <c r="AJ69" s="294">
        <v>0.0</v>
      </c>
    </row>
    <row r="70" ht="15.75" customHeight="1">
      <c r="A70" s="293" t="s">
        <v>188</v>
      </c>
      <c r="B70" s="294">
        <v>1.0</v>
      </c>
      <c r="C70" s="295">
        <f>'Biomass, Gasoline, Jet FuelKero'!J43/'Biomass, Gasoline, Jet FuelKero'!I43</f>
        <v>1.375634518</v>
      </c>
      <c r="D70" s="295">
        <f>'Biomass, Gasoline, Jet FuelKero'!K43/'Biomass, Gasoline, Jet FuelKero'!J43</f>
        <v>0.674605837</v>
      </c>
      <c r="E70" s="295">
        <f>'Biomass, Gasoline, Jet FuelKero'!L43/'Biomass, Gasoline, Jet FuelKero'!K43</f>
        <v>0</v>
      </c>
      <c r="F70" s="294">
        <v>0.0</v>
      </c>
      <c r="G70" s="294">
        <v>0.0</v>
      </c>
      <c r="H70" s="294">
        <v>0.0</v>
      </c>
      <c r="I70" s="294">
        <v>0.0</v>
      </c>
      <c r="J70" s="294">
        <v>0.0</v>
      </c>
      <c r="K70" s="294">
        <v>0.0</v>
      </c>
      <c r="L70" s="294">
        <v>0.0</v>
      </c>
      <c r="M70" s="294">
        <v>0.0</v>
      </c>
      <c r="N70" s="294">
        <v>0.0</v>
      </c>
      <c r="O70" s="294">
        <v>0.0</v>
      </c>
      <c r="P70" s="294">
        <v>0.0</v>
      </c>
      <c r="Q70" s="294">
        <v>0.0</v>
      </c>
      <c r="R70" s="294">
        <v>0.0</v>
      </c>
      <c r="S70" s="294">
        <v>0.0</v>
      </c>
      <c r="T70" s="294">
        <v>0.0</v>
      </c>
      <c r="U70" s="294">
        <v>0.0</v>
      </c>
      <c r="V70" s="294">
        <v>0.0</v>
      </c>
      <c r="W70" s="294">
        <v>0.0</v>
      </c>
      <c r="X70" s="294">
        <v>0.0</v>
      </c>
      <c r="Y70" s="294">
        <v>0.0</v>
      </c>
      <c r="Z70" s="294">
        <v>0.0</v>
      </c>
      <c r="AA70" s="294">
        <v>0.0</v>
      </c>
      <c r="AB70" s="294">
        <v>0.0</v>
      </c>
      <c r="AC70" s="294">
        <v>0.0</v>
      </c>
      <c r="AD70" s="294">
        <v>0.0</v>
      </c>
      <c r="AE70" s="294">
        <v>0.0</v>
      </c>
      <c r="AF70" s="294">
        <v>0.0</v>
      </c>
      <c r="AG70" s="294">
        <v>0.0</v>
      </c>
      <c r="AH70" s="294">
        <v>0.0</v>
      </c>
      <c r="AI70" s="294">
        <v>0.0</v>
      </c>
      <c r="AJ70" s="294">
        <v>0.0</v>
      </c>
    </row>
    <row r="71" ht="15.75" customHeight="1">
      <c r="A71" s="293" t="s">
        <v>189</v>
      </c>
      <c r="B71" s="294">
        <v>0.0</v>
      </c>
      <c r="C71" s="294">
        <v>1.0</v>
      </c>
      <c r="D71" s="294">
        <v>1.0</v>
      </c>
      <c r="E71" s="294">
        <v>1.0</v>
      </c>
      <c r="F71" s="294">
        <v>1.0</v>
      </c>
      <c r="G71" s="294">
        <v>1.0</v>
      </c>
      <c r="H71" s="294">
        <v>1.0</v>
      </c>
      <c r="I71" s="294">
        <v>1.0</v>
      </c>
      <c r="J71" s="294">
        <v>1.0</v>
      </c>
      <c r="K71" s="294">
        <v>1.0</v>
      </c>
      <c r="L71" s="294">
        <v>1.0</v>
      </c>
      <c r="M71" s="294">
        <v>1.0</v>
      </c>
      <c r="N71" s="294">
        <v>1.0</v>
      </c>
      <c r="O71" s="294">
        <v>1.0</v>
      </c>
      <c r="P71" s="294">
        <v>1.0</v>
      </c>
      <c r="Q71" s="294">
        <v>1.0</v>
      </c>
      <c r="R71" s="294">
        <v>1.0</v>
      </c>
      <c r="S71" s="294">
        <v>1.0</v>
      </c>
      <c r="T71" s="294">
        <v>1.0</v>
      </c>
      <c r="U71" s="294">
        <v>1.0</v>
      </c>
      <c r="V71" s="294">
        <v>1.0</v>
      </c>
      <c r="W71" s="294">
        <v>1.0</v>
      </c>
      <c r="X71" s="294">
        <v>1.0</v>
      </c>
      <c r="Y71" s="294">
        <v>1.0</v>
      </c>
      <c r="Z71" s="294">
        <v>1.0</v>
      </c>
      <c r="AA71" s="294">
        <v>1.0</v>
      </c>
      <c r="AB71" s="294">
        <v>1.0</v>
      </c>
      <c r="AC71" s="294">
        <v>1.0</v>
      </c>
      <c r="AD71" s="294">
        <v>1.0</v>
      </c>
      <c r="AE71" s="294">
        <v>1.0</v>
      </c>
      <c r="AF71" s="294">
        <v>1.0</v>
      </c>
      <c r="AG71" s="294">
        <v>1.0</v>
      </c>
      <c r="AH71" s="294">
        <v>1.0</v>
      </c>
      <c r="AI71" s="294">
        <v>1.0</v>
      </c>
      <c r="AJ71" s="294">
        <v>1.0</v>
      </c>
    </row>
    <row r="72" ht="15.75" customHeight="1">
      <c r="A72" s="293" t="s">
        <v>190</v>
      </c>
      <c r="B72" s="294">
        <v>0.0</v>
      </c>
      <c r="C72" s="295">
        <v>1.0</v>
      </c>
      <c r="D72" s="295">
        <v>1.0</v>
      </c>
      <c r="E72" s="295">
        <v>1.0</v>
      </c>
      <c r="F72" s="295">
        <v>1.0</v>
      </c>
      <c r="G72" s="295">
        <v>1.0</v>
      </c>
      <c r="H72" s="295">
        <v>1.0</v>
      </c>
      <c r="I72" s="295">
        <v>1.0</v>
      </c>
      <c r="J72" s="295">
        <v>1.0</v>
      </c>
      <c r="K72" s="295">
        <v>1.0</v>
      </c>
      <c r="L72" s="295">
        <v>1.0</v>
      </c>
      <c r="M72" s="295">
        <v>1.0</v>
      </c>
      <c r="N72" s="295">
        <v>1.0</v>
      </c>
      <c r="O72" s="295">
        <v>1.0</v>
      </c>
      <c r="P72" s="295">
        <v>1.0</v>
      </c>
      <c r="Q72" s="295">
        <v>1.0</v>
      </c>
      <c r="R72" s="295">
        <v>1.0</v>
      </c>
      <c r="S72" s="295">
        <v>1.0</v>
      </c>
      <c r="T72" s="295">
        <v>1.0</v>
      </c>
      <c r="U72" s="295">
        <v>1.0</v>
      </c>
      <c r="V72" s="295">
        <v>1.0</v>
      </c>
      <c r="W72" s="295">
        <v>1.0</v>
      </c>
      <c r="X72" s="295">
        <v>1.0</v>
      </c>
      <c r="Y72" s="295">
        <v>1.0</v>
      </c>
      <c r="Z72" s="295">
        <v>1.0</v>
      </c>
      <c r="AA72" s="295">
        <v>1.0</v>
      </c>
      <c r="AB72" s="295">
        <v>1.0</v>
      </c>
      <c r="AC72" s="295">
        <v>1.0</v>
      </c>
      <c r="AD72" s="295">
        <v>1.0</v>
      </c>
      <c r="AE72" s="295">
        <v>1.0</v>
      </c>
      <c r="AF72" s="295">
        <v>1.0</v>
      </c>
      <c r="AG72" s="295">
        <v>1.0</v>
      </c>
      <c r="AH72" s="295">
        <v>1.0</v>
      </c>
      <c r="AI72" s="295">
        <v>1.0</v>
      </c>
      <c r="AJ72" s="295">
        <v>1.0</v>
      </c>
    </row>
    <row r="73" ht="15.75" customHeight="1">
      <c r="A73" s="293" t="s">
        <v>192</v>
      </c>
      <c r="B73" s="294">
        <v>0.0</v>
      </c>
      <c r="C73" s="295">
        <v>1.0</v>
      </c>
      <c r="D73" s="295">
        <v>1.0</v>
      </c>
      <c r="E73" s="295">
        <v>1.0</v>
      </c>
      <c r="F73" s="295">
        <v>1.0</v>
      </c>
      <c r="G73" s="295">
        <v>1.0</v>
      </c>
      <c r="H73" s="295">
        <v>1.0</v>
      </c>
      <c r="I73" s="295">
        <v>1.0</v>
      </c>
      <c r="J73" s="295">
        <v>1.0</v>
      </c>
      <c r="K73" s="295">
        <v>1.0</v>
      </c>
      <c r="L73" s="295">
        <v>1.0</v>
      </c>
      <c r="M73" s="295">
        <v>1.0</v>
      </c>
      <c r="N73" s="295">
        <v>1.0</v>
      </c>
      <c r="O73" s="295">
        <v>1.0</v>
      </c>
      <c r="P73" s="295">
        <v>1.0</v>
      </c>
      <c r="Q73" s="295">
        <v>1.0</v>
      </c>
      <c r="R73" s="295">
        <v>1.0</v>
      </c>
      <c r="S73" s="295">
        <v>1.0</v>
      </c>
      <c r="T73" s="295">
        <v>1.0</v>
      </c>
      <c r="U73" s="295">
        <v>1.0</v>
      </c>
      <c r="V73" s="295">
        <v>1.0</v>
      </c>
      <c r="W73" s="295">
        <v>1.0</v>
      </c>
      <c r="X73" s="295">
        <v>1.0</v>
      </c>
      <c r="Y73" s="295">
        <v>1.0</v>
      </c>
      <c r="Z73" s="295">
        <v>1.0</v>
      </c>
      <c r="AA73" s="295">
        <v>1.0</v>
      </c>
      <c r="AB73" s="295">
        <v>1.0</v>
      </c>
      <c r="AC73" s="295">
        <v>1.0</v>
      </c>
      <c r="AD73" s="295">
        <v>1.0</v>
      </c>
      <c r="AE73" s="295">
        <v>1.0</v>
      </c>
      <c r="AF73" s="295">
        <v>1.0</v>
      </c>
      <c r="AG73" s="295">
        <v>1.0</v>
      </c>
      <c r="AH73" s="295">
        <v>1.0</v>
      </c>
      <c r="AI73" s="295">
        <v>1.0</v>
      </c>
      <c r="AJ73" s="295">
        <v>1.0</v>
      </c>
    </row>
    <row r="74" ht="15.75" customHeight="1">
      <c r="B74" s="293"/>
      <c r="C74" s="293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36" width="12.71"/>
  </cols>
  <sheetData>
    <row r="1">
      <c r="A1" s="297" t="s">
        <v>200</v>
      </c>
      <c r="B1" s="298">
        <v>2016.0</v>
      </c>
      <c r="C1" s="299">
        <v>2017.0</v>
      </c>
      <c r="D1" s="300">
        <v>2018.0</v>
      </c>
      <c r="E1" s="299">
        <v>2019.0</v>
      </c>
      <c r="F1" s="300">
        <v>2020.0</v>
      </c>
      <c r="G1" s="299">
        <v>2021.0</v>
      </c>
      <c r="H1" s="300">
        <v>2022.0</v>
      </c>
      <c r="I1" s="299">
        <v>2023.0</v>
      </c>
      <c r="J1" s="300">
        <v>2024.0</v>
      </c>
      <c r="K1" s="299">
        <v>2025.0</v>
      </c>
      <c r="L1" s="300">
        <v>2026.0</v>
      </c>
      <c r="M1" s="299">
        <v>2027.0</v>
      </c>
      <c r="N1" s="300">
        <v>2028.0</v>
      </c>
      <c r="O1" s="299">
        <v>2029.0</v>
      </c>
      <c r="P1" s="300">
        <v>2030.0</v>
      </c>
      <c r="Q1" s="299">
        <v>2031.0</v>
      </c>
      <c r="R1" s="300">
        <v>2032.0</v>
      </c>
      <c r="S1" s="299">
        <v>2033.0</v>
      </c>
      <c r="T1" s="300">
        <v>2034.0</v>
      </c>
      <c r="U1" s="299">
        <v>2035.0</v>
      </c>
      <c r="V1" s="300">
        <v>2036.0</v>
      </c>
      <c r="W1" s="299">
        <v>2037.0</v>
      </c>
      <c r="X1" s="300">
        <v>2038.0</v>
      </c>
      <c r="Y1" s="299">
        <v>2039.0</v>
      </c>
      <c r="Z1" s="300">
        <v>2040.0</v>
      </c>
      <c r="AA1" s="299">
        <v>2041.0</v>
      </c>
      <c r="AB1" s="300">
        <v>2042.0</v>
      </c>
      <c r="AC1" s="299">
        <v>2043.0</v>
      </c>
      <c r="AD1" s="300">
        <v>2044.0</v>
      </c>
      <c r="AE1" s="299">
        <v>2045.0</v>
      </c>
      <c r="AF1" s="300">
        <v>2046.0</v>
      </c>
      <c r="AG1" s="299">
        <v>2047.0</v>
      </c>
      <c r="AH1" s="300">
        <v>2048.0</v>
      </c>
      <c r="AI1" s="299">
        <v>2049.0</v>
      </c>
      <c r="AJ1" s="300">
        <v>2050.0</v>
      </c>
    </row>
    <row r="2">
      <c r="A2" s="301" t="s">
        <v>196</v>
      </c>
      <c r="B2" s="302"/>
      <c r="C2" s="303">
        <v>0.0</v>
      </c>
      <c r="D2" s="303">
        <v>0.0</v>
      </c>
      <c r="E2" s="303">
        <v>0.0</v>
      </c>
      <c r="F2" s="303">
        <v>0.0</v>
      </c>
      <c r="G2" s="303">
        <v>0.0</v>
      </c>
      <c r="H2" s="303">
        <v>0.0</v>
      </c>
      <c r="I2" s="303">
        <v>0.0</v>
      </c>
      <c r="J2" s="303">
        <v>0.0</v>
      </c>
      <c r="K2" s="303">
        <v>0.0</v>
      </c>
      <c r="L2" s="303">
        <v>0.0</v>
      </c>
      <c r="M2" s="303">
        <v>0.0</v>
      </c>
      <c r="N2" s="303">
        <v>0.0</v>
      </c>
      <c r="O2" s="303">
        <v>0.0</v>
      </c>
      <c r="P2" s="303">
        <v>0.0</v>
      </c>
      <c r="Q2" s="303">
        <v>0.0</v>
      </c>
      <c r="R2" s="303">
        <v>0.0</v>
      </c>
      <c r="S2" s="303">
        <v>0.0</v>
      </c>
      <c r="T2" s="303">
        <v>0.0</v>
      </c>
      <c r="U2" s="303">
        <v>0.0</v>
      </c>
      <c r="V2" s="303">
        <v>0.0</v>
      </c>
      <c r="W2" s="303">
        <v>0.0</v>
      </c>
      <c r="X2" s="303">
        <v>0.0</v>
      </c>
      <c r="Y2" s="303">
        <v>0.0</v>
      </c>
      <c r="Z2" s="303">
        <v>0.0</v>
      </c>
      <c r="AA2" s="303">
        <v>0.0</v>
      </c>
      <c r="AB2" s="303">
        <v>0.0</v>
      </c>
      <c r="AC2" s="303">
        <v>0.0</v>
      </c>
      <c r="AD2" s="303">
        <v>0.0</v>
      </c>
      <c r="AE2" s="303">
        <v>0.0</v>
      </c>
      <c r="AF2" s="303">
        <v>0.0</v>
      </c>
      <c r="AG2" s="303">
        <v>0.0</v>
      </c>
      <c r="AH2" s="303">
        <v>0.0</v>
      </c>
      <c r="AI2" s="303">
        <v>0.0</v>
      </c>
      <c r="AJ2" s="303">
        <v>0.0</v>
      </c>
    </row>
    <row r="3">
      <c r="A3" s="1" t="s">
        <v>168</v>
      </c>
      <c r="B3" s="281">
        <f>'Start Year Data (2016)'!C3</f>
        <v>9.87421E+15</v>
      </c>
      <c r="C3" s="304">
        <f>$B$3*'Time Series Scaling Factors'!C4</f>
        <v>1.03793E+16</v>
      </c>
      <c r="D3" s="304">
        <f>$B$3*'Time Series Scaling Factors'!D4</f>
        <v>1.03547E+16</v>
      </c>
      <c r="E3" s="304">
        <f>$B$3*'Time Series Scaling Factors'!E4</f>
        <v>1.03324E+16</v>
      </c>
      <c r="F3" s="304">
        <f>$B$3*'Time Series Scaling Factors'!F4</f>
        <v>1.03121E+16</v>
      </c>
      <c r="G3" s="304">
        <f>$B$3*'Time Series Scaling Factors'!G4</f>
        <v>1.00431E+16</v>
      </c>
      <c r="H3" s="304">
        <f>$B$3*'Time Series Scaling Factors'!H4</f>
        <v>1.00402E+16</v>
      </c>
      <c r="I3" s="304">
        <f>$B$3*'Time Series Scaling Factors'!I4</f>
        <v>1.00375E+16</v>
      </c>
      <c r="J3" s="304">
        <f>$B$3*'Time Series Scaling Factors'!J4</f>
        <v>1.00348E+16</v>
      </c>
      <c r="K3" s="304">
        <f>$B$3*'Time Series Scaling Factors'!K4</f>
        <v>1.00323E+16</v>
      </c>
      <c r="L3" s="304">
        <f>$B$3*'Time Series Scaling Factors'!L4</f>
        <v>9.88405E+15</v>
      </c>
      <c r="M3" s="304">
        <f>$B$3*'Time Series Scaling Factors'!M4</f>
        <v>9.88404E+15</v>
      </c>
      <c r="N3" s="304">
        <f>$B$3*'Time Series Scaling Factors'!N4</f>
        <v>9.88403E+15</v>
      </c>
      <c r="O3" s="304">
        <f>$B$3*'Time Series Scaling Factors'!O4</f>
        <v>9.88402E+15</v>
      </c>
      <c r="P3" s="304">
        <f>$B$3*'Time Series Scaling Factors'!P4</f>
        <v>9.88401E+15</v>
      </c>
      <c r="Q3" s="304">
        <f>$B$3*'Time Series Scaling Factors'!Q4</f>
        <v>9.88404E+15</v>
      </c>
      <c r="R3" s="304">
        <f>$B$3*'Time Series Scaling Factors'!R4</f>
        <v>9.88403E+15</v>
      </c>
      <c r="S3" s="304">
        <f>$B$3*'Time Series Scaling Factors'!S4</f>
        <v>9.88402E+15</v>
      </c>
      <c r="T3" s="304">
        <f>$B$3*'Time Series Scaling Factors'!T4</f>
        <v>9.88401E+15</v>
      </c>
      <c r="U3" s="304">
        <f>$B$3*'Time Series Scaling Factors'!U4</f>
        <v>9.884E+15</v>
      </c>
      <c r="V3" s="304">
        <f>$B$3*'Time Series Scaling Factors'!V4</f>
        <v>9.88404E+15</v>
      </c>
      <c r="W3" s="304">
        <f>$B$3*'Time Series Scaling Factors'!W4</f>
        <v>9.88403E+15</v>
      </c>
      <c r="X3" s="304">
        <f>$B$3*'Time Series Scaling Factors'!X4</f>
        <v>9.88402E+15</v>
      </c>
      <c r="Y3" s="304">
        <f>$B$3*'Time Series Scaling Factors'!Y4</f>
        <v>9.88401E+15</v>
      </c>
      <c r="Z3" s="304">
        <f>$B$3*'Time Series Scaling Factors'!Z4</f>
        <v>9.884E+15</v>
      </c>
      <c r="AA3" s="304">
        <f>$B$3*'Time Series Scaling Factors'!AA4</f>
        <v>9.88405E+15</v>
      </c>
      <c r="AB3" s="304">
        <f>$B$3*'Time Series Scaling Factors'!AB4</f>
        <v>9.88404E+15</v>
      </c>
      <c r="AC3" s="304">
        <f>$B$3*'Time Series Scaling Factors'!AC4</f>
        <v>9.88403E+15</v>
      </c>
      <c r="AD3" s="304">
        <f>$B$3*'Time Series Scaling Factors'!AD4</f>
        <v>9.88402E+15</v>
      </c>
      <c r="AE3" s="304">
        <f>$B$3*'Time Series Scaling Factors'!AE4</f>
        <v>9.88401E+15</v>
      </c>
      <c r="AF3" s="304">
        <f>$B$3*'Time Series Scaling Factors'!AF4</f>
        <v>9.88404E+15</v>
      </c>
      <c r="AG3" s="304">
        <f>$B$3*'Time Series Scaling Factors'!AG4</f>
        <v>9.88403E+15</v>
      </c>
      <c r="AH3" s="304">
        <f>$B$3*'Time Series Scaling Factors'!AH4</f>
        <v>9.88402E+15</v>
      </c>
      <c r="AI3" s="304">
        <f>$B$3*'Time Series Scaling Factors'!AI4</f>
        <v>9.88401E+15</v>
      </c>
      <c r="AJ3" s="304">
        <f>$B$3*'Time Series Scaling Factors'!AJ4</f>
        <v>9.884E+15</v>
      </c>
    </row>
    <row r="4">
      <c r="A4" s="1" t="s">
        <v>171</v>
      </c>
      <c r="B4" s="304">
        <f>'Start Year Data (2016)'!C4</f>
        <v>2.56162E+15</v>
      </c>
      <c r="C4" s="304">
        <f>$B$4*'Time Series Scaling Factors'!C5</f>
        <v>2.53378E+15</v>
      </c>
      <c r="D4" s="304">
        <f>$B$4*'Time Series Scaling Factors'!D5</f>
        <v>2.53347E+15</v>
      </c>
      <c r="E4" s="304">
        <f>$B$4*'Time Series Scaling Factors'!E5</f>
        <v>2.53316E+15</v>
      </c>
      <c r="F4" s="304">
        <f>$B$4*'Time Series Scaling Factors'!F5</f>
        <v>2.53284E+15</v>
      </c>
      <c r="G4" s="304">
        <f>$B$4*'Time Series Scaling Factors'!G5</f>
        <v>2.55367E+15</v>
      </c>
      <c r="H4" s="304">
        <f>$B$4*'Time Series Scaling Factors'!H5</f>
        <v>2.55364E+15</v>
      </c>
      <c r="I4" s="304">
        <f>$B$4*'Time Series Scaling Factors'!I5</f>
        <v>2.55362E+15</v>
      </c>
      <c r="J4" s="304">
        <f>$B$4*'Time Series Scaling Factors'!J5</f>
        <v>2.55359E+15</v>
      </c>
      <c r="K4" s="304">
        <f>$B$4*'Time Series Scaling Factors'!K5</f>
        <v>2.55357E+15</v>
      </c>
      <c r="L4" s="304">
        <f>$B$4*'Time Series Scaling Factors'!L5</f>
        <v>2.56761E+15</v>
      </c>
      <c r="M4" s="304">
        <f>$B$4*'Time Series Scaling Factors'!M5</f>
        <v>2.5676E+15</v>
      </c>
      <c r="N4" s="304">
        <f>$B$4*'Time Series Scaling Factors'!N5</f>
        <v>2.56759E+15</v>
      </c>
      <c r="O4" s="304">
        <f>$B$4*'Time Series Scaling Factors'!O5</f>
        <v>2.56757E+15</v>
      </c>
      <c r="P4" s="304">
        <f>$B$4*'Time Series Scaling Factors'!P5</f>
        <v>2.56756E+15</v>
      </c>
      <c r="Q4" s="304">
        <f>$B$4*'Time Series Scaling Factors'!Q5</f>
        <v>2.5675E+15</v>
      </c>
      <c r="R4" s="304">
        <f>$B$4*'Time Series Scaling Factors'!R5</f>
        <v>2.56749E+15</v>
      </c>
      <c r="S4" s="304">
        <f>$B$4*'Time Series Scaling Factors'!S5</f>
        <v>2.56748E+15</v>
      </c>
      <c r="T4" s="304">
        <f>$B$4*'Time Series Scaling Factors'!T5</f>
        <v>2.56746E+15</v>
      </c>
      <c r="U4" s="304">
        <f>$B$4*'Time Series Scaling Factors'!U5</f>
        <v>2.56745E+15</v>
      </c>
      <c r="V4" s="304">
        <f>$B$4*'Time Series Scaling Factors'!V5</f>
        <v>2.56756E+15</v>
      </c>
      <c r="W4" s="304">
        <f>$B$4*'Time Series Scaling Factors'!W5</f>
        <v>2.56755E+15</v>
      </c>
      <c r="X4" s="304">
        <f>$B$4*'Time Series Scaling Factors'!X5</f>
        <v>2.56753E+15</v>
      </c>
      <c r="Y4" s="304">
        <f>$B$4*'Time Series Scaling Factors'!Y5</f>
        <v>2.56752E+15</v>
      </c>
      <c r="Z4" s="304">
        <f>$B$4*'Time Series Scaling Factors'!Z5</f>
        <v>2.56751E+15</v>
      </c>
      <c r="AA4" s="304">
        <f>$B$4*'Time Series Scaling Factors'!AA5</f>
        <v>2.56756E+15</v>
      </c>
      <c r="AB4" s="304">
        <f>$B$4*'Time Series Scaling Factors'!AB5</f>
        <v>2.56755E+15</v>
      </c>
      <c r="AC4" s="304">
        <f>$B$4*'Time Series Scaling Factors'!AC5</f>
        <v>2.56754E+15</v>
      </c>
      <c r="AD4" s="304">
        <f>$B$4*'Time Series Scaling Factors'!AD5</f>
        <v>2.56752E+15</v>
      </c>
      <c r="AE4" s="304">
        <f>$B$4*'Time Series Scaling Factors'!AE5</f>
        <v>2.56751E+15</v>
      </c>
      <c r="AF4" s="304">
        <f>$B$4*'Time Series Scaling Factors'!AF5</f>
        <v>2.56758E+15</v>
      </c>
      <c r="AG4" s="304">
        <f>$B$4*'Time Series Scaling Factors'!AG5</f>
        <v>2.56756E+15</v>
      </c>
      <c r="AH4" s="304">
        <f>$B$4*'Time Series Scaling Factors'!AH5</f>
        <v>2.56755E+15</v>
      </c>
      <c r="AI4" s="304">
        <f>$B$4*'Time Series Scaling Factors'!AI5</f>
        <v>2.56754E+15</v>
      </c>
      <c r="AJ4" s="304">
        <f>$B$4*'Time Series Scaling Factors'!AJ5</f>
        <v>2.56752E+15</v>
      </c>
    </row>
    <row r="5">
      <c r="A5" s="1" t="s">
        <v>173</v>
      </c>
      <c r="B5" s="305">
        <v>0.0</v>
      </c>
      <c r="C5" s="304">
        <v>0.0</v>
      </c>
      <c r="D5" s="304">
        <v>0.0</v>
      </c>
      <c r="E5" s="304">
        <v>0.0</v>
      </c>
      <c r="F5" s="304">
        <v>0.0</v>
      </c>
      <c r="G5" s="304">
        <v>0.0</v>
      </c>
      <c r="H5" s="304">
        <v>0.0</v>
      </c>
      <c r="I5" s="304">
        <v>0.0</v>
      </c>
      <c r="J5" s="304">
        <v>0.0</v>
      </c>
      <c r="K5" s="304">
        <v>0.0</v>
      </c>
      <c r="L5" s="304">
        <v>0.0</v>
      </c>
      <c r="M5" s="304">
        <v>0.0</v>
      </c>
      <c r="N5" s="304">
        <v>0.0</v>
      </c>
      <c r="O5" s="304">
        <v>0.0</v>
      </c>
      <c r="P5" s="304">
        <v>0.0</v>
      </c>
      <c r="Q5" s="304">
        <v>0.0</v>
      </c>
      <c r="R5" s="304">
        <v>0.0</v>
      </c>
      <c r="S5" s="304">
        <v>0.0</v>
      </c>
      <c r="T5" s="304">
        <v>0.0</v>
      </c>
      <c r="U5" s="304">
        <v>0.0</v>
      </c>
      <c r="V5" s="304">
        <v>0.0</v>
      </c>
      <c r="W5" s="304">
        <v>0.0</v>
      </c>
      <c r="X5" s="304">
        <v>0.0</v>
      </c>
      <c r="Y5" s="304">
        <v>0.0</v>
      </c>
      <c r="Z5" s="304">
        <v>0.0</v>
      </c>
      <c r="AA5" s="304">
        <v>0.0</v>
      </c>
      <c r="AB5" s="304">
        <v>0.0</v>
      </c>
      <c r="AC5" s="304">
        <v>0.0</v>
      </c>
      <c r="AD5" s="304">
        <v>0.0</v>
      </c>
      <c r="AE5" s="304">
        <v>0.0</v>
      </c>
      <c r="AF5" s="304">
        <v>0.0</v>
      </c>
      <c r="AG5" s="304">
        <v>0.0</v>
      </c>
      <c r="AH5" s="304">
        <v>0.0</v>
      </c>
      <c r="AI5" s="304">
        <v>0.0</v>
      </c>
      <c r="AJ5" s="304">
        <v>0.0</v>
      </c>
    </row>
    <row r="6">
      <c r="A6" s="306" t="s">
        <v>174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</row>
    <row r="7">
      <c r="A7" s="306" t="s">
        <v>175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</row>
    <row r="8">
      <c r="A8" s="306" t="s">
        <v>176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</row>
    <row r="9">
      <c r="A9" s="1" t="s">
        <v>177</v>
      </c>
      <c r="B9" s="304">
        <f>'Start Year Data (2016)'!C9</f>
        <v>110000000000000</v>
      </c>
      <c r="C9" s="304">
        <f>$B$9*'Time Series Scaling Factors'!C10</f>
        <v>90000000000000</v>
      </c>
      <c r="D9" s="304">
        <f>$B$9*'Time Series Scaling Factors'!D10</f>
        <v>220000000000000</v>
      </c>
      <c r="E9" s="304">
        <f>$B$9*'Time Series Scaling Factors'!E10</f>
        <v>165000000000000</v>
      </c>
      <c r="F9" s="304">
        <f>$B$9*'Time Series Scaling Factors'!F10</f>
        <v>78231176231177</v>
      </c>
      <c r="G9" s="304">
        <f>$B$9*'Time Series Scaling Factors'!G10</f>
        <v>118769028270573</v>
      </c>
      <c r="H9" s="304">
        <f>$B$9*'Time Series Scaling Factors'!H10</f>
        <v>118121587957812</v>
      </c>
      <c r="I9" s="304">
        <f>$B$9*'Time Series Scaling Factors'!I10</f>
        <v>117563178677196</v>
      </c>
      <c r="J9" s="304">
        <f>$B$9*'Time Series Scaling Factors'!J10</f>
        <v>117076617558768</v>
      </c>
      <c r="K9" s="304">
        <f>$B$9*'Time Series Scaling Factors'!K10</f>
        <v>116648876160722</v>
      </c>
      <c r="L9" s="304">
        <f>$B$9*'Time Series Scaling Factors'!L10</f>
        <v>116269896476942</v>
      </c>
      <c r="M9" s="304">
        <f>$B$9*'Time Series Scaling Factors'!M10</f>
        <v>115931790027872</v>
      </c>
      <c r="N9" s="304">
        <f>$B$9*'Time Series Scaling Factors'!N10</f>
        <v>115628282828284</v>
      </c>
      <c r="O9" s="304">
        <f>$B$9*'Time Series Scaling Factors'!O10</f>
        <v>115354322454399</v>
      </c>
      <c r="P9" s="304">
        <f>$B$9*'Time Series Scaling Factors'!P10</f>
        <v>115105794542001</v>
      </c>
      <c r="Q9" s="304">
        <f>$B$9*'Time Series Scaling Factors'!Q10</f>
        <v>114879314736976</v>
      </c>
      <c r="R9" s="304">
        <f>$B$9*'Time Series Scaling Factors'!R10</f>
        <v>114672073665274</v>
      </c>
      <c r="S9" s="304">
        <f>$B$9*'Time Series Scaling Factors'!S10</f>
        <v>114481719801111</v>
      </c>
      <c r="T9" s="304">
        <f>$B$9*'Time Series Scaling Factors'!T10</f>
        <v>114306269847962</v>
      </c>
      <c r="U9" s="304">
        <f>$B$9*'Time Series Scaling Factors'!U10</f>
        <v>114144039376893</v>
      </c>
      <c r="V9" s="304">
        <f>$B$9*'Time Series Scaling Factors'!V10</f>
        <v>113993588574109</v>
      </c>
      <c r="W9" s="304">
        <f>$B$9*'Time Series Scaling Factors'!W10</f>
        <v>113853679392385</v>
      </c>
      <c r="X9" s="304">
        <f>$B$9*'Time Series Scaling Factors'!X10</f>
        <v>113723241404446</v>
      </c>
      <c r="Y9" s="304">
        <f>$B$9*'Time Series Scaling Factors'!Y10</f>
        <v>113601344364012</v>
      </c>
      <c r="Z9" s="304">
        <f>$B$9*'Time Series Scaling Factors'!Z10</f>
        <v>113487175985982</v>
      </c>
      <c r="AA9" s="304">
        <f>$B$9*'Time Series Scaling Factors'!AA10</f>
        <v>113380023823179</v>
      </c>
      <c r="AB9" s="304">
        <f>$B$9*'Time Series Scaling Factors'!AB10</f>
        <v>113279260384788</v>
      </c>
      <c r="AC9" s="304">
        <f>$B$9*'Time Series Scaling Factors'!AC10</f>
        <v>113184330839568</v>
      </c>
      <c r="AD9" s="304">
        <f>$B$9*'Time Series Scaling Factors'!AD10</f>
        <v>113094742794821</v>
      </c>
      <c r="AE9" s="304">
        <f>$B$9*'Time Series Scaling Factors'!AE10</f>
        <v>113010057753506</v>
      </c>
      <c r="AF9" s="304">
        <f>$B$9*'Time Series Scaling Factors'!AF10</f>
        <v>112929883936596</v>
      </c>
      <c r="AG9" s="304">
        <f>$B$9*'Time Series Scaling Factors'!AG10</f>
        <v>112853870222752</v>
      </c>
      <c r="AH9" s="304">
        <f>$B$9*'Time Series Scaling Factors'!AH10</f>
        <v>112781701007534</v>
      </c>
      <c r="AI9" s="304">
        <f>$B$9*'Time Series Scaling Factors'!AI10</f>
        <v>112713091823365</v>
      </c>
      <c r="AJ9" s="304">
        <f>$B$9*'Time Series Scaling Factors'!AJ10</f>
        <v>112647785592093</v>
      </c>
    </row>
    <row r="10">
      <c r="A10" s="1" t="s">
        <v>178</v>
      </c>
      <c r="B10" s="304">
        <f>'Start Year Data (2016)'!C10</f>
        <v>373696030986000</v>
      </c>
      <c r="C10" s="304">
        <f>$B$10*'Time Series Scaling Factors'!C11</f>
        <v>472295512843000</v>
      </c>
      <c r="D10" s="304">
        <f>$B$10*'Time Series Scaling Factors'!D11</f>
        <v>375968590654527</v>
      </c>
      <c r="E10" s="304">
        <f>$B$10*'Time Series Scaling Factors'!E11</f>
        <v>377211523237611</v>
      </c>
      <c r="F10" s="304">
        <f>$B$10*'Time Series Scaling Factors'!F11</f>
        <v>361467082189646</v>
      </c>
      <c r="G10" s="304">
        <f>$B$10*'Time Series Scaling Factors'!G11</f>
        <v>400057763862002</v>
      </c>
      <c r="H10" s="304">
        <f>$B$10*'Time Series Scaling Factors'!H11</f>
        <v>385010494815932</v>
      </c>
      <c r="I10" s="304">
        <f>$B$10*'Time Series Scaling Factors'!I11</f>
        <v>384677991953071</v>
      </c>
      <c r="J10" s="304">
        <f>$B$10*'Time Series Scaling Factors'!J11</f>
        <v>384364473973862</v>
      </c>
      <c r="K10" s="304">
        <f>$B$10*'Time Series Scaling Factors'!K11</f>
        <v>384068360041665</v>
      </c>
      <c r="L10" s="304">
        <f>$B$10*'Time Series Scaling Factors'!L11</f>
        <v>383788240091075</v>
      </c>
      <c r="M10" s="304">
        <f>$B$10*'Time Series Scaling Factors'!M11</f>
        <v>383522852374668</v>
      </c>
      <c r="N10" s="304">
        <f>$B$10*'Time Series Scaling Factors'!N11</f>
        <v>383271064461622</v>
      </c>
      <c r="O10" s="304">
        <f>$B$10*'Time Series Scaling Factors'!O11</f>
        <v>383031857084496</v>
      </c>
      <c r="P10" s="304">
        <f>$B$10*'Time Series Scaling Factors'!P11</f>
        <v>382804310348290</v>
      </c>
      <c r="Q10" s="304">
        <f>$B$10*'Time Series Scaling Factors'!Q11</f>
        <v>382587591908349</v>
      </c>
      <c r="R10" s="304">
        <f>$B$10*'Time Series Scaling Factors'!R11</f>
        <v>382380946796728</v>
      </c>
      <c r="S10" s="304">
        <f>$B$10*'Time Series Scaling Factors'!S11</f>
        <v>382183688635011</v>
      </c>
      <c r="T10" s="304">
        <f>$B$10*'Time Series Scaling Factors'!T11</f>
        <v>381995192018047</v>
      </c>
      <c r="U10" s="304">
        <f>$B$10*'Time Series Scaling Factors'!U11</f>
        <v>381814885890446</v>
      </c>
      <c r="V10" s="304">
        <f>$B$10*'Time Series Scaling Factors'!V11</f>
        <v>381642247768162</v>
      </c>
      <c r="W10" s="304">
        <f>$B$10*'Time Series Scaling Factors'!W11</f>
        <v>381476798681960</v>
      </c>
      <c r="X10" s="304">
        <f>$B$10*'Time Series Scaling Factors'!X11</f>
        <v>381318098739665</v>
      </c>
      <c r="Y10" s="304">
        <f>$B$10*'Time Series Scaling Factors'!Y11</f>
        <v>381165743220653</v>
      </c>
      <c r="Z10" s="304">
        <f>$B$10*'Time Series Scaling Factors'!Z11</f>
        <v>381019359129582</v>
      </c>
      <c r="AA10" s="304">
        <f>$B$10*'Time Series Scaling Factors'!AA11</f>
        <v>380878602147522</v>
      </c>
      <c r="AB10" s="304">
        <f>$B$10*'Time Series Scaling Factors'!AB11</f>
        <v>380743153928062</v>
      </c>
      <c r="AC10" s="304">
        <f>$B$10*'Time Series Scaling Factors'!AC11</f>
        <v>380612719693728</v>
      </c>
      <c r="AD10" s="304">
        <f>$B$10*'Time Series Scaling Factors'!AD11</f>
        <v>380487026094425</v>
      </c>
      <c r="AE10" s="304">
        <f>$B$10*'Time Series Scaling Factors'!AE11</f>
        <v>380365819295243</v>
      </c>
      <c r="AF10" s="304">
        <f>$B$10*'Time Series Scaling Factors'!AF11</f>
        <v>380248863265459</v>
      </c>
      <c r="AG10" s="304">
        <f>$B$10*'Time Series Scaling Factors'!AG11</f>
        <v>380135938244426</v>
      </c>
      <c r="AH10" s="304">
        <f>$B$10*'Time Series Scaling Factors'!AH11</f>
        <v>380026839363406</v>
      </c>
      <c r="AI10" s="304">
        <f>$B$10*'Time Series Scaling Factors'!AI11</f>
        <v>379921375405180</v>
      </c>
      <c r="AJ10" s="304">
        <f>$B$10*'Time Series Scaling Factors'!AJ11</f>
        <v>379819367685569</v>
      </c>
    </row>
    <row r="11">
      <c r="A11" s="1" t="s">
        <v>180</v>
      </c>
      <c r="B11" s="304">
        <f>'Start Year Data (2016)'!C11</f>
        <v>724169825000000</v>
      </c>
      <c r="C11" s="304">
        <f>$B$11*'Time Series Scaling Factors'!C12</f>
        <v>783445025000000</v>
      </c>
      <c r="D11" s="304">
        <f>$B$11*'Time Series Scaling Factors'!D12</f>
        <v>762699749590883</v>
      </c>
      <c r="E11" s="304">
        <f>$B$11*'Time Series Scaling Factors'!E12</f>
        <v>700351711619592</v>
      </c>
      <c r="F11" s="304">
        <f>$B$11*'Time Series Scaling Factors'!F12</f>
        <v>654783916690512</v>
      </c>
      <c r="G11" s="304">
        <f>$B$11*'Time Series Scaling Factors'!G12</f>
        <v>812934026565588</v>
      </c>
      <c r="H11" s="304">
        <f>$B$11*'Time Series Scaling Factors'!H12</f>
        <v>734916230931763</v>
      </c>
      <c r="I11" s="304">
        <f>$B$11*'Time Series Scaling Factors'!I12</f>
        <v>734759090246080</v>
      </c>
      <c r="J11" s="304">
        <f>$B$11*'Time Series Scaling Factors'!J12</f>
        <v>734606478948115</v>
      </c>
      <c r="K11" s="304">
        <f>$B$11*'Time Series Scaling Factors'!K12</f>
        <v>734458203989001</v>
      </c>
      <c r="L11" s="304">
        <f>$B$11*'Time Series Scaling Factors'!L12</f>
        <v>734314083136857</v>
      </c>
      <c r="M11" s="304">
        <f>$B$11*'Time Series Scaling Factors'!M12</f>
        <v>734173944229666</v>
      </c>
      <c r="N11" s="304">
        <f>$B$11*'Time Series Scaling Factors'!N12</f>
        <v>734037624489163</v>
      </c>
      <c r="O11" s="304">
        <f>$B$11*'Time Series Scaling Factors'!O12</f>
        <v>733904969890119</v>
      </c>
      <c r="P11" s="304">
        <f>$B$11*'Time Series Scaling Factors'!P12</f>
        <v>733775834579802</v>
      </c>
      <c r="Q11" s="304">
        <f>$B$11*'Time Series Scaling Factors'!Q12</f>
        <v>733650080343017</v>
      </c>
      <c r="R11" s="304">
        <f>$B$11*'Time Series Scaling Factors'!R12</f>
        <v>733527576108675</v>
      </c>
      <c r="S11" s="304">
        <f>$B$11*'Time Series Scaling Factors'!S12</f>
        <v>733408197494068</v>
      </c>
      <c r="T11" s="304">
        <f>$B$11*'Time Series Scaling Factors'!T12</f>
        <v>733291826383637</v>
      </c>
      <c r="U11" s="304">
        <f>$B$11*'Time Series Scaling Factors'!U12</f>
        <v>733178350539169</v>
      </c>
      <c r="V11" s="304">
        <f>$B$11*'Time Series Scaling Factors'!V12</f>
        <v>733067663238691</v>
      </c>
      <c r="W11" s="304">
        <f>$B$11*'Time Series Scaling Factors'!W12</f>
        <v>732959662941731</v>
      </c>
      <c r="X11" s="304">
        <f>$B$11*'Time Series Scaling Factors'!X12</f>
        <v>732854252978603</v>
      </c>
      <c r="Y11" s="304">
        <f>$B$11*'Time Series Scaling Factors'!Y12</f>
        <v>732751341261838</v>
      </c>
      <c r="Z11" s="304">
        <f>$B$11*'Time Series Scaling Factors'!Z12</f>
        <v>732650840017821</v>
      </c>
      <c r="AA11" s="304">
        <f>$B$11*'Time Series Scaling Factors'!AA12</f>
        <v>732552665537149</v>
      </c>
      <c r="AB11" s="304">
        <f>$B$11*'Time Series Scaling Factors'!AB12</f>
        <v>732456737942069</v>
      </c>
      <c r="AC11" s="304">
        <f>$B$11*'Time Series Scaling Factors'!AC12</f>
        <v>732362980969747</v>
      </c>
      <c r="AD11" s="304">
        <f>$B$11*'Time Series Scaling Factors'!AD12</f>
        <v>732271321770021</v>
      </c>
      <c r="AE11" s="304">
        <f>$B$11*'Time Series Scaling Factors'!AE12</f>
        <v>732181690716662</v>
      </c>
      <c r="AF11" s="304">
        <f>$B$11*'Time Series Scaling Factors'!AF12</f>
        <v>732094021230962</v>
      </c>
      <c r="AG11" s="304">
        <f>$B$11*'Time Series Scaling Factors'!AG12</f>
        <v>732008249616820</v>
      </c>
      <c r="AH11" s="304">
        <f>$B$11*'Time Series Scaling Factors'!AH12</f>
        <v>731924314906377</v>
      </c>
      <c r="AI11" s="304">
        <f>$B$11*'Time Series Scaling Factors'!AI12</f>
        <v>731842158715520</v>
      </c>
      <c r="AJ11" s="304">
        <f>$B$11*'Time Series Scaling Factors'!AJ12</f>
        <v>731761725108435</v>
      </c>
    </row>
    <row r="12">
      <c r="A12" s="1" t="s">
        <v>181</v>
      </c>
      <c r="B12" s="304">
        <f>'Start Year Data (2016)'!C12</f>
        <v>0</v>
      </c>
      <c r="C12" s="304">
        <f>$B$12*'Time Series Scaling Factors'!C13</f>
        <v>0</v>
      </c>
      <c r="D12" s="304">
        <f>$B$12*'Time Series Scaling Factors'!D13</f>
        <v>0</v>
      </c>
      <c r="E12" s="304">
        <f>$B$12*'Time Series Scaling Factors'!E13</f>
        <v>0</v>
      </c>
      <c r="F12" s="304">
        <f>$B$12*'Time Series Scaling Factors'!F13</f>
        <v>0</v>
      </c>
      <c r="G12" s="304">
        <f>$B$12*'Time Series Scaling Factors'!G13</f>
        <v>0</v>
      </c>
      <c r="H12" s="304">
        <f>$B$12*'Time Series Scaling Factors'!H13</f>
        <v>0</v>
      </c>
      <c r="I12" s="304">
        <f>$B$12*'Time Series Scaling Factors'!I13</f>
        <v>0</v>
      </c>
      <c r="J12" s="304">
        <f>$B$12*'Time Series Scaling Factors'!J13</f>
        <v>0</v>
      </c>
      <c r="K12" s="304">
        <f>$B$12*'Time Series Scaling Factors'!K13</f>
        <v>0</v>
      </c>
      <c r="L12" s="304">
        <f>$B$12*'Time Series Scaling Factors'!L13</f>
        <v>0</v>
      </c>
      <c r="M12" s="304">
        <f>$B$12*'Time Series Scaling Factors'!M13</f>
        <v>0</v>
      </c>
      <c r="N12" s="304">
        <f>$B$12*'Time Series Scaling Factors'!N13</f>
        <v>0</v>
      </c>
      <c r="O12" s="304">
        <f>$B$12*'Time Series Scaling Factors'!O13</f>
        <v>0</v>
      </c>
      <c r="P12" s="304">
        <f>$B$12*'Time Series Scaling Factors'!P13</f>
        <v>0</v>
      </c>
      <c r="Q12" s="304">
        <f>$B$12*'Time Series Scaling Factors'!Q13</f>
        <v>0</v>
      </c>
      <c r="R12" s="304">
        <f>$B$12*'Time Series Scaling Factors'!R13</f>
        <v>0</v>
      </c>
      <c r="S12" s="304">
        <f>$B$12*'Time Series Scaling Factors'!S13</f>
        <v>0</v>
      </c>
      <c r="T12" s="304">
        <f>$B$12*'Time Series Scaling Factors'!T13</f>
        <v>0</v>
      </c>
      <c r="U12" s="304">
        <f>$B$12*'Time Series Scaling Factors'!U13</f>
        <v>0</v>
      </c>
      <c r="V12" s="304">
        <f>$B$12*'Time Series Scaling Factors'!V13</f>
        <v>0</v>
      </c>
      <c r="W12" s="304">
        <f>$B$12*'Time Series Scaling Factors'!W13</f>
        <v>0</v>
      </c>
      <c r="X12" s="304">
        <f>$B$12*'Time Series Scaling Factors'!X13</f>
        <v>0</v>
      </c>
      <c r="Y12" s="304">
        <f>$B$12*'Time Series Scaling Factors'!Y13</f>
        <v>0</v>
      </c>
      <c r="Z12" s="304">
        <f>$B$12*'Time Series Scaling Factors'!Z13</f>
        <v>0</v>
      </c>
      <c r="AA12" s="304">
        <f>$B$12*'Time Series Scaling Factors'!AA13</f>
        <v>0</v>
      </c>
      <c r="AB12" s="304">
        <f>$B$12*'Time Series Scaling Factors'!AB13</f>
        <v>0</v>
      </c>
      <c r="AC12" s="304">
        <f>$B$12*'Time Series Scaling Factors'!AC13</f>
        <v>0</v>
      </c>
      <c r="AD12" s="304">
        <f>$B$12*'Time Series Scaling Factors'!AD13</f>
        <v>0</v>
      </c>
      <c r="AE12" s="304">
        <f>$B$12*'Time Series Scaling Factors'!AE13</f>
        <v>0</v>
      </c>
      <c r="AF12" s="304">
        <f>$B$12*'Time Series Scaling Factors'!AF13</f>
        <v>0</v>
      </c>
      <c r="AG12" s="304">
        <f>$B$12*'Time Series Scaling Factors'!AG13</f>
        <v>0</v>
      </c>
      <c r="AH12" s="304">
        <f>$B$12*'Time Series Scaling Factors'!AH13</f>
        <v>0</v>
      </c>
      <c r="AI12" s="304">
        <f>$B$12*'Time Series Scaling Factors'!AI13</f>
        <v>0</v>
      </c>
      <c r="AJ12" s="304">
        <f>$B$12*'Time Series Scaling Factors'!AJ13</f>
        <v>0</v>
      </c>
    </row>
    <row r="13">
      <c r="A13" s="1" t="s">
        <v>182</v>
      </c>
      <c r="B13" s="304">
        <f>'Start Year Data (2016)'!C13</f>
        <v>0</v>
      </c>
      <c r="C13" s="304">
        <f>$B$13*'Time Series Scaling Factors'!C14</f>
        <v>0</v>
      </c>
      <c r="D13" s="304">
        <f>$B$13*'Time Series Scaling Factors'!D14</f>
        <v>0</v>
      </c>
      <c r="E13" s="304">
        <f>$B$13*'Time Series Scaling Factors'!E14</f>
        <v>0</v>
      </c>
      <c r="F13" s="304">
        <f>$B$13*'Time Series Scaling Factors'!F14</f>
        <v>0</v>
      </c>
      <c r="G13" s="304">
        <f>$B$13*'Time Series Scaling Factors'!G14</f>
        <v>0</v>
      </c>
      <c r="H13" s="304">
        <f>$B$13*'Time Series Scaling Factors'!H14</f>
        <v>0</v>
      </c>
      <c r="I13" s="304">
        <f>$B$13*'Time Series Scaling Factors'!I14</f>
        <v>0</v>
      </c>
      <c r="J13" s="304">
        <f>$B$13*'Time Series Scaling Factors'!J14</f>
        <v>0</v>
      </c>
      <c r="K13" s="304">
        <f>$B$13*'Time Series Scaling Factors'!K14</f>
        <v>0</v>
      </c>
      <c r="L13" s="304">
        <f>$B$13*'Time Series Scaling Factors'!L14</f>
        <v>0</v>
      </c>
      <c r="M13" s="304">
        <f>$B$13*'Time Series Scaling Factors'!M14</f>
        <v>0</v>
      </c>
      <c r="N13" s="304">
        <f>$B$13*'Time Series Scaling Factors'!N14</f>
        <v>0</v>
      </c>
      <c r="O13" s="304">
        <f>$B$13*'Time Series Scaling Factors'!O14</f>
        <v>0</v>
      </c>
      <c r="P13" s="304">
        <f>$B$13*'Time Series Scaling Factors'!P14</f>
        <v>0</v>
      </c>
      <c r="Q13" s="304">
        <f>$B$13*'Time Series Scaling Factors'!Q14</f>
        <v>0</v>
      </c>
      <c r="R13" s="304">
        <f>$B$13*'Time Series Scaling Factors'!R14</f>
        <v>0</v>
      </c>
      <c r="S13" s="304">
        <f>$B$13*'Time Series Scaling Factors'!S14</f>
        <v>0</v>
      </c>
      <c r="T13" s="304">
        <f>$B$13*'Time Series Scaling Factors'!T14</f>
        <v>0</v>
      </c>
      <c r="U13" s="304">
        <f>$B$13*'Time Series Scaling Factors'!U14</f>
        <v>0</v>
      </c>
      <c r="V13" s="304">
        <f>$B$13*'Time Series Scaling Factors'!V14</f>
        <v>0</v>
      </c>
      <c r="W13" s="304">
        <f>$B$13*'Time Series Scaling Factors'!W14</f>
        <v>0</v>
      </c>
      <c r="X13" s="304">
        <f>$B$13*'Time Series Scaling Factors'!X14</f>
        <v>0</v>
      </c>
      <c r="Y13" s="304">
        <f>$B$13*'Time Series Scaling Factors'!Y14</f>
        <v>0</v>
      </c>
      <c r="Z13" s="304">
        <f>$B$13*'Time Series Scaling Factors'!Z14</f>
        <v>0</v>
      </c>
      <c r="AA13" s="304">
        <f>$B$13*'Time Series Scaling Factors'!AA14</f>
        <v>0</v>
      </c>
      <c r="AB13" s="304">
        <f>$B$13*'Time Series Scaling Factors'!AB14</f>
        <v>0</v>
      </c>
      <c r="AC13" s="304">
        <f>$B$13*'Time Series Scaling Factors'!AC14</f>
        <v>0</v>
      </c>
      <c r="AD13" s="304">
        <f>$B$13*'Time Series Scaling Factors'!AD14</f>
        <v>0</v>
      </c>
      <c r="AE13" s="304">
        <f>$B$13*'Time Series Scaling Factors'!AE14</f>
        <v>0</v>
      </c>
      <c r="AF13" s="304">
        <f>$B$13*'Time Series Scaling Factors'!AF14</f>
        <v>0</v>
      </c>
      <c r="AG13" s="304">
        <f>$B$13*'Time Series Scaling Factors'!AG14</f>
        <v>0</v>
      </c>
      <c r="AH13" s="304">
        <f>$B$13*'Time Series Scaling Factors'!AH14</f>
        <v>0</v>
      </c>
      <c r="AI13" s="304">
        <f>$B$13*'Time Series Scaling Factors'!AI14</f>
        <v>0</v>
      </c>
      <c r="AJ13" s="304">
        <f>$B$13*'Time Series Scaling Factors'!AJ14</f>
        <v>0</v>
      </c>
    </row>
    <row r="14">
      <c r="A14" s="1" t="s">
        <v>183</v>
      </c>
      <c r="B14" s="304">
        <f>'Start Year Data (2016)'!C14</f>
        <v>165864510000000</v>
      </c>
      <c r="C14" s="304">
        <f>$B$14*'Time Series Scaling Factors'!C15</f>
        <v>164191860000000</v>
      </c>
      <c r="D14" s="304">
        <f>$B$14*'Time Series Scaling Factors'!D15</f>
        <v>184508372837558</v>
      </c>
      <c r="E14" s="304">
        <f>$B$14*'Time Series Scaling Factors'!E15</f>
        <v>188849614542886</v>
      </c>
      <c r="F14" s="304">
        <f>$B$14*'Time Series Scaling Factors'!F15</f>
        <v>109191007823704</v>
      </c>
      <c r="G14" s="304">
        <f>$B$14*'Time Series Scaling Factors'!G15</f>
        <v>196828424839956</v>
      </c>
      <c r="H14" s="304">
        <f>$B$14*'Time Series Scaling Factors'!H15</f>
        <v>164742947614342</v>
      </c>
      <c r="I14" s="304">
        <f>$B$14*'Time Series Scaling Factors'!I15</f>
        <v>164735312069373</v>
      </c>
      <c r="J14" s="304">
        <f>$B$14*'Time Series Scaling Factors'!J15</f>
        <v>164727571846888</v>
      </c>
      <c r="K14" s="304">
        <f>$B$14*'Time Series Scaling Factors'!K15</f>
        <v>164719724779457</v>
      </c>
      <c r="L14" s="304">
        <f>$B$14*'Time Series Scaling Factors'!L15</f>
        <v>164711768639396</v>
      </c>
      <c r="M14" s="304">
        <f>$B$14*'Time Series Scaling Factors'!M15</f>
        <v>164703701136658</v>
      </c>
      <c r="N14" s="304">
        <f>$B$14*'Time Series Scaling Factors'!N15</f>
        <v>164695519916638</v>
      </c>
      <c r="O14" s="304">
        <f>$B$14*'Time Series Scaling Factors'!O15</f>
        <v>164687222557877</v>
      </c>
      <c r="P14" s="304">
        <f>$B$14*'Time Series Scaling Factors'!P15</f>
        <v>164678806569679</v>
      </c>
      <c r="Q14" s="304">
        <f>$B$14*'Time Series Scaling Factors'!Q15</f>
        <v>164670269389613</v>
      </c>
      <c r="R14" s="304">
        <f>$B$14*'Time Series Scaling Factors'!R15</f>
        <v>164661608380916</v>
      </c>
      <c r="S14" s="304">
        <f>$B$14*'Time Series Scaling Factors'!S15</f>
        <v>164652820829771</v>
      </c>
      <c r="T14" s="304">
        <f>$B$14*'Time Series Scaling Factors'!T15</f>
        <v>164643903942481</v>
      </c>
      <c r="U14" s="304">
        <f>$B$14*'Time Series Scaling Factors'!U15</f>
        <v>164634854842503</v>
      </c>
      <c r="V14" s="304">
        <f>$B$14*'Time Series Scaling Factors'!V15</f>
        <v>164625670567351</v>
      </c>
      <c r="W14" s="304">
        <f>$B$14*'Time Series Scaling Factors'!W15</f>
        <v>164616348065371</v>
      </c>
      <c r="X14" s="304">
        <f>$B$14*'Time Series Scaling Factors'!X15</f>
        <v>164606884192351</v>
      </c>
      <c r="Y14" s="304">
        <f>$B$14*'Time Series Scaling Factors'!Y15</f>
        <v>164597275707992</v>
      </c>
      <c r="Z14" s="304">
        <f>$B$14*'Time Series Scaling Factors'!Z15</f>
        <v>164587519272208</v>
      </c>
      <c r="AA14" s="304">
        <f>$B$14*'Time Series Scaling Factors'!AA15</f>
        <v>164577611441249</v>
      </c>
      <c r="AB14" s="304">
        <f>$B$14*'Time Series Scaling Factors'!AB15</f>
        <v>164567548663657</v>
      </c>
      <c r="AC14" s="304">
        <f>$B$14*'Time Series Scaling Factors'!AC15</f>
        <v>164557327276016</v>
      </c>
      <c r="AD14" s="304">
        <f>$B$14*'Time Series Scaling Factors'!AD15</f>
        <v>164546943498507</v>
      </c>
      <c r="AE14" s="304">
        <f>$B$14*'Time Series Scaling Factors'!AE15</f>
        <v>164536393430248</v>
      </c>
      <c r="AF14" s="304">
        <f>$B$14*'Time Series Scaling Factors'!AF15</f>
        <v>164525673044404</v>
      </c>
      <c r="AG14" s="304">
        <f>$B$14*'Time Series Scaling Factors'!AG15</f>
        <v>164514778183071</v>
      </c>
      <c r="AH14" s="304">
        <f>$B$14*'Time Series Scaling Factors'!AH15</f>
        <v>164503704551888</v>
      </c>
      <c r="AI14" s="304">
        <f>$B$14*'Time Series Scaling Factors'!AI15</f>
        <v>164492447714404</v>
      </c>
      <c r="AJ14" s="304">
        <f>$B$14*'Time Series Scaling Factors'!AJ15</f>
        <v>164481003086146</v>
      </c>
    </row>
    <row r="15">
      <c r="A15" s="306" t="s">
        <v>184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  <c r="AF15" s="304"/>
      <c r="AG15" s="304"/>
      <c r="AH15" s="304"/>
      <c r="AI15" s="304"/>
      <c r="AJ15" s="304"/>
    </row>
    <row r="16">
      <c r="A16" s="306" t="s">
        <v>185</v>
      </c>
      <c r="B16" s="304"/>
      <c r="C16" s="304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</row>
    <row r="17">
      <c r="A17" s="1" t="s">
        <v>186</v>
      </c>
      <c r="B17" s="304">
        <f>'Start Year Data (2016)'!C17</f>
        <v>974702736261492</v>
      </c>
      <c r="C17" s="304">
        <f>B17*'Time Series Scaling Factors'!C18</f>
        <v>1.12062E+15</v>
      </c>
      <c r="D17" s="304">
        <f>C17*'Time Series Scaling Factors'!D18</f>
        <v>1.49445E+15</v>
      </c>
      <c r="E17" s="304">
        <f>D17*'Time Series Scaling Factors'!E18</f>
        <v>1.65088E+15</v>
      </c>
      <c r="F17" s="304">
        <f>E17*'Time Series Scaling Factors'!F18</f>
        <v>1.29734E+15</v>
      </c>
      <c r="G17" s="304">
        <f>F17*'Time Series Scaling Factors'!G18</f>
        <v>1.36387E+15</v>
      </c>
      <c r="H17" s="304">
        <f>G17*'Time Series Scaling Factors'!H18</f>
        <v>1.43039E+15</v>
      </c>
      <c r="I17" s="304">
        <f>H17*'Time Series Scaling Factors'!I18</f>
        <v>1.49692E+15</v>
      </c>
      <c r="J17" s="304">
        <f>I17*'Time Series Scaling Factors'!J18</f>
        <v>1.56345E+15</v>
      </c>
      <c r="K17" s="304">
        <f>J17*'Time Series Scaling Factors'!K18</f>
        <v>1.62998E+15</v>
      </c>
      <c r="L17" s="304">
        <f>K17*'Time Series Scaling Factors'!L18</f>
        <v>1.6965E+15</v>
      </c>
      <c r="M17" s="304">
        <f>L17*'Time Series Scaling Factors'!M18</f>
        <v>1.76303E+15</v>
      </c>
      <c r="N17" s="304">
        <f>M17*'Time Series Scaling Factors'!N18</f>
        <v>1.82956E+15</v>
      </c>
      <c r="O17" s="304">
        <f>N17*'Time Series Scaling Factors'!O18</f>
        <v>1.89609E+15</v>
      </c>
      <c r="P17" s="304">
        <f>O17*'Time Series Scaling Factors'!P18</f>
        <v>1.96262E+15</v>
      </c>
      <c r="Q17" s="304">
        <f>P17*'Time Series Scaling Factors'!Q18</f>
        <v>2.02914E+15</v>
      </c>
      <c r="R17" s="304">
        <f>Q17*'Time Series Scaling Factors'!R18</f>
        <v>2.09567E+15</v>
      </c>
      <c r="S17" s="304">
        <f>R17*'Time Series Scaling Factors'!S18</f>
        <v>2.1622E+15</v>
      </c>
      <c r="T17" s="304">
        <f>S17*'Time Series Scaling Factors'!T18</f>
        <v>2.22873E+15</v>
      </c>
      <c r="U17" s="304">
        <f>T17*'Time Series Scaling Factors'!U18</f>
        <v>2.29525E+15</v>
      </c>
      <c r="V17" s="304">
        <f>U17*'Time Series Scaling Factors'!V18</f>
        <v>2.36178E+15</v>
      </c>
      <c r="W17" s="304">
        <f>V17*'Time Series Scaling Factors'!W18</f>
        <v>2.42831E+15</v>
      </c>
      <c r="X17" s="304">
        <f>W17*'Time Series Scaling Factors'!X18</f>
        <v>2.49484E+15</v>
      </c>
      <c r="Y17" s="304">
        <f>X17*'Time Series Scaling Factors'!Y18</f>
        <v>2.56137E+15</v>
      </c>
      <c r="Z17" s="304">
        <f>Y17*'Time Series Scaling Factors'!Z18</f>
        <v>2.62789E+15</v>
      </c>
      <c r="AA17" s="304">
        <f>Z17*'Time Series Scaling Factors'!AA18</f>
        <v>2.69442E+15</v>
      </c>
      <c r="AB17" s="304">
        <f>AA17*'Time Series Scaling Factors'!AB18</f>
        <v>2.76095E+15</v>
      </c>
      <c r="AC17" s="304">
        <f>AB17*'Time Series Scaling Factors'!AC18</f>
        <v>2.82748E+15</v>
      </c>
      <c r="AD17" s="304">
        <f>AC17*'Time Series Scaling Factors'!AD18</f>
        <v>2.894E+15</v>
      </c>
      <c r="AE17" s="304">
        <f>AD17*'Time Series Scaling Factors'!AE18</f>
        <v>2.96053E+15</v>
      </c>
      <c r="AF17" s="304">
        <f>AE17*'Time Series Scaling Factors'!AF18</f>
        <v>3.02706E+15</v>
      </c>
      <c r="AG17" s="304">
        <f>AF17*'Time Series Scaling Factors'!AG18</f>
        <v>3.09359E+15</v>
      </c>
      <c r="AH17" s="304">
        <f>AG17*'Time Series Scaling Factors'!AH18</f>
        <v>3.16012E+15</v>
      </c>
      <c r="AI17" s="304">
        <f>AH17*'Time Series Scaling Factors'!AI18</f>
        <v>3.22664E+15</v>
      </c>
      <c r="AJ17" s="304">
        <f>AI17*'Time Series Scaling Factors'!AJ18</f>
        <v>3.29317E+15</v>
      </c>
    </row>
    <row r="18">
      <c r="A18" s="1" t="s">
        <v>187</v>
      </c>
      <c r="B18" s="304">
        <f>'Start Year Data (2016)'!C18</f>
        <v>1.69152E+15</v>
      </c>
      <c r="C18" s="304">
        <f>$B$18*'Time Series Scaling Factors'!C19</f>
        <v>1.68221E+15</v>
      </c>
      <c r="D18" s="304">
        <f>$B$18*'Time Series Scaling Factors'!D19</f>
        <v>1.68216E+15</v>
      </c>
      <c r="E18" s="304">
        <f>$B$18*'Time Series Scaling Factors'!E19</f>
        <v>1.68211E+15</v>
      </c>
      <c r="F18" s="304">
        <f>$B$18*'Time Series Scaling Factors'!F19</f>
        <v>1.68206E+15</v>
      </c>
      <c r="G18" s="304">
        <f>$B$18*'Time Series Scaling Factors'!G19</f>
        <v>1.69369E+15</v>
      </c>
      <c r="H18" s="304">
        <f>$B$18*'Time Series Scaling Factors'!H19</f>
        <v>1.69369E+15</v>
      </c>
      <c r="I18" s="304">
        <f>$B$18*'Time Series Scaling Factors'!I19</f>
        <v>1.69369E+15</v>
      </c>
      <c r="J18" s="304">
        <f>$B$18*'Time Series Scaling Factors'!J19</f>
        <v>1.69369E+15</v>
      </c>
      <c r="K18" s="304">
        <f>$B$18*'Time Series Scaling Factors'!K19</f>
        <v>1.69368E+15</v>
      </c>
      <c r="L18" s="304">
        <f>$B$18*'Time Series Scaling Factors'!L19</f>
        <v>1.69532E+15</v>
      </c>
      <c r="M18" s="304">
        <f>$B$18*'Time Series Scaling Factors'!M19</f>
        <v>1.69531E+15</v>
      </c>
      <c r="N18" s="304">
        <f>$B$18*'Time Series Scaling Factors'!N19</f>
        <v>1.6953E+15</v>
      </c>
      <c r="O18" s="304">
        <f>$B$18*'Time Series Scaling Factors'!O19</f>
        <v>1.69529E+15</v>
      </c>
      <c r="P18" s="304">
        <f>$B$18*'Time Series Scaling Factors'!P19</f>
        <v>1.69528E+15</v>
      </c>
      <c r="Q18" s="304">
        <f>$B$18*'Time Series Scaling Factors'!Q19</f>
        <v>1.7016E+15</v>
      </c>
      <c r="R18" s="304">
        <f>$B$18*'Time Series Scaling Factors'!R19</f>
        <v>1.70155E+15</v>
      </c>
      <c r="S18" s="304">
        <f>$B$18*'Time Series Scaling Factors'!S19</f>
        <v>1.70149E+15</v>
      </c>
      <c r="T18" s="304">
        <f>$B$18*'Time Series Scaling Factors'!T19</f>
        <v>1.70143E+15</v>
      </c>
      <c r="U18" s="304">
        <f>$B$18*'Time Series Scaling Factors'!U19</f>
        <v>1.70137E+15</v>
      </c>
      <c r="V18" s="304">
        <f>$B$18*'Time Series Scaling Factors'!V19</f>
        <v>1.70195E+15</v>
      </c>
      <c r="W18" s="304">
        <f>$B$18*'Time Series Scaling Factors'!W19</f>
        <v>1.70188E+15</v>
      </c>
      <c r="X18" s="304">
        <f>$B$18*'Time Series Scaling Factors'!X19</f>
        <v>1.70182E+15</v>
      </c>
      <c r="Y18" s="304">
        <f>$B$18*'Time Series Scaling Factors'!Y19</f>
        <v>1.70176E+15</v>
      </c>
      <c r="Z18" s="304">
        <f>$B$18*'Time Series Scaling Factors'!Z19</f>
        <v>1.7017E+15</v>
      </c>
      <c r="AA18" s="304">
        <f>$B$18*'Time Series Scaling Factors'!AA19</f>
        <v>1.70076E+15</v>
      </c>
      <c r="AB18" s="304">
        <f>$B$18*'Time Series Scaling Factors'!AB19</f>
        <v>1.70071E+15</v>
      </c>
      <c r="AC18" s="304">
        <f>$B$18*'Time Series Scaling Factors'!AC19</f>
        <v>1.70066E+15</v>
      </c>
      <c r="AD18" s="304">
        <f>$B$18*'Time Series Scaling Factors'!AD19</f>
        <v>1.70062E+15</v>
      </c>
      <c r="AE18" s="304">
        <f>$B$18*'Time Series Scaling Factors'!AE19</f>
        <v>1.70057E+15</v>
      </c>
      <c r="AF18" s="304">
        <f>$B$18*'Time Series Scaling Factors'!AF19</f>
        <v>1.6978E+15</v>
      </c>
      <c r="AG18" s="304">
        <f>$B$18*'Time Series Scaling Factors'!AG19</f>
        <v>1.69778E+15</v>
      </c>
      <c r="AH18" s="304">
        <f>$B$18*'Time Series Scaling Factors'!AH19</f>
        <v>1.69775E+15</v>
      </c>
      <c r="AI18" s="304">
        <f>$B$18*'Time Series Scaling Factors'!AI19</f>
        <v>1.69773E+15</v>
      </c>
      <c r="AJ18" s="304">
        <f>$B$18*'Time Series Scaling Factors'!AJ19</f>
        <v>1.69771E+15</v>
      </c>
    </row>
    <row r="19">
      <c r="A19" s="1" t="s">
        <v>188</v>
      </c>
      <c r="B19" s="304">
        <f>'Start Year Data (2016)'!C19</f>
        <v>115108683000000</v>
      </c>
      <c r="C19" s="304">
        <f>$B$19*'Time Series Scaling Factors'!C20</f>
        <v>61782349000000</v>
      </c>
      <c r="D19" s="304">
        <f>$B$19*'Time Series Scaling Factors'!D20</f>
        <v>140960404113361</v>
      </c>
      <c r="E19" s="304">
        <f>$B$19*'Time Series Scaling Factors'!E20</f>
        <v>106911230670683</v>
      </c>
      <c r="F19" s="304">
        <f>$B$19*'Time Series Scaling Factors'!F20</f>
        <v>112183849326206</v>
      </c>
      <c r="G19" s="304">
        <f>$B$19*'Time Series Scaling Factors'!G20</f>
        <v>93022625336785</v>
      </c>
      <c r="H19" s="304">
        <f>$B$19*'Time Series Scaling Factors'!H20</f>
        <v>103153391839196</v>
      </c>
      <c r="I19" s="304">
        <f>$B$19*'Time Series Scaling Factors'!I20</f>
        <v>101767795261217</v>
      </c>
      <c r="J19" s="304">
        <f>$B$19*'Time Series Scaling Factors'!J20</f>
        <v>100018918957059</v>
      </c>
      <c r="K19" s="304">
        <f>$B$19*'Time Series Scaling Factors'!K20</f>
        <v>97742339873357</v>
      </c>
      <c r="L19" s="304">
        <f>$B$19*'Time Series Scaling Factors'!L20</f>
        <v>94656779675161</v>
      </c>
      <c r="M19" s="304">
        <f>$B$19*'Time Series Scaling Factors'!M20</f>
        <v>90237863766085</v>
      </c>
      <c r="N19" s="304">
        <f>$B$19*'Time Series Scaling Factors'!N20</f>
        <v>83383117614622</v>
      </c>
      <c r="O19" s="304">
        <f>$B$19*'Time Series Scaling Factors'!O20</f>
        <v>71312190935280</v>
      </c>
      <c r="P19" s="304">
        <f>$B$19*'Time Series Scaling Factors'!P20</f>
        <v>44414507775946</v>
      </c>
      <c r="Q19" s="304">
        <f>$B$19*'Time Series Scaling Factors'!Q20</f>
        <v>0</v>
      </c>
      <c r="R19" s="304">
        <f>$B$19*'Time Series Scaling Factors'!R20</f>
        <v>0</v>
      </c>
      <c r="S19" s="304">
        <f>$B$19*'Time Series Scaling Factors'!S20</f>
        <v>0</v>
      </c>
      <c r="T19" s="304">
        <f>$B$19*'Time Series Scaling Factors'!T20</f>
        <v>0</v>
      </c>
      <c r="U19" s="304">
        <f>$B$19*'Time Series Scaling Factors'!U20</f>
        <v>0</v>
      </c>
      <c r="V19" s="304">
        <f>$B$19*'Time Series Scaling Factors'!V20</f>
        <v>0</v>
      </c>
      <c r="W19" s="304">
        <f>$B$19*'Time Series Scaling Factors'!W20</f>
        <v>0</v>
      </c>
      <c r="X19" s="304">
        <f>$B$19*'Time Series Scaling Factors'!X20</f>
        <v>0</v>
      </c>
      <c r="Y19" s="304">
        <f>$B$19*'Time Series Scaling Factors'!Y20</f>
        <v>0</v>
      </c>
      <c r="Z19" s="304">
        <f>$B$19*'Time Series Scaling Factors'!Z20</f>
        <v>0</v>
      </c>
      <c r="AA19" s="304">
        <f>$B$19*'Time Series Scaling Factors'!AA20</f>
        <v>0</v>
      </c>
      <c r="AB19" s="304">
        <f>$B$19*'Time Series Scaling Factors'!AB20</f>
        <v>0</v>
      </c>
      <c r="AC19" s="304">
        <f>$B$19*'Time Series Scaling Factors'!AC20</f>
        <v>0</v>
      </c>
      <c r="AD19" s="304">
        <f>$B$19*'Time Series Scaling Factors'!AD20</f>
        <v>0</v>
      </c>
      <c r="AE19" s="304">
        <f>$B$19*'Time Series Scaling Factors'!AE20</f>
        <v>0</v>
      </c>
      <c r="AF19" s="304">
        <f>$B$19*'Time Series Scaling Factors'!AF20</f>
        <v>0</v>
      </c>
      <c r="AG19" s="304">
        <f>$B$19*'Time Series Scaling Factors'!AG20</f>
        <v>0</v>
      </c>
      <c r="AH19" s="304">
        <f>$B$19*'Time Series Scaling Factors'!AH20</f>
        <v>0</v>
      </c>
      <c r="AI19" s="304">
        <f>$B$19*'Time Series Scaling Factors'!AI20</f>
        <v>0</v>
      </c>
      <c r="AJ19" s="304">
        <f>$B$19*'Time Series Scaling Factors'!AJ20</f>
        <v>0</v>
      </c>
    </row>
    <row r="20">
      <c r="A20" s="1" t="s">
        <v>189</v>
      </c>
      <c r="B20" s="304">
        <f>'Start Year Data (2016)'!C20</f>
        <v>39532448340000</v>
      </c>
      <c r="C20" s="304">
        <f>$B$20*'Time Series Scaling Factors'!C21</f>
        <v>38630231640000</v>
      </c>
      <c r="D20" s="304">
        <f>$B$20*'Time Series Scaling Factors'!D21</f>
        <v>40424305403524</v>
      </c>
      <c r="E20" s="304">
        <f>$B$20*'Time Series Scaling Factors'!E21</f>
        <v>38176149937432</v>
      </c>
      <c r="F20" s="304">
        <f>$B$20*'Time Series Scaling Factors'!F21</f>
        <v>40515189356504</v>
      </c>
      <c r="G20" s="304">
        <f>$B$20*'Time Series Scaling Factors'!G21</f>
        <v>41434514859811</v>
      </c>
      <c r="H20" s="304">
        <f>$B$20*'Time Series Scaling Factors'!H21</f>
        <v>40740251067634</v>
      </c>
      <c r="I20" s="304">
        <f>$B$20*'Time Series Scaling Factors'!I21</f>
        <v>40704444036733</v>
      </c>
      <c r="J20" s="304">
        <f>$B$20*'Time Series Scaling Factors'!J21</f>
        <v>40670698976564</v>
      </c>
      <c r="K20" s="304">
        <f>$B$20*'Time Series Scaling Factors'!K21</f>
        <v>40638842762036</v>
      </c>
      <c r="L20" s="304">
        <f>$B$20*'Time Series Scaling Factors'!L21</f>
        <v>40608721121410</v>
      </c>
      <c r="M20" s="304">
        <f>$B$20*'Time Series Scaling Factors'!M21</f>
        <v>40580196137908</v>
      </c>
      <c r="N20" s="304">
        <f>$B$20*'Time Series Scaling Factors'!N21</f>
        <v>40553144138349</v>
      </c>
      <c r="O20" s="304">
        <f>$B$20*'Time Series Scaling Factors'!O21</f>
        <v>40527453900641</v>
      </c>
      <c r="P20" s="304">
        <f>$B$20*'Time Series Scaling Factors'!P21</f>
        <v>40503025125318</v>
      </c>
      <c r="Q20" s="304">
        <f>$B$20*'Time Series Scaling Factors'!Q21</f>
        <v>40479767126853</v>
      </c>
      <c r="R20" s="304">
        <f>$B$20*'Time Series Scaling Factors'!R21</f>
        <v>40457597708706</v>
      </c>
      <c r="S20" s="304">
        <f>$B$20*'Time Series Scaling Factors'!S21</f>
        <v>40436442192737</v>
      </c>
      <c r="T20" s="304">
        <f>$B$20*'Time Series Scaling Factors'!T21</f>
        <v>40416232578798</v>
      </c>
      <c r="U20" s="304">
        <f>$B$20*'Time Series Scaling Factors'!U21</f>
        <v>40396906814596</v>
      </c>
      <c r="V20" s="304">
        <f>$B$20*'Time Series Scaling Factors'!V21</f>
        <v>40378408159297</v>
      </c>
      <c r="W20" s="304">
        <f>$B$20*'Time Series Scaling Factors'!W21</f>
        <v>40360684627130</v>
      </c>
      <c r="X20" s="304">
        <f>$B$20*'Time Series Scaling Factors'!X21</f>
        <v>40343688499496</v>
      </c>
      <c r="Y20" s="304">
        <f>$B$20*'Time Series Scaling Factors'!Y21</f>
        <v>40327375895942</v>
      </c>
      <c r="Z20" s="304">
        <f>$B$20*'Time Series Scaling Factors'!Z21</f>
        <v>40311706395878</v>
      </c>
      <c r="AA20" s="304">
        <f>$B$20*'Time Series Scaling Factors'!AA21</f>
        <v>40296642704163</v>
      </c>
      <c r="AB20" s="304">
        <f>$B$20*'Time Series Scaling Factors'!AB21</f>
        <v>40282150354751</v>
      </c>
      <c r="AC20" s="304">
        <f>$B$20*'Time Series Scaling Factors'!AC21</f>
        <v>40268197447421</v>
      </c>
      <c r="AD20" s="304">
        <f>$B$20*'Time Series Scaling Factors'!AD21</f>
        <v>40254754413380</v>
      </c>
      <c r="AE20" s="304">
        <f>$B$20*'Time Series Scaling Factors'!AE21</f>
        <v>40241793806087</v>
      </c>
      <c r="AF20" s="304">
        <f>$B$20*'Time Series Scaling Factors'!AF21</f>
        <v>40229290114212</v>
      </c>
      <c r="AG20" s="304">
        <f>$B$20*'Time Series Scaling Factors'!AG21</f>
        <v>40217219594028</v>
      </c>
      <c r="AH20" s="304">
        <f>$B$20*'Time Series Scaling Factors'!AH21</f>
        <v>40205560118931</v>
      </c>
      <c r="AI20" s="304">
        <f>$B$20*'Time Series Scaling Factors'!AI21</f>
        <v>40194291044067</v>
      </c>
      <c r="AJ20" s="304">
        <f>$B$20*'Time Series Scaling Factors'!AJ21</f>
        <v>40183393084343</v>
      </c>
    </row>
    <row r="21" ht="15.75" customHeight="1">
      <c r="A21" s="1" t="s">
        <v>190</v>
      </c>
      <c r="B21" s="304">
        <f>'Start Year Data (2016)'!C21</f>
        <v>0</v>
      </c>
      <c r="C21" s="304">
        <v>0.0</v>
      </c>
      <c r="D21" s="304" t="str">
        <f t="shared" ref="D21:AJ21" si="1">$C21*'[1]Time Series Scaling Factors'!D22</f>
        <v>#REF!</v>
      </c>
      <c r="E21" s="304" t="str">
        <f t="shared" si="1"/>
        <v>#REF!</v>
      </c>
      <c r="F21" s="304" t="str">
        <f t="shared" si="1"/>
        <v>#REF!</v>
      </c>
      <c r="G21" s="304" t="str">
        <f t="shared" si="1"/>
        <v>#REF!</v>
      </c>
      <c r="H21" s="304" t="str">
        <f t="shared" si="1"/>
        <v>#REF!</v>
      </c>
      <c r="I21" s="304" t="str">
        <f t="shared" si="1"/>
        <v>#REF!</v>
      </c>
      <c r="J21" s="304" t="str">
        <f t="shared" si="1"/>
        <v>#REF!</v>
      </c>
      <c r="K21" s="304" t="str">
        <f t="shared" si="1"/>
        <v>#REF!</v>
      </c>
      <c r="L21" s="304" t="str">
        <f t="shared" si="1"/>
        <v>#REF!</v>
      </c>
      <c r="M21" s="304" t="str">
        <f t="shared" si="1"/>
        <v>#REF!</v>
      </c>
      <c r="N21" s="304" t="str">
        <f t="shared" si="1"/>
        <v>#REF!</v>
      </c>
      <c r="O21" s="304" t="str">
        <f t="shared" si="1"/>
        <v>#REF!</v>
      </c>
      <c r="P21" s="304" t="str">
        <f t="shared" si="1"/>
        <v>#REF!</v>
      </c>
      <c r="Q21" s="304" t="str">
        <f t="shared" si="1"/>
        <v>#REF!</v>
      </c>
      <c r="R21" s="304" t="str">
        <f t="shared" si="1"/>
        <v>#REF!</v>
      </c>
      <c r="S21" s="304" t="str">
        <f t="shared" si="1"/>
        <v>#REF!</v>
      </c>
      <c r="T21" s="304" t="str">
        <f t="shared" si="1"/>
        <v>#REF!</v>
      </c>
      <c r="U21" s="304" t="str">
        <f t="shared" si="1"/>
        <v>#REF!</v>
      </c>
      <c r="V21" s="304" t="str">
        <f t="shared" si="1"/>
        <v>#REF!</v>
      </c>
      <c r="W21" s="304" t="str">
        <f t="shared" si="1"/>
        <v>#REF!</v>
      </c>
      <c r="X21" s="304" t="str">
        <f t="shared" si="1"/>
        <v>#REF!</v>
      </c>
      <c r="Y21" s="304" t="str">
        <f t="shared" si="1"/>
        <v>#REF!</v>
      </c>
      <c r="Z21" s="304" t="str">
        <f t="shared" si="1"/>
        <v>#REF!</v>
      </c>
      <c r="AA21" s="304" t="str">
        <f t="shared" si="1"/>
        <v>#REF!</v>
      </c>
      <c r="AB21" s="304" t="str">
        <f t="shared" si="1"/>
        <v>#REF!</v>
      </c>
      <c r="AC21" s="304" t="str">
        <f t="shared" si="1"/>
        <v>#REF!</v>
      </c>
      <c r="AD21" s="304" t="str">
        <f t="shared" si="1"/>
        <v>#REF!</v>
      </c>
      <c r="AE21" s="304" t="str">
        <f t="shared" si="1"/>
        <v>#REF!</v>
      </c>
      <c r="AF21" s="304" t="str">
        <f t="shared" si="1"/>
        <v>#REF!</v>
      </c>
      <c r="AG21" s="304" t="str">
        <f t="shared" si="1"/>
        <v>#REF!</v>
      </c>
      <c r="AH21" s="304" t="str">
        <f t="shared" si="1"/>
        <v>#REF!</v>
      </c>
      <c r="AI21" s="304" t="str">
        <f t="shared" si="1"/>
        <v>#REF!</v>
      </c>
      <c r="AJ21" s="304" t="str">
        <f t="shared" si="1"/>
        <v>#REF!</v>
      </c>
    </row>
    <row r="22" ht="15.75" customHeight="1">
      <c r="A22" s="1" t="s">
        <v>192</v>
      </c>
      <c r="B22" s="304">
        <f>'Start Year Data (2016)'!C22</f>
        <v>0</v>
      </c>
      <c r="C22" s="304">
        <v>0.0</v>
      </c>
      <c r="D22" s="304" t="str">
        <f t="shared" ref="D22:AJ22" si="2">$C22*'[1]Time Series Scaling Factors'!D23</f>
        <v>#REF!</v>
      </c>
      <c r="E22" s="304" t="str">
        <f t="shared" si="2"/>
        <v>#REF!</v>
      </c>
      <c r="F22" s="304" t="str">
        <f t="shared" si="2"/>
        <v>#REF!</v>
      </c>
      <c r="G22" s="304" t="str">
        <f t="shared" si="2"/>
        <v>#REF!</v>
      </c>
      <c r="H22" s="304" t="str">
        <f t="shared" si="2"/>
        <v>#REF!</v>
      </c>
      <c r="I22" s="304" t="str">
        <f t="shared" si="2"/>
        <v>#REF!</v>
      </c>
      <c r="J22" s="304" t="str">
        <f t="shared" si="2"/>
        <v>#REF!</v>
      </c>
      <c r="K22" s="304" t="str">
        <f t="shared" si="2"/>
        <v>#REF!</v>
      </c>
      <c r="L22" s="304" t="str">
        <f t="shared" si="2"/>
        <v>#REF!</v>
      </c>
      <c r="M22" s="304" t="str">
        <f t="shared" si="2"/>
        <v>#REF!</v>
      </c>
      <c r="N22" s="304" t="str">
        <f t="shared" si="2"/>
        <v>#REF!</v>
      </c>
      <c r="O22" s="304" t="str">
        <f t="shared" si="2"/>
        <v>#REF!</v>
      </c>
      <c r="P22" s="304" t="str">
        <f t="shared" si="2"/>
        <v>#REF!</v>
      </c>
      <c r="Q22" s="304" t="str">
        <f t="shared" si="2"/>
        <v>#REF!</v>
      </c>
      <c r="R22" s="304" t="str">
        <f t="shared" si="2"/>
        <v>#REF!</v>
      </c>
      <c r="S22" s="304" t="str">
        <f t="shared" si="2"/>
        <v>#REF!</v>
      </c>
      <c r="T22" s="304" t="str">
        <f t="shared" si="2"/>
        <v>#REF!</v>
      </c>
      <c r="U22" s="304" t="str">
        <f t="shared" si="2"/>
        <v>#REF!</v>
      </c>
      <c r="V22" s="304" t="str">
        <f t="shared" si="2"/>
        <v>#REF!</v>
      </c>
      <c r="W22" s="304" t="str">
        <f t="shared" si="2"/>
        <v>#REF!</v>
      </c>
      <c r="X22" s="304" t="str">
        <f t="shared" si="2"/>
        <v>#REF!</v>
      </c>
      <c r="Y22" s="304" t="str">
        <f t="shared" si="2"/>
        <v>#REF!</v>
      </c>
      <c r="Z22" s="304" t="str">
        <f t="shared" si="2"/>
        <v>#REF!</v>
      </c>
      <c r="AA22" s="304" t="str">
        <f t="shared" si="2"/>
        <v>#REF!</v>
      </c>
      <c r="AB22" s="304" t="str">
        <f t="shared" si="2"/>
        <v>#REF!</v>
      </c>
      <c r="AC22" s="304" t="str">
        <f t="shared" si="2"/>
        <v>#REF!</v>
      </c>
      <c r="AD22" s="304" t="str">
        <f t="shared" si="2"/>
        <v>#REF!</v>
      </c>
      <c r="AE22" s="304" t="str">
        <f t="shared" si="2"/>
        <v>#REF!</v>
      </c>
      <c r="AF22" s="304" t="str">
        <f t="shared" si="2"/>
        <v>#REF!</v>
      </c>
      <c r="AG22" s="304" t="str">
        <f t="shared" si="2"/>
        <v>#REF!</v>
      </c>
      <c r="AH22" s="304" t="str">
        <f t="shared" si="2"/>
        <v>#REF!</v>
      </c>
      <c r="AI22" s="304" t="str">
        <f t="shared" si="2"/>
        <v>#REF!</v>
      </c>
      <c r="AJ22" s="304" t="str">
        <f t="shared" si="2"/>
        <v>#REF!</v>
      </c>
    </row>
    <row r="23" ht="15.75" customHeight="1">
      <c r="A23" s="30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</row>
    <row r="24" ht="15.75" customHeight="1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</row>
    <row r="25" ht="15.75" customHeight="1">
      <c r="A25" s="307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</row>
    <row r="26" ht="15.75" customHeight="1">
      <c r="A26" s="307"/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</row>
    <row r="27" ht="15.75" customHeight="1">
      <c r="A27" s="307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</row>
    <row r="28" ht="15.75" customHeight="1">
      <c r="A28" s="307"/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</row>
    <row r="29" ht="15.75" customHeight="1">
      <c r="A29" s="307"/>
      <c r="B29" s="307"/>
      <c r="C29" s="307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</row>
    <row r="30" ht="15.75" customHeight="1">
      <c r="A30" s="307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</row>
    <row r="31" ht="15.75" customHeight="1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</row>
    <row r="32" ht="15.75" customHeight="1">
      <c r="A32" s="307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</row>
    <row r="33" ht="15.75" customHeight="1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</row>
    <row r="34" ht="15.75" customHeight="1">
      <c r="A34" s="307"/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</row>
    <row r="35" ht="15.75" customHeight="1">
      <c r="A35" s="307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</row>
    <row r="36" ht="15.75" customHeight="1">
      <c r="A36" s="307"/>
      <c r="B36" s="307"/>
      <c r="C36" s="307"/>
      <c r="D36" s="307"/>
      <c r="E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</row>
    <row r="37" ht="15.75" customHeight="1">
      <c r="A37" s="307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</row>
    <row r="38" ht="15.75" customHeight="1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</row>
    <row r="39" ht="15.75" customHeight="1">
      <c r="A39" s="307"/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</row>
    <row r="40" ht="15.75" customHeight="1">
      <c r="A40" s="307"/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</row>
    <row r="41" ht="15.75" customHeight="1">
      <c r="A41" s="307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</row>
    <row r="42" ht="15.75" customHeight="1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</row>
    <row r="43" ht="15.75" customHeight="1">
      <c r="A43" s="307"/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</row>
    <row r="44" ht="15.75" customHeight="1">
      <c r="A44" s="307"/>
      <c r="B44" s="307"/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</row>
    <row r="45" ht="15.75" customHeight="1">
      <c r="A45" s="307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</row>
    <row r="46" ht="15.75" customHeight="1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</row>
    <row r="47" ht="15.75" customHeight="1">
      <c r="A47" s="307"/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</row>
    <row r="48" ht="15.75" customHeight="1">
      <c r="A48" s="307"/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</row>
    <row r="49" ht="15.75" customHeight="1">
      <c r="A49" s="307"/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</row>
    <row r="50" ht="15.75" customHeight="1">
      <c r="A50" s="307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</row>
    <row r="51" ht="15.75" customHeight="1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</row>
    <row r="52" ht="15.75" customHeight="1">
      <c r="A52" s="307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</row>
    <row r="53" ht="15.75" customHeight="1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</row>
    <row r="54" ht="15.75" customHeight="1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</row>
    <row r="55" ht="15.75" customHeight="1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</row>
    <row r="56" ht="15.75" customHeight="1">
      <c r="A56" s="307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</row>
    <row r="57" ht="15.75" customHeight="1">
      <c r="A57" s="307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</row>
    <row r="58" ht="15.75" customHeight="1">
      <c r="A58" s="307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</row>
    <row r="59" ht="15.75" customHeight="1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</row>
    <row r="60" ht="15.75" customHeight="1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</row>
    <row r="61" ht="15.75" customHeight="1">
      <c r="A61" s="307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</row>
    <row r="62" ht="15.75" customHeight="1">
      <c r="A62" s="307"/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  <c r="AI62" s="307"/>
      <c r="AJ62" s="307"/>
    </row>
    <row r="63" ht="15.75" customHeight="1">
      <c r="A63" s="307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</row>
    <row r="64" ht="15.75" customHeight="1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</row>
    <row r="65" ht="15.75" customHeight="1">
      <c r="A65" s="307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</row>
    <row r="66" ht="15.75" customHeight="1">
      <c r="A66" s="307"/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  <c r="AI66" s="307"/>
      <c r="AJ66" s="307"/>
    </row>
    <row r="67" ht="15.75" customHeight="1">
      <c r="A67" s="307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</row>
    <row r="68" ht="15.75" customHeight="1">
      <c r="A68" s="307"/>
      <c r="B68" s="307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</row>
    <row r="69" ht="15.75" customHeight="1">
      <c r="A69" s="307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</row>
    <row r="70" ht="15.75" customHeight="1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</row>
    <row r="71" ht="15.75" customHeight="1">
      <c r="A71" s="307"/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</row>
    <row r="72" ht="15.75" customHeight="1">
      <c r="A72" s="307"/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</row>
    <row r="73" ht="15.75" customHeight="1">
      <c r="A73" s="307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</row>
    <row r="74" ht="15.75" customHeight="1">
      <c r="A74" s="307"/>
      <c r="B74" s="307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</row>
    <row r="75" ht="15.75" customHeight="1">
      <c r="A75" s="307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</row>
    <row r="76" ht="15.75" customHeight="1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  <c r="AI76" s="307"/>
      <c r="AJ76" s="307"/>
    </row>
    <row r="77" ht="15.75" customHeight="1">
      <c r="A77" s="307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</row>
    <row r="78" ht="15.75" customHeight="1">
      <c r="A78" s="307"/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</row>
    <row r="79" ht="15.75" customHeight="1">
      <c r="A79" s="307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</row>
    <row r="80" ht="15.75" customHeight="1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</row>
    <row r="81" ht="15.75" customHeight="1">
      <c r="A81" s="307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</row>
    <row r="82" ht="15.75" customHeight="1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</row>
    <row r="83" ht="15.75" customHeight="1">
      <c r="A83" s="307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</row>
    <row r="84" ht="15.75" customHeight="1">
      <c r="A84" s="307"/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</row>
    <row r="85" ht="15.75" customHeight="1">
      <c r="A85" s="307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</row>
    <row r="86" ht="15.75" customHeight="1">
      <c r="A86" s="307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</row>
    <row r="87" ht="15.75" customHeight="1">
      <c r="A87" s="307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</row>
    <row r="88" ht="15.75" customHeight="1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  <c r="AI88" s="307"/>
      <c r="AJ88" s="307"/>
    </row>
    <row r="89" ht="15.75" customHeight="1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  <c r="AI89" s="307"/>
      <c r="AJ89" s="307"/>
    </row>
    <row r="90" ht="15.75" customHeight="1">
      <c r="A90" s="307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  <c r="AI90" s="307"/>
      <c r="AJ90" s="307"/>
    </row>
    <row r="91" ht="15.75" customHeight="1">
      <c r="A91" s="307"/>
      <c r="B91" s="307"/>
      <c r="C91" s="307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</row>
    <row r="92" ht="15.75" customHeight="1">
      <c r="A92" s="307"/>
      <c r="B92" s="307"/>
      <c r="C92" s="307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  <c r="AA92" s="307"/>
      <c r="AB92" s="307"/>
      <c r="AC92" s="307"/>
      <c r="AD92" s="307"/>
      <c r="AE92" s="307"/>
      <c r="AF92" s="307"/>
      <c r="AG92" s="307"/>
      <c r="AH92" s="307"/>
      <c r="AI92" s="307"/>
      <c r="AJ92" s="307"/>
    </row>
    <row r="93" ht="15.75" customHeight="1">
      <c r="A93" s="307"/>
      <c r="B93" s="307"/>
      <c r="C93" s="307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</row>
    <row r="94" ht="15.75" customHeight="1">
      <c r="A94" s="307"/>
      <c r="B94" s="307"/>
      <c r="C94" s="307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</row>
    <row r="95" ht="15.75" customHeight="1">
      <c r="A95" s="307"/>
      <c r="B95" s="307"/>
      <c r="C95" s="307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</row>
    <row r="96" ht="15.75" customHeight="1">
      <c r="A96" s="307"/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</row>
    <row r="97" ht="15.75" customHeight="1">
      <c r="A97" s="307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</row>
    <row r="98" ht="15.75" customHeight="1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</row>
    <row r="99" ht="15.75" customHeight="1">
      <c r="A99" s="307"/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7"/>
      <c r="AI99" s="307"/>
      <c r="AJ99" s="307"/>
    </row>
    <row r="100" ht="15.75" customHeight="1">
      <c r="A100" s="307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</row>
    <row r="101" ht="15.75" customHeight="1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  <c r="AA101" s="307"/>
      <c r="AB101" s="307"/>
      <c r="AC101" s="307"/>
      <c r="AD101" s="307"/>
      <c r="AE101" s="307"/>
      <c r="AF101" s="307"/>
      <c r="AG101" s="307"/>
      <c r="AH101" s="307"/>
      <c r="AI101" s="307"/>
      <c r="AJ101" s="307"/>
    </row>
    <row r="102" ht="15.75" customHeight="1">
      <c r="A102" s="307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</row>
    <row r="103" ht="15.75" customHeight="1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307"/>
      <c r="AB103" s="307"/>
      <c r="AC103" s="307"/>
      <c r="AD103" s="307"/>
      <c r="AE103" s="307"/>
      <c r="AF103" s="307"/>
      <c r="AG103" s="307"/>
      <c r="AH103" s="307"/>
      <c r="AI103" s="307"/>
      <c r="AJ103" s="307"/>
    </row>
    <row r="104" ht="15.75" customHeight="1">
      <c r="A104" s="307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</row>
    <row r="105" ht="15.75" customHeight="1">
      <c r="A105" s="307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</row>
    <row r="106" ht="15.75" customHeight="1">
      <c r="A106" s="307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</row>
    <row r="107" ht="15.75" customHeight="1">
      <c r="A107" s="307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</row>
    <row r="108" ht="15.75" customHeight="1">
      <c r="A108" s="307"/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</row>
    <row r="109" ht="15.75" customHeight="1">
      <c r="A109" s="307"/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307"/>
    </row>
    <row r="110" ht="15.75" customHeight="1">
      <c r="A110" s="307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</row>
    <row r="111" ht="15.75" customHeight="1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307"/>
      <c r="AB111" s="307"/>
      <c r="AC111" s="307"/>
      <c r="AD111" s="307"/>
      <c r="AE111" s="307"/>
      <c r="AF111" s="307"/>
      <c r="AG111" s="307"/>
      <c r="AH111" s="307"/>
      <c r="AI111" s="307"/>
      <c r="AJ111" s="307"/>
    </row>
    <row r="112" ht="15.75" customHeight="1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</row>
    <row r="113" ht="15.75" customHeight="1">
      <c r="A113" s="307"/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307"/>
      <c r="AB113" s="307"/>
      <c r="AC113" s="307"/>
      <c r="AD113" s="307"/>
      <c r="AE113" s="307"/>
      <c r="AF113" s="307"/>
      <c r="AG113" s="307"/>
      <c r="AH113" s="307"/>
      <c r="AI113" s="307"/>
      <c r="AJ113" s="307"/>
    </row>
    <row r="114" ht="15.75" customHeight="1">
      <c r="A114" s="307"/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307"/>
      <c r="AB114" s="307"/>
      <c r="AC114" s="307"/>
      <c r="AD114" s="307"/>
      <c r="AE114" s="307"/>
      <c r="AF114" s="307"/>
      <c r="AG114" s="307"/>
      <c r="AH114" s="307"/>
      <c r="AI114" s="307"/>
      <c r="AJ114" s="307"/>
    </row>
    <row r="115" ht="15.75" customHeight="1">
      <c r="A115" s="307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</row>
    <row r="116" ht="15.75" customHeight="1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  <c r="AA116" s="307"/>
      <c r="AB116" s="307"/>
      <c r="AC116" s="307"/>
      <c r="AD116" s="307"/>
      <c r="AE116" s="307"/>
      <c r="AF116" s="307"/>
      <c r="AG116" s="307"/>
      <c r="AH116" s="307"/>
      <c r="AI116" s="307"/>
      <c r="AJ116" s="307"/>
    </row>
    <row r="117" ht="15.75" customHeight="1">
      <c r="A117" s="307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307"/>
      <c r="AB117" s="307"/>
      <c r="AC117" s="307"/>
      <c r="AD117" s="307"/>
      <c r="AE117" s="307"/>
      <c r="AF117" s="307"/>
      <c r="AG117" s="307"/>
      <c r="AH117" s="307"/>
      <c r="AI117" s="307"/>
      <c r="AJ117" s="307"/>
    </row>
    <row r="118" ht="15.75" customHeight="1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</row>
    <row r="119" ht="15.75" customHeight="1">
      <c r="A119" s="307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</row>
    <row r="120" ht="15.75" customHeight="1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</row>
    <row r="121" ht="15.75" customHeight="1">
      <c r="A121" s="307"/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</row>
    <row r="122" ht="15.75" customHeight="1">
      <c r="A122" s="307"/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</row>
    <row r="123" ht="15.75" customHeight="1">
      <c r="A123" s="307"/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</row>
    <row r="124" ht="15.75" customHeight="1">
      <c r="A124" s="307"/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</row>
    <row r="125" ht="15.75" customHeight="1">
      <c r="A125" s="307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</row>
    <row r="126" ht="15.75" customHeight="1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</row>
    <row r="127" ht="15.75" customHeight="1">
      <c r="A127" s="307"/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</row>
    <row r="128" ht="15.75" customHeight="1">
      <c r="A128" s="307"/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</row>
    <row r="129" ht="15.75" customHeight="1">
      <c r="A129" s="307"/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</row>
    <row r="130" ht="15.75" customHeight="1">
      <c r="A130" s="307"/>
      <c r="B130" s="307"/>
      <c r="C130" s="307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</row>
    <row r="131" ht="15.75" customHeight="1">
      <c r="A131" s="307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</row>
    <row r="132" ht="15.75" customHeight="1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</row>
    <row r="133" ht="15.75" customHeight="1">
      <c r="A133" s="307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</row>
    <row r="134" ht="15.75" customHeight="1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</row>
    <row r="135" ht="15.75" customHeight="1">
      <c r="A135" s="307"/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</row>
    <row r="136" ht="15.75" customHeight="1">
      <c r="A136" s="307"/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</row>
    <row r="137" ht="15.75" customHeight="1">
      <c r="A137" s="307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</row>
    <row r="138" ht="15.75" customHeight="1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307"/>
      <c r="AB138" s="307"/>
      <c r="AC138" s="307"/>
      <c r="AD138" s="307"/>
      <c r="AE138" s="307"/>
      <c r="AF138" s="307"/>
      <c r="AG138" s="307"/>
      <c r="AH138" s="307"/>
      <c r="AI138" s="307"/>
      <c r="AJ138" s="307"/>
    </row>
    <row r="139" ht="15.75" customHeight="1">
      <c r="A139" s="307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  <c r="AC139" s="307"/>
      <c r="AD139" s="307"/>
      <c r="AE139" s="307"/>
      <c r="AF139" s="307"/>
      <c r="AG139" s="307"/>
      <c r="AH139" s="307"/>
      <c r="AI139" s="307"/>
      <c r="AJ139" s="307"/>
    </row>
    <row r="140" ht="15.75" customHeight="1">
      <c r="A140" s="307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</row>
    <row r="141" ht="15.75" customHeight="1">
      <c r="A141" s="307"/>
      <c r="B141" s="307"/>
      <c r="C141" s="307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  <c r="AA141" s="307"/>
      <c r="AB141" s="307"/>
      <c r="AC141" s="307"/>
      <c r="AD141" s="307"/>
      <c r="AE141" s="307"/>
      <c r="AF141" s="307"/>
      <c r="AG141" s="307"/>
      <c r="AH141" s="307"/>
      <c r="AI141" s="307"/>
      <c r="AJ141" s="307"/>
    </row>
    <row r="142" ht="15.75" customHeight="1">
      <c r="A142" s="307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  <c r="AA142" s="307"/>
      <c r="AB142" s="307"/>
      <c r="AC142" s="307"/>
      <c r="AD142" s="307"/>
      <c r="AE142" s="307"/>
      <c r="AF142" s="307"/>
      <c r="AG142" s="307"/>
      <c r="AH142" s="307"/>
      <c r="AI142" s="307"/>
      <c r="AJ142" s="307"/>
    </row>
    <row r="143" ht="15.75" customHeight="1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</row>
    <row r="144" ht="15.75" customHeight="1">
      <c r="A144" s="307"/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</row>
    <row r="145" ht="15.75" customHeight="1">
      <c r="A145" s="307"/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</row>
    <row r="146" ht="15.75" customHeight="1">
      <c r="A146" s="307"/>
      <c r="B146" s="307"/>
      <c r="C146" s="307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  <c r="AG146" s="307"/>
      <c r="AH146" s="307"/>
      <c r="AI146" s="307"/>
      <c r="AJ146" s="307"/>
    </row>
    <row r="147" ht="15.75" customHeight="1">
      <c r="A147" s="307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  <c r="AG147" s="307"/>
      <c r="AH147" s="307"/>
      <c r="AI147" s="307"/>
      <c r="AJ147" s="307"/>
    </row>
    <row r="148" ht="15.75" customHeight="1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307"/>
      <c r="AB148" s="307"/>
      <c r="AC148" s="307"/>
      <c r="AD148" s="307"/>
      <c r="AE148" s="307"/>
      <c r="AF148" s="307"/>
      <c r="AG148" s="307"/>
      <c r="AH148" s="307"/>
      <c r="AI148" s="307"/>
      <c r="AJ148" s="307"/>
    </row>
    <row r="149" ht="15.75" customHeight="1">
      <c r="A149" s="307"/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</row>
    <row r="150" ht="15.75" customHeight="1">
      <c r="A150" s="307"/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</row>
    <row r="151" ht="15.75" customHeight="1">
      <c r="A151" s="307"/>
      <c r="B151" s="307"/>
      <c r="C151" s="307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  <c r="AA151" s="307"/>
      <c r="AB151" s="307"/>
      <c r="AC151" s="307"/>
      <c r="AD151" s="307"/>
      <c r="AE151" s="307"/>
      <c r="AF151" s="307"/>
      <c r="AG151" s="307"/>
      <c r="AH151" s="307"/>
      <c r="AI151" s="307"/>
      <c r="AJ151" s="307"/>
    </row>
    <row r="152" ht="15.75" customHeight="1">
      <c r="A152" s="307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  <c r="AA152" s="307"/>
      <c r="AB152" s="307"/>
      <c r="AC152" s="307"/>
      <c r="AD152" s="307"/>
      <c r="AE152" s="307"/>
      <c r="AF152" s="307"/>
      <c r="AG152" s="307"/>
      <c r="AH152" s="307"/>
      <c r="AI152" s="307"/>
      <c r="AJ152" s="307"/>
    </row>
    <row r="153" ht="15.75" customHeight="1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  <c r="AA153" s="307"/>
      <c r="AB153" s="307"/>
      <c r="AC153" s="307"/>
      <c r="AD153" s="307"/>
      <c r="AE153" s="307"/>
      <c r="AF153" s="307"/>
      <c r="AG153" s="307"/>
      <c r="AH153" s="307"/>
      <c r="AI153" s="307"/>
      <c r="AJ153" s="307"/>
    </row>
    <row r="154" ht="15.75" customHeight="1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307"/>
      <c r="AB154" s="307"/>
      <c r="AC154" s="307"/>
      <c r="AD154" s="307"/>
      <c r="AE154" s="307"/>
      <c r="AF154" s="307"/>
      <c r="AG154" s="307"/>
      <c r="AH154" s="307"/>
      <c r="AI154" s="307"/>
      <c r="AJ154" s="307"/>
    </row>
    <row r="155" ht="15.75" customHeight="1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307"/>
      <c r="AB155" s="307"/>
      <c r="AC155" s="307"/>
      <c r="AD155" s="307"/>
      <c r="AE155" s="307"/>
      <c r="AF155" s="307"/>
      <c r="AG155" s="307"/>
      <c r="AH155" s="307"/>
      <c r="AI155" s="307"/>
      <c r="AJ155" s="307"/>
    </row>
    <row r="156" ht="15.75" customHeight="1">
      <c r="A156" s="307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</row>
    <row r="157" ht="15.75" customHeight="1">
      <c r="A157" s="307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  <c r="AA157" s="307"/>
      <c r="AB157" s="307"/>
      <c r="AC157" s="307"/>
      <c r="AD157" s="307"/>
      <c r="AE157" s="307"/>
      <c r="AF157" s="307"/>
      <c r="AG157" s="307"/>
      <c r="AH157" s="307"/>
      <c r="AI157" s="307"/>
      <c r="AJ157" s="307"/>
    </row>
    <row r="158" ht="15.75" customHeight="1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  <c r="AA158" s="307"/>
      <c r="AB158" s="307"/>
      <c r="AC158" s="307"/>
      <c r="AD158" s="307"/>
      <c r="AE158" s="307"/>
      <c r="AF158" s="307"/>
      <c r="AG158" s="307"/>
      <c r="AH158" s="307"/>
      <c r="AI158" s="307"/>
      <c r="AJ158" s="307"/>
    </row>
    <row r="159" ht="15.75" customHeight="1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  <c r="AA159" s="307"/>
      <c r="AB159" s="307"/>
      <c r="AC159" s="307"/>
      <c r="AD159" s="307"/>
      <c r="AE159" s="307"/>
      <c r="AF159" s="307"/>
      <c r="AG159" s="307"/>
      <c r="AH159" s="307"/>
      <c r="AI159" s="307"/>
      <c r="AJ159" s="307"/>
    </row>
    <row r="160" ht="15.75" customHeight="1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307"/>
      <c r="AB160" s="307"/>
      <c r="AC160" s="307"/>
      <c r="AD160" s="307"/>
      <c r="AE160" s="307"/>
      <c r="AF160" s="307"/>
      <c r="AG160" s="307"/>
      <c r="AH160" s="307"/>
      <c r="AI160" s="307"/>
      <c r="AJ160" s="307"/>
    </row>
    <row r="161" ht="15.75" customHeight="1">
      <c r="A161" s="307"/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307"/>
      <c r="AB161" s="307"/>
      <c r="AC161" s="307"/>
      <c r="AD161" s="307"/>
      <c r="AE161" s="307"/>
      <c r="AF161" s="307"/>
      <c r="AG161" s="307"/>
      <c r="AH161" s="307"/>
      <c r="AI161" s="307"/>
      <c r="AJ161" s="307"/>
    </row>
    <row r="162" ht="15.75" customHeight="1">
      <c r="A162" s="307"/>
      <c r="B162" s="307"/>
      <c r="C162" s="307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307"/>
      <c r="AB162" s="307"/>
      <c r="AC162" s="307"/>
      <c r="AD162" s="307"/>
      <c r="AE162" s="307"/>
      <c r="AF162" s="307"/>
      <c r="AG162" s="307"/>
      <c r="AH162" s="307"/>
      <c r="AI162" s="307"/>
      <c r="AJ162" s="307"/>
    </row>
    <row r="163" ht="15.75" customHeight="1">
      <c r="A163" s="307"/>
      <c r="B163" s="307"/>
      <c r="C163" s="307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  <c r="AA163" s="307"/>
      <c r="AB163" s="307"/>
      <c r="AC163" s="307"/>
      <c r="AD163" s="307"/>
      <c r="AE163" s="307"/>
      <c r="AF163" s="307"/>
      <c r="AG163" s="307"/>
      <c r="AH163" s="307"/>
      <c r="AI163" s="307"/>
      <c r="AJ163" s="307"/>
    </row>
    <row r="164" ht="15.75" customHeight="1">
      <c r="A164" s="307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  <c r="AA164" s="307"/>
      <c r="AB164" s="307"/>
      <c r="AC164" s="307"/>
      <c r="AD164" s="307"/>
      <c r="AE164" s="307"/>
      <c r="AF164" s="307"/>
      <c r="AG164" s="307"/>
      <c r="AH164" s="307"/>
      <c r="AI164" s="307"/>
      <c r="AJ164" s="307"/>
    </row>
    <row r="165" ht="15.75" customHeight="1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  <c r="AA165" s="307"/>
      <c r="AB165" s="307"/>
      <c r="AC165" s="307"/>
      <c r="AD165" s="307"/>
      <c r="AE165" s="307"/>
      <c r="AF165" s="307"/>
      <c r="AG165" s="307"/>
      <c r="AH165" s="307"/>
      <c r="AI165" s="307"/>
      <c r="AJ165" s="307"/>
    </row>
    <row r="166" ht="15.75" customHeight="1">
      <c r="A166" s="307"/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307"/>
      <c r="AB166" s="307"/>
      <c r="AC166" s="307"/>
      <c r="AD166" s="307"/>
      <c r="AE166" s="307"/>
      <c r="AF166" s="307"/>
      <c r="AG166" s="307"/>
      <c r="AH166" s="307"/>
      <c r="AI166" s="307"/>
      <c r="AJ166" s="307"/>
    </row>
    <row r="167" ht="15.75" customHeight="1">
      <c r="A167" s="307"/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307"/>
      <c r="AB167" s="307"/>
      <c r="AC167" s="307"/>
      <c r="AD167" s="307"/>
      <c r="AE167" s="307"/>
      <c r="AF167" s="307"/>
      <c r="AG167" s="307"/>
      <c r="AH167" s="307"/>
      <c r="AI167" s="307"/>
      <c r="AJ167" s="307"/>
    </row>
    <row r="168" ht="15.75" customHeight="1">
      <c r="A168" s="307"/>
      <c r="B168" s="307"/>
      <c r="C168" s="307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  <c r="AA168" s="307"/>
      <c r="AB168" s="307"/>
      <c r="AC168" s="307"/>
      <c r="AD168" s="307"/>
      <c r="AE168" s="307"/>
      <c r="AF168" s="307"/>
      <c r="AG168" s="307"/>
      <c r="AH168" s="307"/>
      <c r="AI168" s="307"/>
      <c r="AJ168" s="307"/>
    </row>
    <row r="169" ht="15.75" customHeight="1">
      <c r="A169" s="307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  <c r="AA169" s="307"/>
      <c r="AB169" s="307"/>
      <c r="AC169" s="307"/>
      <c r="AD169" s="307"/>
      <c r="AE169" s="307"/>
      <c r="AF169" s="307"/>
      <c r="AG169" s="307"/>
      <c r="AH169" s="307"/>
      <c r="AI169" s="307"/>
      <c r="AJ169" s="307"/>
    </row>
    <row r="170" ht="15.75" customHeight="1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  <c r="AA170" s="307"/>
      <c r="AB170" s="307"/>
      <c r="AC170" s="307"/>
      <c r="AD170" s="307"/>
      <c r="AE170" s="307"/>
      <c r="AF170" s="307"/>
      <c r="AG170" s="307"/>
      <c r="AH170" s="307"/>
      <c r="AI170" s="307"/>
      <c r="AJ170" s="307"/>
    </row>
    <row r="171" ht="15.75" customHeight="1">
      <c r="A171" s="307"/>
      <c r="B171" s="307"/>
      <c r="C171" s="307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  <c r="AA171" s="307"/>
      <c r="AB171" s="307"/>
      <c r="AC171" s="307"/>
      <c r="AD171" s="307"/>
      <c r="AE171" s="307"/>
      <c r="AF171" s="307"/>
      <c r="AG171" s="307"/>
      <c r="AH171" s="307"/>
      <c r="AI171" s="307"/>
      <c r="AJ171" s="307"/>
    </row>
    <row r="172" ht="15.75" customHeight="1">
      <c r="A172" s="307"/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307"/>
      <c r="AB172" s="307"/>
      <c r="AC172" s="307"/>
      <c r="AD172" s="307"/>
      <c r="AE172" s="307"/>
      <c r="AF172" s="307"/>
      <c r="AG172" s="307"/>
      <c r="AH172" s="307"/>
      <c r="AI172" s="307"/>
      <c r="AJ172" s="307"/>
    </row>
    <row r="173" ht="15.75" customHeight="1">
      <c r="A173" s="307"/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307"/>
      <c r="AB173" s="307"/>
      <c r="AC173" s="307"/>
      <c r="AD173" s="307"/>
      <c r="AE173" s="307"/>
      <c r="AF173" s="307"/>
      <c r="AG173" s="307"/>
      <c r="AH173" s="307"/>
      <c r="AI173" s="307"/>
      <c r="AJ173" s="307"/>
    </row>
    <row r="174" ht="15.75" customHeight="1">
      <c r="A174" s="307"/>
      <c r="B174" s="307"/>
      <c r="C174" s="307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  <c r="AA174" s="307"/>
      <c r="AB174" s="307"/>
      <c r="AC174" s="307"/>
      <c r="AD174" s="307"/>
      <c r="AE174" s="307"/>
      <c r="AF174" s="307"/>
      <c r="AG174" s="307"/>
      <c r="AH174" s="307"/>
      <c r="AI174" s="307"/>
      <c r="AJ174" s="307"/>
    </row>
    <row r="175" ht="15.75" customHeight="1">
      <c r="A175" s="307"/>
      <c r="B175" s="307"/>
      <c r="C175" s="307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  <c r="AA175" s="307"/>
      <c r="AB175" s="307"/>
      <c r="AC175" s="307"/>
      <c r="AD175" s="307"/>
      <c r="AE175" s="307"/>
      <c r="AF175" s="307"/>
      <c r="AG175" s="307"/>
      <c r="AH175" s="307"/>
      <c r="AI175" s="307"/>
      <c r="AJ175" s="307"/>
    </row>
    <row r="176" ht="15.75" customHeight="1">
      <c r="A176" s="307"/>
      <c r="B176" s="307"/>
      <c r="C176" s="307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  <c r="AA176" s="307"/>
      <c r="AB176" s="307"/>
      <c r="AC176" s="307"/>
      <c r="AD176" s="307"/>
      <c r="AE176" s="307"/>
      <c r="AF176" s="307"/>
      <c r="AG176" s="307"/>
      <c r="AH176" s="307"/>
      <c r="AI176" s="307"/>
      <c r="AJ176" s="307"/>
    </row>
    <row r="177" ht="15.75" customHeight="1">
      <c r="A177" s="307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  <c r="AA177" s="307"/>
      <c r="AB177" s="307"/>
      <c r="AC177" s="307"/>
      <c r="AD177" s="307"/>
      <c r="AE177" s="307"/>
      <c r="AF177" s="307"/>
      <c r="AG177" s="307"/>
      <c r="AH177" s="307"/>
      <c r="AI177" s="307"/>
      <c r="AJ177" s="307"/>
    </row>
    <row r="178" ht="15.75" customHeight="1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  <c r="AA178" s="307"/>
      <c r="AB178" s="307"/>
      <c r="AC178" s="307"/>
      <c r="AD178" s="307"/>
      <c r="AE178" s="307"/>
      <c r="AF178" s="307"/>
      <c r="AG178" s="307"/>
      <c r="AH178" s="307"/>
      <c r="AI178" s="307"/>
      <c r="AJ178" s="307"/>
    </row>
    <row r="179" ht="15.75" customHeight="1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307"/>
      <c r="AB179" s="307"/>
      <c r="AC179" s="307"/>
      <c r="AD179" s="307"/>
      <c r="AE179" s="307"/>
      <c r="AF179" s="307"/>
      <c r="AG179" s="307"/>
      <c r="AH179" s="307"/>
      <c r="AI179" s="307"/>
      <c r="AJ179" s="307"/>
    </row>
    <row r="180" ht="15.75" customHeight="1">
      <c r="A180" s="307"/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  <c r="AA180" s="307"/>
      <c r="AB180" s="307"/>
      <c r="AC180" s="307"/>
      <c r="AD180" s="307"/>
      <c r="AE180" s="307"/>
      <c r="AF180" s="307"/>
      <c r="AG180" s="307"/>
      <c r="AH180" s="307"/>
      <c r="AI180" s="307"/>
      <c r="AJ180" s="307"/>
    </row>
    <row r="181" ht="15.75" customHeight="1">
      <c r="A181" s="307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  <c r="AA181" s="307"/>
      <c r="AB181" s="307"/>
      <c r="AC181" s="307"/>
      <c r="AD181" s="307"/>
      <c r="AE181" s="307"/>
      <c r="AF181" s="307"/>
      <c r="AG181" s="307"/>
      <c r="AH181" s="307"/>
      <c r="AI181" s="307"/>
      <c r="AJ181" s="307"/>
    </row>
    <row r="182" ht="15.75" customHeight="1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  <c r="AA182" s="307"/>
      <c r="AB182" s="307"/>
      <c r="AC182" s="307"/>
      <c r="AD182" s="307"/>
      <c r="AE182" s="307"/>
      <c r="AF182" s="307"/>
      <c r="AG182" s="307"/>
      <c r="AH182" s="307"/>
      <c r="AI182" s="307"/>
      <c r="AJ182" s="307"/>
    </row>
    <row r="183" ht="15.75" customHeight="1">
      <c r="A183" s="307"/>
      <c r="B183" s="307"/>
      <c r="C183" s="307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  <c r="AA183" s="307"/>
      <c r="AB183" s="307"/>
      <c r="AC183" s="307"/>
      <c r="AD183" s="307"/>
      <c r="AE183" s="307"/>
      <c r="AF183" s="307"/>
      <c r="AG183" s="307"/>
      <c r="AH183" s="307"/>
      <c r="AI183" s="307"/>
      <c r="AJ183" s="307"/>
    </row>
    <row r="184" ht="15.75" customHeight="1">
      <c r="A184" s="307"/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307"/>
      <c r="AB184" s="307"/>
      <c r="AC184" s="307"/>
      <c r="AD184" s="307"/>
      <c r="AE184" s="307"/>
      <c r="AF184" s="307"/>
      <c r="AG184" s="307"/>
      <c r="AH184" s="307"/>
      <c r="AI184" s="307"/>
      <c r="AJ184" s="307"/>
    </row>
    <row r="185" ht="15.75" customHeight="1">
      <c r="A185" s="307"/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307"/>
      <c r="AB185" s="307"/>
      <c r="AC185" s="307"/>
      <c r="AD185" s="307"/>
      <c r="AE185" s="307"/>
      <c r="AF185" s="307"/>
      <c r="AG185" s="307"/>
      <c r="AH185" s="307"/>
      <c r="AI185" s="307"/>
      <c r="AJ185" s="307"/>
    </row>
    <row r="186" ht="15.75" customHeight="1">
      <c r="A186" s="307"/>
      <c r="B186" s="307"/>
      <c r="C186" s="307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  <c r="AA186" s="307"/>
      <c r="AB186" s="307"/>
      <c r="AC186" s="307"/>
      <c r="AD186" s="307"/>
      <c r="AE186" s="307"/>
      <c r="AF186" s="307"/>
      <c r="AG186" s="307"/>
      <c r="AH186" s="307"/>
      <c r="AI186" s="307"/>
      <c r="AJ186" s="307"/>
    </row>
    <row r="187" ht="15.75" customHeight="1">
      <c r="A187" s="307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  <c r="AA187" s="307"/>
      <c r="AB187" s="307"/>
      <c r="AC187" s="307"/>
      <c r="AD187" s="307"/>
      <c r="AE187" s="307"/>
      <c r="AF187" s="307"/>
      <c r="AG187" s="307"/>
      <c r="AH187" s="307"/>
      <c r="AI187" s="307"/>
      <c r="AJ187" s="307"/>
    </row>
    <row r="188" ht="15.75" customHeight="1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  <c r="AA188" s="307"/>
      <c r="AB188" s="307"/>
      <c r="AC188" s="307"/>
      <c r="AD188" s="307"/>
      <c r="AE188" s="307"/>
      <c r="AF188" s="307"/>
      <c r="AG188" s="307"/>
      <c r="AH188" s="307"/>
      <c r="AI188" s="307"/>
      <c r="AJ188" s="307"/>
    </row>
    <row r="189" ht="15.75" customHeight="1">
      <c r="A189" s="307"/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307"/>
      <c r="AB189" s="307"/>
      <c r="AC189" s="307"/>
      <c r="AD189" s="307"/>
      <c r="AE189" s="307"/>
      <c r="AF189" s="307"/>
      <c r="AG189" s="307"/>
      <c r="AH189" s="307"/>
      <c r="AI189" s="307"/>
      <c r="AJ189" s="307"/>
    </row>
    <row r="190" ht="15.75" customHeight="1">
      <c r="A190" s="307"/>
      <c r="B190" s="307"/>
      <c r="C190" s="307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  <c r="AA190" s="307"/>
      <c r="AB190" s="307"/>
      <c r="AC190" s="307"/>
      <c r="AD190" s="307"/>
      <c r="AE190" s="307"/>
      <c r="AF190" s="307"/>
      <c r="AG190" s="307"/>
      <c r="AH190" s="307"/>
      <c r="AI190" s="307"/>
      <c r="AJ190" s="307"/>
    </row>
    <row r="191" ht="15.75" customHeight="1">
      <c r="A191" s="307"/>
      <c r="B191" s="307"/>
      <c r="C191" s="307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307"/>
      <c r="AB191" s="307"/>
      <c r="AC191" s="307"/>
      <c r="AD191" s="307"/>
      <c r="AE191" s="307"/>
      <c r="AF191" s="307"/>
      <c r="AG191" s="307"/>
      <c r="AH191" s="307"/>
      <c r="AI191" s="307"/>
      <c r="AJ191" s="307"/>
    </row>
    <row r="192" ht="15.75" customHeight="1">
      <c r="A192" s="307"/>
      <c r="B192" s="307"/>
      <c r="C192" s="307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</row>
    <row r="193" ht="15.75" customHeight="1">
      <c r="A193" s="307"/>
      <c r="B193" s="307"/>
      <c r="C193" s="307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  <c r="AA193" s="307"/>
      <c r="AB193" s="307"/>
      <c r="AC193" s="307"/>
      <c r="AD193" s="307"/>
      <c r="AE193" s="307"/>
      <c r="AF193" s="307"/>
      <c r="AG193" s="307"/>
      <c r="AH193" s="307"/>
      <c r="AI193" s="307"/>
      <c r="AJ193" s="307"/>
    </row>
    <row r="194" ht="15.75" customHeight="1">
      <c r="A194" s="307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  <c r="AA194" s="307"/>
      <c r="AB194" s="307"/>
      <c r="AC194" s="307"/>
      <c r="AD194" s="307"/>
      <c r="AE194" s="307"/>
      <c r="AF194" s="307"/>
      <c r="AG194" s="307"/>
      <c r="AH194" s="307"/>
      <c r="AI194" s="307"/>
      <c r="AJ194" s="307"/>
    </row>
    <row r="195" ht="15.75" customHeight="1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  <c r="AA195" s="307"/>
      <c r="AB195" s="307"/>
      <c r="AC195" s="307"/>
      <c r="AD195" s="307"/>
      <c r="AE195" s="307"/>
      <c r="AF195" s="307"/>
      <c r="AG195" s="307"/>
      <c r="AH195" s="307"/>
      <c r="AI195" s="307"/>
      <c r="AJ195" s="307"/>
    </row>
    <row r="196" ht="15.75" customHeight="1">
      <c r="A196" s="307"/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</row>
    <row r="197" ht="15.75" customHeight="1">
      <c r="A197" s="307"/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307"/>
      <c r="AB197" s="307"/>
      <c r="AC197" s="307"/>
      <c r="AD197" s="307"/>
      <c r="AE197" s="307"/>
      <c r="AF197" s="307"/>
      <c r="AG197" s="307"/>
      <c r="AH197" s="307"/>
      <c r="AI197" s="307"/>
      <c r="AJ197" s="307"/>
    </row>
    <row r="198" ht="15.75" customHeight="1">
      <c r="A198" s="307"/>
      <c r="B198" s="307"/>
      <c r="C198" s="307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  <c r="AA198" s="307"/>
      <c r="AB198" s="307"/>
      <c r="AC198" s="307"/>
      <c r="AD198" s="307"/>
      <c r="AE198" s="307"/>
      <c r="AF198" s="307"/>
      <c r="AG198" s="307"/>
      <c r="AH198" s="307"/>
      <c r="AI198" s="307"/>
      <c r="AJ198" s="307"/>
    </row>
    <row r="199" ht="15.75" customHeight="1">
      <c r="A199" s="307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  <c r="AA199" s="307"/>
      <c r="AB199" s="307"/>
      <c r="AC199" s="307"/>
      <c r="AD199" s="307"/>
      <c r="AE199" s="307"/>
      <c r="AF199" s="307"/>
      <c r="AG199" s="307"/>
      <c r="AH199" s="307"/>
      <c r="AI199" s="307"/>
      <c r="AJ199" s="307"/>
    </row>
    <row r="200" ht="15.75" customHeight="1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  <c r="AA200" s="307"/>
      <c r="AB200" s="307"/>
      <c r="AC200" s="307"/>
      <c r="AD200" s="307"/>
      <c r="AE200" s="307"/>
      <c r="AF200" s="307"/>
      <c r="AG200" s="307"/>
      <c r="AH200" s="307"/>
      <c r="AI200" s="307"/>
      <c r="AJ200" s="307"/>
    </row>
    <row r="201" ht="15.75" customHeight="1">
      <c r="A201" s="307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307"/>
      <c r="AB201" s="307"/>
      <c r="AC201" s="307"/>
      <c r="AD201" s="307"/>
      <c r="AE201" s="307"/>
      <c r="AF201" s="307"/>
      <c r="AG201" s="307"/>
      <c r="AH201" s="307"/>
      <c r="AI201" s="307"/>
      <c r="AJ201" s="307"/>
    </row>
    <row r="202" ht="15.75" customHeight="1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307"/>
      <c r="AB202" s="307"/>
      <c r="AC202" s="307"/>
      <c r="AD202" s="307"/>
      <c r="AE202" s="307"/>
      <c r="AF202" s="307"/>
      <c r="AG202" s="307"/>
      <c r="AH202" s="307"/>
      <c r="AI202" s="307"/>
      <c r="AJ202" s="307"/>
    </row>
    <row r="203" ht="15.75" customHeight="1">
      <c r="A203" s="307"/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  <c r="AA203" s="307"/>
      <c r="AB203" s="307"/>
      <c r="AC203" s="307"/>
      <c r="AD203" s="307"/>
      <c r="AE203" s="307"/>
      <c r="AF203" s="307"/>
      <c r="AG203" s="307"/>
      <c r="AH203" s="307"/>
      <c r="AI203" s="307"/>
      <c r="AJ203" s="307"/>
    </row>
    <row r="204" ht="15.75" customHeight="1">
      <c r="A204" s="307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  <c r="AA204" s="307"/>
      <c r="AB204" s="307"/>
      <c r="AC204" s="307"/>
      <c r="AD204" s="307"/>
      <c r="AE204" s="307"/>
      <c r="AF204" s="307"/>
      <c r="AG204" s="307"/>
      <c r="AH204" s="307"/>
      <c r="AI204" s="307"/>
      <c r="AJ204" s="307"/>
    </row>
    <row r="205" ht="15.75" customHeight="1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  <c r="AA205" s="307"/>
      <c r="AB205" s="307"/>
      <c r="AC205" s="307"/>
      <c r="AD205" s="307"/>
      <c r="AE205" s="307"/>
      <c r="AF205" s="307"/>
      <c r="AG205" s="307"/>
      <c r="AH205" s="307"/>
      <c r="AI205" s="307"/>
      <c r="AJ205" s="307"/>
    </row>
    <row r="206" ht="15.75" customHeight="1">
      <c r="A206" s="307"/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  <c r="AA206" s="307"/>
      <c r="AB206" s="307"/>
      <c r="AC206" s="307"/>
      <c r="AD206" s="307"/>
      <c r="AE206" s="307"/>
      <c r="AF206" s="307"/>
      <c r="AG206" s="307"/>
      <c r="AH206" s="307"/>
      <c r="AI206" s="307"/>
      <c r="AJ206" s="307"/>
    </row>
    <row r="207" ht="15.75" customHeight="1">
      <c r="A207" s="307"/>
      <c r="B207" s="307"/>
      <c r="C207" s="307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  <c r="AA207" s="307"/>
      <c r="AB207" s="307"/>
      <c r="AC207" s="307"/>
      <c r="AD207" s="307"/>
      <c r="AE207" s="307"/>
      <c r="AF207" s="307"/>
      <c r="AG207" s="307"/>
      <c r="AH207" s="307"/>
      <c r="AI207" s="307"/>
      <c r="AJ207" s="307"/>
    </row>
    <row r="208" ht="15.75" customHeight="1">
      <c r="A208" s="307"/>
      <c r="B208" s="307"/>
      <c r="C208" s="307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  <c r="AA208" s="307"/>
      <c r="AB208" s="307"/>
      <c r="AC208" s="307"/>
      <c r="AD208" s="307"/>
      <c r="AE208" s="307"/>
      <c r="AF208" s="307"/>
      <c r="AG208" s="307"/>
      <c r="AH208" s="307"/>
      <c r="AI208" s="307"/>
      <c r="AJ208" s="307"/>
    </row>
    <row r="209" ht="15.75" customHeight="1">
      <c r="A209" s="307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  <c r="AA209" s="307"/>
      <c r="AB209" s="307"/>
      <c r="AC209" s="307"/>
      <c r="AD209" s="307"/>
      <c r="AE209" s="307"/>
      <c r="AF209" s="307"/>
      <c r="AG209" s="307"/>
      <c r="AH209" s="307"/>
      <c r="AI209" s="307"/>
      <c r="AJ209" s="307"/>
    </row>
    <row r="210" ht="15.75" customHeight="1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  <c r="AA210" s="307"/>
      <c r="AB210" s="307"/>
      <c r="AC210" s="307"/>
      <c r="AD210" s="307"/>
      <c r="AE210" s="307"/>
      <c r="AF210" s="307"/>
      <c r="AG210" s="307"/>
      <c r="AH210" s="307"/>
      <c r="AI210" s="307"/>
      <c r="AJ210" s="307"/>
    </row>
    <row r="211" ht="15.75" customHeight="1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307"/>
      <c r="AB211" s="307"/>
      <c r="AC211" s="307"/>
      <c r="AD211" s="307"/>
      <c r="AE211" s="307"/>
      <c r="AF211" s="307"/>
      <c r="AG211" s="307"/>
      <c r="AH211" s="307"/>
      <c r="AI211" s="307"/>
      <c r="AJ211" s="307"/>
    </row>
    <row r="212" ht="15.75" customHeight="1">
      <c r="A212" s="307"/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307"/>
      <c r="AB212" s="307"/>
      <c r="AC212" s="307"/>
      <c r="AD212" s="307"/>
      <c r="AE212" s="307"/>
      <c r="AF212" s="307"/>
      <c r="AG212" s="307"/>
      <c r="AH212" s="307"/>
      <c r="AI212" s="307"/>
      <c r="AJ212" s="307"/>
    </row>
    <row r="213" ht="15.75" customHeight="1">
      <c r="A213" s="307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  <c r="AA213" s="307"/>
      <c r="AB213" s="307"/>
      <c r="AC213" s="307"/>
      <c r="AD213" s="307"/>
      <c r="AE213" s="307"/>
      <c r="AF213" s="307"/>
      <c r="AG213" s="307"/>
      <c r="AH213" s="307"/>
      <c r="AI213" s="307"/>
      <c r="AJ213" s="307"/>
    </row>
    <row r="214" ht="15.75" customHeight="1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  <c r="AA214" s="307"/>
      <c r="AB214" s="307"/>
      <c r="AC214" s="307"/>
      <c r="AD214" s="307"/>
      <c r="AE214" s="307"/>
      <c r="AF214" s="307"/>
      <c r="AG214" s="307"/>
      <c r="AH214" s="307"/>
      <c r="AI214" s="307"/>
      <c r="AJ214" s="307"/>
    </row>
    <row r="215" ht="15.75" customHeight="1">
      <c r="A215" s="307"/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307"/>
      <c r="AB215" s="307"/>
      <c r="AC215" s="307"/>
      <c r="AD215" s="307"/>
      <c r="AE215" s="307"/>
      <c r="AF215" s="307"/>
      <c r="AG215" s="307"/>
      <c r="AH215" s="307"/>
      <c r="AI215" s="307"/>
      <c r="AJ215" s="307"/>
    </row>
    <row r="216" ht="15.75" customHeight="1">
      <c r="A216" s="307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  <c r="AA216" s="307"/>
      <c r="AB216" s="307"/>
      <c r="AC216" s="307"/>
      <c r="AD216" s="307"/>
      <c r="AE216" s="307"/>
      <c r="AF216" s="307"/>
      <c r="AG216" s="307"/>
      <c r="AH216" s="307"/>
      <c r="AI216" s="307"/>
      <c r="AJ216" s="307"/>
    </row>
    <row r="217" ht="15.75" customHeight="1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  <c r="AA217" s="307"/>
      <c r="AB217" s="307"/>
      <c r="AC217" s="307"/>
      <c r="AD217" s="307"/>
      <c r="AE217" s="307"/>
      <c r="AF217" s="307"/>
      <c r="AG217" s="307"/>
      <c r="AH217" s="307"/>
      <c r="AI217" s="307"/>
      <c r="AJ217" s="307"/>
    </row>
    <row r="218" ht="15.75" customHeight="1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307"/>
      <c r="AB218" s="307"/>
      <c r="AC218" s="307"/>
      <c r="AD218" s="307"/>
      <c r="AE218" s="307"/>
      <c r="AF218" s="307"/>
      <c r="AG218" s="307"/>
      <c r="AH218" s="307"/>
      <c r="AI218" s="307"/>
      <c r="AJ218" s="307"/>
    </row>
    <row r="219" ht="15.75" customHeight="1">
      <c r="A219" s="307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307"/>
      <c r="AB219" s="307"/>
      <c r="AC219" s="307"/>
      <c r="AD219" s="307"/>
      <c r="AE219" s="307"/>
      <c r="AF219" s="307"/>
      <c r="AG219" s="307"/>
      <c r="AH219" s="307"/>
      <c r="AI219" s="307"/>
      <c r="AJ219" s="307"/>
    </row>
    <row r="220" ht="15.75" customHeight="1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307"/>
      <c r="AB220" s="307"/>
      <c r="AC220" s="307"/>
      <c r="AD220" s="307"/>
      <c r="AE220" s="307"/>
      <c r="AF220" s="307"/>
      <c r="AG220" s="307"/>
      <c r="AH220" s="307"/>
      <c r="AI220" s="307"/>
      <c r="AJ220" s="307"/>
    </row>
    <row r="221" ht="15.75" customHeight="1">
      <c r="A221" s="307"/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  <c r="AA221" s="307"/>
      <c r="AB221" s="307"/>
      <c r="AC221" s="307"/>
      <c r="AD221" s="307"/>
      <c r="AE221" s="307"/>
      <c r="AF221" s="307"/>
      <c r="AG221" s="307"/>
      <c r="AH221" s="307"/>
      <c r="AI221" s="307"/>
      <c r="AJ221" s="307"/>
    </row>
    <row r="222" ht="15.75" customHeight="1">
      <c r="A222" s="307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  <c r="AA222" s="307"/>
      <c r="AB222" s="307"/>
      <c r="AC222" s="307"/>
      <c r="AD222" s="307"/>
      <c r="AE222" s="307"/>
      <c r="AF222" s="307"/>
      <c r="AG222" s="307"/>
      <c r="AH222" s="307"/>
      <c r="AI222" s="307"/>
      <c r="AJ222" s="307"/>
    </row>
    <row r="223" ht="15.75" customHeight="1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  <c r="AA223" s="307"/>
      <c r="AB223" s="307"/>
      <c r="AC223" s="307"/>
      <c r="AD223" s="307"/>
      <c r="AE223" s="307"/>
      <c r="AF223" s="307"/>
      <c r="AG223" s="307"/>
      <c r="AH223" s="307"/>
      <c r="AI223" s="307"/>
      <c r="AJ223" s="307"/>
    </row>
    <row r="224" ht="15.75" customHeight="1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307"/>
      <c r="AB224" s="307"/>
      <c r="AC224" s="307"/>
      <c r="AD224" s="307"/>
      <c r="AE224" s="307"/>
      <c r="AF224" s="307"/>
      <c r="AG224" s="307"/>
      <c r="AH224" s="307"/>
      <c r="AI224" s="307"/>
      <c r="AJ224" s="307"/>
    </row>
    <row r="225" ht="15.75" customHeight="1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307"/>
      <c r="AB225" s="307"/>
      <c r="AC225" s="307"/>
      <c r="AD225" s="307"/>
      <c r="AE225" s="307"/>
      <c r="AF225" s="307"/>
      <c r="AG225" s="307"/>
      <c r="AH225" s="307"/>
      <c r="AI225" s="307"/>
      <c r="AJ225" s="307"/>
    </row>
    <row r="226" ht="15.75" customHeight="1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  <c r="AA226" s="307"/>
      <c r="AB226" s="307"/>
      <c r="AC226" s="307"/>
      <c r="AD226" s="307"/>
      <c r="AE226" s="307"/>
      <c r="AF226" s="307"/>
      <c r="AG226" s="307"/>
      <c r="AH226" s="307"/>
      <c r="AI226" s="307"/>
      <c r="AJ226" s="307"/>
    </row>
    <row r="227" ht="15.75" customHeight="1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  <c r="AA227" s="307"/>
      <c r="AB227" s="307"/>
      <c r="AC227" s="307"/>
      <c r="AD227" s="307"/>
      <c r="AE227" s="307"/>
      <c r="AF227" s="307"/>
      <c r="AG227" s="307"/>
      <c r="AH227" s="307"/>
      <c r="AI227" s="307"/>
      <c r="AJ227" s="307"/>
    </row>
    <row r="228" ht="15.75" customHeight="1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307"/>
      <c r="AB228" s="307"/>
      <c r="AC228" s="307"/>
      <c r="AD228" s="307"/>
      <c r="AE228" s="307"/>
      <c r="AF228" s="307"/>
      <c r="AG228" s="307"/>
      <c r="AH228" s="307"/>
      <c r="AI228" s="307"/>
      <c r="AJ228" s="307"/>
    </row>
    <row r="229" ht="15.75" customHeight="1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307"/>
      <c r="AB229" s="307"/>
      <c r="AC229" s="307"/>
      <c r="AD229" s="307"/>
      <c r="AE229" s="307"/>
      <c r="AF229" s="307"/>
      <c r="AG229" s="307"/>
      <c r="AH229" s="307"/>
      <c r="AI229" s="307"/>
      <c r="AJ229" s="307"/>
    </row>
    <row r="230" ht="15.75" customHeight="1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  <c r="AA230" s="307"/>
      <c r="AB230" s="307"/>
      <c r="AC230" s="307"/>
      <c r="AD230" s="307"/>
      <c r="AE230" s="307"/>
      <c r="AF230" s="307"/>
      <c r="AG230" s="307"/>
      <c r="AH230" s="307"/>
      <c r="AI230" s="307"/>
      <c r="AJ230" s="307"/>
    </row>
    <row r="231" ht="15.75" customHeight="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  <c r="AA231" s="307"/>
      <c r="AB231" s="307"/>
      <c r="AC231" s="307"/>
      <c r="AD231" s="307"/>
      <c r="AE231" s="307"/>
      <c r="AF231" s="307"/>
      <c r="AG231" s="307"/>
      <c r="AH231" s="307"/>
      <c r="AI231" s="307"/>
      <c r="AJ231" s="307"/>
    </row>
    <row r="232" ht="15.75" customHeight="1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  <c r="AA232" s="307"/>
      <c r="AB232" s="307"/>
      <c r="AC232" s="307"/>
      <c r="AD232" s="307"/>
      <c r="AE232" s="307"/>
      <c r="AF232" s="307"/>
      <c r="AG232" s="307"/>
      <c r="AH232" s="307"/>
      <c r="AI232" s="307"/>
      <c r="AJ232" s="307"/>
    </row>
    <row r="233" ht="15.75" customHeight="1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  <c r="AA233" s="307"/>
      <c r="AB233" s="307"/>
      <c r="AC233" s="307"/>
      <c r="AD233" s="307"/>
      <c r="AE233" s="307"/>
      <c r="AF233" s="307"/>
      <c r="AG233" s="307"/>
      <c r="AH233" s="307"/>
      <c r="AI233" s="307"/>
      <c r="AJ233" s="307"/>
    </row>
    <row r="234" ht="15.75" customHeight="1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307"/>
      <c r="AB234" s="307"/>
      <c r="AC234" s="307"/>
      <c r="AD234" s="307"/>
      <c r="AE234" s="307"/>
      <c r="AF234" s="307"/>
      <c r="AG234" s="307"/>
      <c r="AH234" s="307"/>
      <c r="AI234" s="307"/>
      <c r="AJ234" s="307"/>
    </row>
    <row r="235" ht="15.75" customHeight="1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307"/>
      <c r="AB235" s="307"/>
      <c r="AC235" s="307"/>
      <c r="AD235" s="307"/>
      <c r="AE235" s="307"/>
      <c r="AF235" s="307"/>
      <c r="AG235" s="307"/>
      <c r="AH235" s="307"/>
      <c r="AI235" s="307"/>
      <c r="AJ235" s="307"/>
    </row>
    <row r="236" ht="15.75" customHeight="1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307"/>
      <c r="AB236" s="307"/>
      <c r="AC236" s="307"/>
      <c r="AD236" s="307"/>
      <c r="AE236" s="307"/>
      <c r="AF236" s="307"/>
      <c r="AG236" s="307"/>
      <c r="AH236" s="307"/>
      <c r="AI236" s="307"/>
      <c r="AJ236" s="307"/>
    </row>
    <row r="237" ht="15.75" customHeight="1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  <c r="AA237" s="307"/>
      <c r="AB237" s="307"/>
      <c r="AC237" s="307"/>
      <c r="AD237" s="307"/>
      <c r="AE237" s="307"/>
      <c r="AF237" s="307"/>
      <c r="AG237" s="307"/>
      <c r="AH237" s="307"/>
      <c r="AI237" s="307"/>
      <c r="AJ237" s="307"/>
    </row>
    <row r="238" ht="15.75" customHeight="1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  <c r="AA238" s="307"/>
      <c r="AB238" s="307"/>
      <c r="AC238" s="307"/>
      <c r="AD238" s="307"/>
      <c r="AE238" s="307"/>
      <c r="AF238" s="307"/>
      <c r="AG238" s="307"/>
      <c r="AH238" s="307"/>
      <c r="AI238" s="307"/>
      <c r="AJ238" s="307"/>
    </row>
    <row r="239" ht="15.75" customHeight="1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  <c r="AA239" s="307"/>
      <c r="AB239" s="307"/>
      <c r="AC239" s="307"/>
      <c r="AD239" s="307"/>
      <c r="AE239" s="307"/>
      <c r="AF239" s="307"/>
      <c r="AG239" s="307"/>
      <c r="AH239" s="307"/>
      <c r="AI239" s="307"/>
      <c r="AJ239" s="307"/>
    </row>
    <row r="240" ht="15.75" customHeight="1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307"/>
      <c r="AB240" s="307"/>
      <c r="AC240" s="307"/>
      <c r="AD240" s="307"/>
      <c r="AE240" s="307"/>
      <c r="AF240" s="307"/>
      <c r="AG240" s="307"/>
      <c r="AH240" s="307"/>
      <c r="AI240" s="307"/>
      <c r="AJ240" s="307"/>
    </row>
    <row r="241" ht="15.75" customHeight="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  <c r="AA241" s="307"/>
      <c r="AB241" s="307"/>
      <c r="AC241" s="307"/>
      <c r="AD241" s="307"/>
      <c r="AE241" s="307"/>
      <c r="AF241" s="307"/>
      <c r="AG241" s="307"/>
      <c r="AH241" s="307"/>
      <c r="AI241" s="307"/>
      <c r="AJ241" s="307"/>
    </row>
    <row r="242" ht="15.75" customHeight="1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307"/>
      <c r="AB242" s="307"/>
      <c r="AC242" s="307"/>
      <c r="AD242" s="307"/>
      <c r="AE242" s="307"/>
      <c r="AF242" s="307"/>
      <c r="AG242" s="307"/>
      <c r="AH242" s="307"/>
      <c r="AI242" s="307"/>
      <c r="AJ242" s="307"/>
    </row>
    <row r="243" ht="15.75" customHeight="1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307"/>
      <c r="AB243" s="307"/>
      <c r="AC243" s="307"/>
      <c r="AD243" s="307"/>
      <c r="AE243" s="307"/>
      <c r="AF243" s="307"/>
      <c r="AG243" s="307"/>
      <c r="AH243" s="307"/>
      <c r="AI243" s="307"/>
      <c r="AJ243" s="307"/>
    </row>
    <row r="244" ht="15.75" customHeight="1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  <c r="AA244" s="307"/>
      <c r="AB244" s="307"/>
      <c r="AC244" s="307"/>
      <c r="AD244" s="307"/>
      <c r="AE244" s="307"/>
      <c r="AF244" s="307"/>
      <c r="AG244" s="307"/>
      <c r="AH244" s="307"/>
      <c r="AI244" s="307"/>
      <c r="AJ244" s="307"/>
    </row>
    <row r="245" ht="15.75" customHeight="1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  <c r="AA245" s="307"/>
      <c r="AB245" s="307"/>
      <c r="AC245" s="307"/>
      <c r="AD245" s="307"/>
      <c r="AE245" s="307"/>
      <c r="AF245" s="307"/>
      <c r="AG245" s="307"/>
      <c r="AH245" s="307"/>
      <c r="AI245" s="307"/>
      <c r="AJ245" s="307"/>
    </row>
    <row r="246" ht="15.75" customHeight="1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  <c r="AA246" s="307"/>
      <c r="AB246" s="307"/>
      <c r="AC246" s="307"/>
      <c r="AD246" s="307"/>
      <c r="AE246" s="307"/>
      <c r="AF246" s="307"/>
      <c r="AG246" s="307"/>
      <c r="AH246" s="307"/>
      <c r="AI246" s="307"/>
      <c r="AJ246" s="307"/>
    </row>
    <row r="247" ht="15.75" customHeight="1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  <c r="AA247" s="307"/>
      <c r="AB247" s="307"/>
      <c r="AC247" s="307"/>
      <c r="AD247" s="307"/>
      <c r="AE247" s="307"/>
      <c r="AF247" s="307"/>
      <c r="AG247" s="307"/>
      <c r="AH247" s="307"/>
      <c r="AI247" s="307"/>
      <c r="AJ247" s="307"/>
    </row>
    <row r="248" ht="15.75" customHeight="1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307"/>
      <c r="AB248" s="307"/>
      <c r="AC248" s="307"/>
      <c r="AD248" s="307"/>
      <c r="AE248" s="307"/>
      <c r="AF248" s="307"/>
      <c r="AG248" s="307"/>
      <c r="AH248" s="307"/>
      <c r="AI248" s="307"/>
      <c r="AJ248" s="307"/>
    </row>
    <row r="249" ht="15.75" customHeight="1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307"/>
      <c r="AB249" s="307"/>
      <c r="AC249" s="307"/>
      <c r="AD249" s="307"/>
      <c r="AE249" s="307"/>
      <c r="AF249" s="307"/>
      <c r="AG249" s="307"/>
      <c r="AH249" s="307"/>
      <c r="AI249" s="307"/>
      <c r="AJ249" s="307"/>
    </row>
    <row r="250" ht="15.75" customHeight="1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307"/>
      <c r="AB250" s="307"/>
      <c r="AC250" s="307"/>
      <c r="AD250" s="307"/>
      <c r="AE250" s="307"/>
      <c r="AF250" s="307"/>
      <c r="AG250" s="307"/>
      <c r="AH250" s="307"/>
      <c r="AI250" s="307"/>
      <c r="AJ250" s="307"/>
    </row>
    <row r="251" ht="15.75" customHeight="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  <c r="AA251" s="307"/>
      <c r="AB251" s="307"/>
      <c r="AC251" s="307"/>
      <c r="AD251" s="307"/>
      <c r="AE251" s="307"/>
      <c r="AF251" s="307"/>
      <c r="AG251" s="307"/>
      <c r="AH251" s="307"/>
      <c r="AI251" s="307"/>
      <c r="AJ251" s="307"/>
    </row>
    <row r="252" ht="15.75" customHeight="1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  <c r="AA252" s="307"/>
      <c r="AB252" s="307"/>
      <c r="AC252" s="307"/>
      <c r="AD252" s="307"/>
      <c r="AE252" s="307"/>
      <c r="AF252" s="307"/>
      <c r="AG252" s="307"/>
      <c r="AH252" s="307"/>
      <c r="AI252" s="307"/>
      <c r="AJ252" s="307"/>
    </row>
    <row r="253" ht="15.75" customHeight="1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  <c r="AA253" s="307"/>
      <c r="AB253" s="307"/>
      <c r="AC253" s="307"/>
      <c r="AD253" s="307"/>
      <c r="AE253" s="307"/>
      <c r="AF253" s="307"/>
      <c r="AG253" s="307"/>
      <c r="AH253" s="307"/>
      <c r="AI253" s="307"/>
      <c r="AJ253" s="307"/>
    </row>
    <row r="254" ht="15.75" customHeight="1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307"/>
      <c r="AB254" s="307"/>
      <c r="AC254" s="307"/>
      <c r="AD254" s="307"/>
      <c r="AE254" s="307"/>
      <c r="AF254" s="307"/>
      <c r="AG254" s="307"/>
      <c r="AH254" s="307"/>
      <c r="AI254" s="307"/>
      <c r="AJ254" s="307"/>
    </row>
    <row r="255" ht="15.75" customHeight="1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307"/>
      <c r="AB255" s="307"/>
      <c r="AC255" s="307"/>
      <c r="AD255" s="307"/>
      <c r="AE255" s="307"/>
      <c r="AF255" s="307"/>
      <c r="AG255" s="307"/>
      <c r="AH255" s="307"/>
      <c r="AI255" s="307"/>
      <c r="AJ255" s="307"/>
    </row>
    <row r="256" ht="15.75" customHeight="1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  <c r="AA256" s="307"/>
      <c r="AB256" s="307"/>
      <c r="AC256" s="307"/>
      <c r="AD256" s="307"/>
      <c r="AE256" s="307"/>
      <c r="AF256" s="307"/>
      <c r="AG256" s="307"/>
      <c r="AH256" s="307"/>
      <c r="AI256" s="307"/>
      <c r="AJ256" s="307"/>
    </row>
    <row r="257" ht="15.75" customHeight="1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  <c r="AA257" s="307"/>
      <c r="AB257" s="307"/>
      <c r="AC257" s="307"/>
      <c r="AD257" s="307"/>
      <c r="AE257" s="307"/>
      <c r="AF257" s="307"/>
      <c r="AG257" s="307"/>
      <c r="AH257" s="307"/>
      <c r="AI257" s="307"/>
      <c r="AJ257" s="307"/>
    </row>
    <row r="258" ht="15.75" customHeight="1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307"/>
      <c r="AB258" s="307"/>
      <c r="AC258" s="307"/>
      <c r="AD258" s="307"/>
      <c r="AE258" s="307"/>
      <c r="AF258" s="307"/>
      <c r="AG258" s="307"/>
      <c r="AH258" s="307"/>
      <c r="AI258" s="307"/>
      <c r="AJ258" s="307"/>
    </row>
    <row r="259" ht="15.75" customHeight="1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307"/>
      <c r="AB259" s="307"/>
      <c r="AC259" s="307"/>
      <c r="AD259" s="307"/>
      <c r="AE259" s="307"/>
      <c r="AF259" s="307"/>
      <c r="AG259" s="307"/>
      <c r="AH259" s="307"/>
      <c r="AI259" s="307"/>
      <c r="AJ259" s="307"/>
    </row>
    <row r="260" ht="15.75" customHeight="1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307"/>
      <c r="AB260" s="307"/>
      <c r="AC260" s="307"/>
      <c r="AD260" s="307"/>
      <c r="AE260" s="307"/>
      <c r="AF260" s="307"/>
      <c r="AG260" s="307"/>
      <c r="AH260" s="307"/>
      <c r="AI260" s="307"/>
      <c r="AJ260" s="307"/>
    </row>
    <row r="261" ht="15.75" customHeight="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  <c r="AA261" s="307"/>
      <c r="AB261" s="307"/>
      <c r="AC261" s="307"/>
      <c r="AD261" s="307"/>
      <c r="AE261" s="307"/>
      <c r="AF261" s="307"/>
      <c r="AG261" s="307"/>
      <c r="AH261" s="307"/>
      <c r="AI261" s="307"/>
      <c r="AJ261" s="307"/>
    </row>
    <row r="262" ht="15.75" customHeight="1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  <c r="AA262" s="307"/>
      <c r="AB262" s="307"/>
      <c r="AC262" s="307"/>
      <c r="AD262" s="307"/>
      <c r="AE262" s="307"/>
      <c r="AF262" s="307"/>
      <c r="AG262" s="307"/>
      <c r="AH262" s="307"/>
      <c r="AI262" s="307"/>
      <c r="AJ262" s="307"/>
    </row>
    <row r="263" ht="15.75" customHeight="1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  <c r="AA263" s="307"/>
      <c r="AB263" s="307"/>
      <c r="AC263" s="307"/>
      <c r="AD263" s="307"/>
      <c r="AE263" s="307"/>
      <c r="AF263" s="307"/>
      <c r="AG263" s="307"/>
      <c r="AH263" s="307"/>
      <c r="AI263" s="307"/>
      <c r="AJ263" s="307"/>
    </row>
    <row r="264" ht="15.75" customHeight="1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307"/>
      <c r="AB264" s="307"/>
      <c r="AC264" s="307"/>
      <c r="AD264" s="307"/>
      <c r="AE264" s="307"/>
      <c r="AF264" s="307"/>
      <c r="AG264" s="307"/>
      <c r="AH264" s="307"/>
      <c r="AI264" s="307"/>
      <c r="AJ264" s="307"/>
    </row>
    <row r="265" ht="15.75" customHeight="1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307"/>
      <c r="AB265" s="307"/>
      <c r="AC265" s="307"/>
      <c r="AD265" s="307"/>
      <c r="AE265" s="307"/>
      <c r="AF265" s="307"/>
      <c r="AG265" s="307"/>
      <c r="AH265" s="307"/>
      <c r="AI265" s="307"/>
      <c r="AJ265" s="307"/>
    </row>
    <row r="266" ht="15.75" customHeight="1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  <c r="AA266" s="307"/>
      <c r="AB266" s="307"/>
      <c r="AC266" s="307"/>
      <c r="AD266" s="307"/>
      <c r="AE266" s="307"/>
      <c r="AF266" s="307"/>
      <c r="AG266" s="307"/>
      <c r="AH266" s="307"/>
      <c r="AI266" s="307"/>
      <c r="AJ266" s="307"/>
    </row>
    <row r="267" ht="15.75" customHeight="1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  <c r="AA267" s="307"/>
      <c r="AB267" s="307"/>
      <c r="AC267" s="307"/>
      <c r="AD267" s="307"/>
      <c r="AE267" s="307"/>
      <c r="AF267" s="307"/>
      <c r="AG267" s="307"/>
      <c r="AH267" s="307"/>
      <c r="AI267" s="307"/>
      <c r="AJ267" s="307"/>
    </row>
    <row r="268" ht="15.75" customHeight="1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  <c r="AA268" s="307"/>
      <c r="AB268" s="307"/>
      <c r="AC268" s="307"/>
      <c r="AD268" s="307"/>
      <c r="AE268" s="307"/>
      <c r="AF268" s="307"/>
      <c r="AG268" s="307"/>
      <c r="AH268" s="307"/>
      <c r="AI268" s="307"/>
      <c r="AJ268" s="307"/>
    </row>
    <row r="269" ht="15.75" customHeight="1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  <c r="AA269" s="307"/>
      <c r="AB269" s="307"/>
      <c r="AC269" s="307"/>
      <c r="AD269" s="307"/>
      <c r="AE269" s="307"/>
      <c r="AF269" s="307"/>
      <c r="AG269" s="307"/>
      <c r="AH269" s="307"/>
      <c r="AI269" s="307"/>
      <c r="AJ269" s="307"/>
    </row>
    <row r="270" ht="15.75" customHeight="1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  <c r="AA270" s="307"/>
      <c r="AB270" s="307"/>
      <c r="AC270" s="307"/>
      <c r="AD270" s="307"/>
      <c r="AE270" s="307"/>
      <c r="AF270" s="307"/>
      <c r="AG270" s="307"/>
      <c r="AH270" s="307"/>
      <c r="AI270" s="307"/>
      <c r="AJ270" s="307"/>
    </row>
    <row r="271" ht="15.75" customHeight="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307"/>
      <c r="AB271" s="307"/>
      <c r="AC271" s="307"/>
      <c r="AD271" s="307"/>
      <c r="AE271" s="307"/>
      <c r="AF271" s="307"/>
      <c r="AG271" s="307"/>
      <c r="AH271" s="307"/>
      <c r="AI271" s="307"/>
      <c r="AJ271" s="307"/>
    </row>
    <row r="272" ht="15.75" customHeight="1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  <c r="AA272" s="307"/>
      <c r="AB272" s="307"/>
      <c r="AC272" s="307"/>
      <c r="AD272" s="307"/>
      <c r="AE272" s="307"/>
      <c r="AF272" s="307"/>
      <c r="AG272" s="307"/>
      <c r="AH272" s="307"/>
      <c r="AI272" s="307"/>
      <c r="AJ272" s="307"/>
    </row>
    <row r="273" ht="15.75" customHeight="1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  <c r="AA273" s="307"/>
      <c r="AB273" s="307"/>
      <c r="AC273" s="307"/>
      <c r="AD273" s="307"/>
      <c r="AE273" s="307"/>
      <c r="AF273" s="307"/>
      <c r="AG273" s="307"/>
      <c r="AH273" s="307"/>
      <c r="AI273" s="307"/>
      <c r="AJ273" s="307"/>
    </row>
    <row r="274" ht="15.75" customHeigh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  <c r="AG274" s="307"/>
      <c r="AH274" s="307"/>
      <c r="AI274" s="307"/>
      <c r="AJ274" s="307"/>
    </row>
    <row r="275" ht="15.75" customHeight="1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307"/>
      <c r="AB275" s="307"/>
      <c r="AC275" s="307"/>
      <c r="AD275" s="307"/>
      <c r="AE275" s="307"/>
      <c r="AF275" s="307"/>
      <c r="AG275" s="307"/>
      <c r="AH275" s="307"/>
      <c r="AI275" s="307"/>
      <c r="AJ275" s="307"/>
    </row>
    <row r="276" ht="15.75" customHeight="1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  <c r="AA276" s="307"/>
      <c r="AB276" s="307"/>
      <c r="AC276" s="307"/>
      <c r="AD276" s="307"/>
      <c r="AE276" s="307"/>
      <c r="AF276" s="307"/>
      <c r="AG276" s="307"/>
      <c r="AH276" s="307"/>
      <c r="AI276" s="307"/>
      <c r="AJ276" s="307"/>
    </row>
    <row r="277" ht="15.75" customHeight="1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  <c r="AA277" s="307"/>
      <c r="AB277" s="307"/>
      <c r="AC277" s="307"/>
      <c r="AD277" s="307"/>
      <c r="AE277" s="307"/>
      <c r="AF277" s="307"/>
      <c r="AG277" s="307"/>
      <c r="AH277" s="307"/>
      <c r="AI277" s="307"/>
      <c r="AJ277" s="307"/>
    </row>
    <row r="278" ht="15.75" customHeight="1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  <c r="AA278" s="307"/>
      <c r="AB278" s="307"/>
      <c r="AC278" s="307"/>
      <c r="AD278" s="307"/>
      <c r="AE278" s="307"/>
      <c r="AF278" s="307"/>
      <c r="AG278" s="307"/>
      <c r="AH278" s="307"/>
      <c r="AI278" s="307"/>
      <c r="AJ278" s="307"/>
    </row>
    <row r="279" ht="15.75" customHeight="1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  <c r="AA279" s="307"/>
      <c r="AB279" s="307"/>
      <c r="AC279" s="307"/>
      <c r="AD279" s="307"/>
      <c r="AE279" s="307"/>
      <c r="AF279" s="307"/>
      <c r="AG279" s="307"/>
      <c r="AH279" s="307"/>
      <c r="AI279" s="307"/>
      <c r="AJ279" s="307"/>
    </row>
    <row r="280" ht="15.75" customHeight="1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307"/>
      <c r="AB280" s="307"/>
      <c r="AC280" s="307"/>
      <c r="AD280" s="307"/>
      <c r="AE280" s="307"/>
      <c r="AF280" s="307"/>
      <c r="AG280" s="307"/>
      <c r="AH280" s="307"/>
      <c r="AI280" s="307"/>
      <c r="AJ280" s="307"/>
    </row>
    <row r="281" ht="15.75" customHeight="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  <c r="AA281" s="307"/>
      <c r="AB281" s="307"/>
      <c r="AC281" s="307"/>
      <c r="AD281" s="307"/>
      <c r="AE281" s="307"/>
      <c r="AF281" s="307"/>
      <c r="AG281" s="307"/>
      <c r="AH281" s="307"/>
      <c r="AI281" s="307"/>
      <c r="AJ281" s="307"/>
    </row>
    <row r="282" ht="15.75" customHeight="1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  <c r="AA282" s="307"/>
      <c r="AB282" s="307"/>
      <c r="AC282" s="307"/>
      <c r="AD282" s="307"/>
      <c r="AE282" s="307"/>
      <c r="AF282" s="307"/>
      <c r="AG282" s="307"/>
      <c r="AH282" s="307"/>
      <c r="AI282" s="307"/>
      <c r="AJ282" s="307"/>
    </row>
    <row r="283" ht="15.75" customHeight="1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  <c r="AC283" s="307"/>
      <c r="AD283" s="307"/>
      <c r="AE283" s="307"/>
      <c r="AF283" s="307"/>
      <c r="AG283" s="307"/>
      <c r="AH283" s="307"/>
      <c r="AI283" s="307"/>
      <c r="AJ283" s="307"/>
    </row>
    <row r="284" ht="15.75" customHeight="1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307"/>
      <c r="AG284" s="307"/>
      <c r="AH284" s="307"/>
      <c r="AI284" s="307"/>
      <c r="AJ284" s="307"/>
    </row>
    <row r="285" ht="15.75" customHeight="1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</row>
    <row r="286" ht="15.75" customHeight="1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</row>
    <row r="287" ht="15.75" customHeight="1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  <c r="AI287" s="307"/>
      <c r="AJ287" s="307"/>
    </row>
    <row r="288" ht="15.75" customHeight="1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7"/>
    </row>
    <row r="289" ht="15.75" customHeight="1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</row>
    <row r="290" ht="15.75" customHeight="1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  <c r="AA290" s="307"/>
      <c r="AB290" s="307"/>
      <c r="AC290" s="307"/>
      <c r="AD290" s="307"/>
      <c r="AE290" s="307"/>
      <c r="AF290" s="307"/>
      <c r="AG290" s="307"/>
      <c r="AH290" s="307"/>
      <c r="AI290" s="307"/>
      <c r="AJ290" s="307"/>
    </row>
    <row r="291" ht="15.75" customHeight="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  <c r="AA291" s="307"/>
      <c r="AB291" s="307"/>
      <c r="AC291" s="307"/>
      <c r="AD291" s="307"/>
      <c r="AE291" s="307"/>
      <c r="AF291" s="307"/>
      <c r="AG291" s="307"/>
      <c r="AH291" s="307"/>
      <c r="AI291" s="307"/>
      <c r="AJ291" s="307"/>
    </row>
    <row r="292" ht="15.75" customHeight="1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  <c r="AA292" s="307"/>
      <c r="AB292" s="307"/>
      <c r="AC292" s="307"/>
      <c r="AD292" s="307"/>
      <c r="AE292" s="307"/>
      <c r="AF292" s="307"/>
      <c r="AG292" s="307"/>
      <c r="AH292" s="307"/>
      <c r="AI292" s="307"/>
      <c r="AJ292" s="307"/>
    </row>
    <row r="293" ht="15.75" customHeight="1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  <c r="AA293" s="307"/>
      <c r="AB293" s="307"/>
      <c r="AC293" s="307"/>
      <c r="AD293" s="307"/>
      <c r="AE293" s="307"/>
      <c r="AF293" s="307"/>
      <c r="AG293" s="307"/>
      <c r="AH293" s="307"/>
      <c r="AI293" s="307"/>
      <c r="AJ293" s="307"/>
    </row>
    <row r="294" ht="15.75" customHeight="1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  <c r="AA294" s="307"/>
      <c r="AB294" s="307"/>
      <c r="AC294" s="307"/>
      <c r="AD294" s="307"/>
      <c r="AE294" s="307"/>
      <c r="AF294" s="307"/>
      <c r="AG294" s="307"/>
      <c r="AH294" s="307"/>
      <c r="AI294" s="307"/>
      <c r="AJ294" s="307"/>
    </row>
    <row r="295" ht="15.75" customHeight="1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  <c r="AA295" s="307"/>
      <c r="AB295" s="307"/>
      <c r="AC295" s="307"/>
      <c r="AD295" s="307"/>
      <c r="AE295" s="307"/>
      <c r="AF295" s="307"/>
      <c r="AG295" s="307"/>
      <c r="AH295" s="307"/>
      <c r="AI295" s="307"/>
      <c r="AJ295" s="307"/>
    </row>
    <row r="296" ht="15.75" customHeight="1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  <c r="AA296" s="307"/>
      <c r="AB296" s="307"/>
      <c r="AC296" s="307"/>
      <c r="AD296" s="307"/>
      <c r="AE296" s="307"/>
      <c r="AF296" s="307"/>
      <c r="AG296" s="307"/>
      <c r="AH296" s="307"/>
      <c r="AI296" s="307"/>
      <c r="AJ296" s="307"/>
    </row>
    <row r="297" ht="15.75" customHeight="1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  <c r="AA297" s="307"/>
      <c r="AB297" s="307"/>
      <c r="AC297" s="307"/>
      <c r="AD297" s="307"/>
      <c r="AE297" s="307"/>
      <c r="AF297" s="307"/>
      <c r="AG297" s="307"/>
      <c r="AH297" s="307"/>
      <c r="AI297" s="307"/>
      <c r="AJ297" s="307"/>
    </row>
    <row r="298" ht="15.75" customHeight="1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  <c r="AA298" s="307"/>
      <c r="AB298" s="307"/>
      <c r="AC298" s="307"/>
      <c r="AD298" s="307"/>
      <c r="AE298" s="307"/>
      <c r="AF298" s="307"/>
      <c r="AG298" s="307"/>
      <c r="AH298" s="307"/>
      <c r="AI298" s="307"/>
      <c r="AJ298" s="307"/>
    </row>
    <row r="299" ht="15.75" customHeight="1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  <c r="AA299" s="307"/>
      <c r="AB299" s="307"/>
      <c r="AC299" s="307"/>
      <c r="AD299" s="307"/>
      <c r="AE299" s="307"/>
      <c r="AF299" s="307"/>
      <c r="AG299" s="307"/>
      <c r="AH299" s="307"/>
      <c r="AI299" s="307"/>
      <c r="AJ299" s="307"/>
    </row>
    <row r="300" ht="15.75" customHeight="1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</row>
    <row r="301" ht="15.75" customHeight="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  <c r="AA301" s="307"/>
      <c r="AB301" s="307"/>
      <c r="AC301" s="307"/>
      <c r="AD301" s="307"/>
      <c r="AE301" s="307"/>
      <c r="AF301" s="307"/>
      <c r="AG301" s="307"/>
      <c r="AH301" s="307"/>
      <c r="AI301" s="307"/>
      <c r="AJ301" s="307"/>
    </row>
    <row r="302" ht="15.75" customHeight="1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  <c r="AA302" s="307"/>
      <c r="AB302" s="307"/>
      <c r="AC302" s="307"/>
      <c r="AD302" s="307"/>
      <c r="AE302" s="307"/>
      <c r="AF302" s="307"/>
      <c r="AG302" s="307"/>
      <c r="AH302" s="307"/>
      <c r="AI302" s="307"/>
      <c r="AJ302" s="307"/>
    </row>
    <row r="303" ht="15.75" customHeight="1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  <c r="AA303" s="307"/>
      <c r="AB303" s="307"/>
      <c r="AC303" s="307"/>
      <c r="AD303" s="307"/>
      <c r="AE303" s="307"/>
      <c r="AF303" s="307"/>
      <c r="AG303" s="307"/>
      <c r="AH303" s="307"/>
      <c r="AI303" s="307"/>
      <c r="AJ303" s="307"/>
    </row>
    <row r="304" ht="15.75" customHeight="1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  <c r="AA304" s="307"/>
      <c r="AB304" s="307"/>
      <c r="AC304" s="307"/>
      <c r="AD304" s="307"/>
      <c r="AE304" s="307"/>
      <c r="AF304" s="307"/>
      <c r="AG304" s="307"/>
      <c r="AH304" s="307"/>
      <c r="AI304" s="307"/>
      <c r="AJ304" s="307"/>
    </row>
    <row r="305" ht="15.75" customHeight="1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  <c r="AA305" s="307"/>
      <c r="AB305" s="307"/>
      <c r="AC305" s="307"/>
      <c r="AD305" s="307"/>
      <c r="AE305" s="307"/>
      <c r="AF305" s="307"/>
      <c r="AG305" s="307"/>
      <c r="AH305" s="307"/>
      <c r="AI305" s="307"/>
      <c r="AJ305" s="307"/>
    </row>
    <row r="306" ht="15.75" customHeight="1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  <c r="AA306" s="307"/>
      <c r="AB306" s="307"/>
      <c r="AC306" s="307"/>
      <c r="AD306" s="307"/>
      <c r="AE306" s="307"/>
      <c r="AF306" s="307"/>
      <c r="AG306" s="307"/>
      <c r="AH306" s="307"/>
      <c r="AI306" s="307"/>
      <c r="AJ306" s="307"/>
    </row>
    <row r="307" ht="15.75" customHeight="1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  <c r="AA307" s="307"/>
      <c r="AB307" s="307"/>
      <c r="AC307" s="307"/>
      <c r="AD307" s="307"/>
      <c r="AE307" s="307"/>
      <c r="AF307" s="307"/>
      <c r="AG307" s="307"/>
      <c r="AH307" s="307"/>
      <c r="AI307" s="307"/>
      <c r="AJ307" s="307"/>
    </row>
    <row r="308" ht="15.75" customHeight="1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  <c r="AA308" s="307"/>
      <c r="AB308" s="307"/>
      <c r="AC308" s="307"/>
      <c r="AD308" s="307"/>
      <c r="AE308" s="307"/>
      <c r="AF308" s="307"/>
      <c r="AG308" s="307"/>
      <c r="AH308" s="307"/>
      <c r="AI308" s="307"/>
      <c r="AJ308" s="307"/>
    </row>
    <row r="309" ht="15.75" customHeight="1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  <c r="AA309" s="307"/>
      <c r="AB309" s="307"/>
      <c r="AC309" s="307"/>
      <c r="AD309" s="307"/>
      <c r="AE309" s="307"/>
      <c r="AF309" s="307"/>
      <c r="AG309" s="307"/>
      <c r="AH309" s="307"/>
      <c r="AI309" s="307"/>
      <c r="AJ309" s="307"/>
    </row>
    <row r="310" ht="15.75" customHeight="1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  <c r="AA310" s="307"/>
      <c r="AB310" s="307"/>
      <c r="AC310" s="307"/>
      <c r="AD310" s="307"/>
      <c r="AE310" s="307"/>
      <c r="AF310" s="307"/>
      <c r="AG310" s="307"/>
      <c r="AH310" s="307"/>
      <c r="AI310" s="307"/>
      <c r="AJ310" s="307"/>
    </row>
    <row r="311" ht="15.75" customHeight="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  <c r="AH311" s="307"/>
      <c r="AI311" s="307"/>
      <c r="AJ311" s="307"/>
    </row>
    <row r="312" ht="15.75" customHeight="1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  <c r="AA312" s="307"/>
      <c r="AB312" s="307"/>
      <c r="AC312" s="307"/>
      <c r="AD312" s="307"/>
      <c r="AE312" s="307"/>
      <c r="AF312" s="307"/>
      <c r="AG312" s="307"/>
      <c r="AH312" s="307"/>
      <c r="AI312" s="307"/>
      <c r="AJ312" s="307"/>
    </row>
    <row r="313" ht="15.75" customHeight="1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  <c r="AA313" s="307"/>
      <c r="AB313" s="307"/>
      <c r="AC313" s="307"/>
      <c r="AD313" s="307"/>
      <c r="AE313" s="307"/>
      <c r="AF313" s="307"/>
      <c r="AG313" s="307"/>
      <c r="AH313" s="307"/>
      <c r="AI313" s="307"/>
      <c r="AJ313" s="307"/>
    </row>
    <row r="314" ht="15.75" customHeight="1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  <c r="AA314" s="307"/>
      <c r="AB314" s="307"/>
      <c r="AC314" s="307"/>
      <c r="AD314" s="307"/>
      <c r="AE314" s="307"/>
      <c r="AF314" s="307"/>
      <c r="AG314" s="307"/>
      <c r="AH314" s="307"/>
      <c r="AI314" s="307"/>
      <c r="AJ314" s="307"/>
    </row>
    <row r="315" ht="15.75" customHeight="1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  <c r="AA315" s="307"/>
      <c r="AB315" s="307"/>
      <c r="AC315" s="307"/>
      <c r="AD315" s="307"/>
      <c r="AE315" s="307"/>
      <c r="AF315" s="307"/>
      <c r="AG315" s="307"/>
      <c r="AH315" s="307"/>
      <c r="AI315" s="307"/>
      <c r="AJ315" s="307"/>
    </row>
    <row r="316" ht="15.75" customHeight="1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  <c r="AA316" s="307"/>
      <c r="AB316" s="307"/>
      <c r="AC316" s="307"/>
      <c r="AD316" s="307"/>
      <c r="AE316" s="307"/>
      <c r="AF316" s="307"/>
      <c r="AG316" s="307"/>
      <c r="AH316" s="307"/>
      <c r="AI316" s="307"/>
      <c r="AJ316" s="307"/>
    </row>
    <row r="317" ht="15.75" customHeight="1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  <c r="AA317" s="307"/>
      <c r="AB317" s="307"/>
      <c r="AC317" s="307"/>
      <c r="AD317" s="307"/>
      <c r="AE317" s="307"/>
      <c r="AF317" s="307"/>
      <c r="AG317" s="307"/>
      <c r="AH317" s="307"/>
      <c r="AI317" s="307"/>
      <c r="AJ317" s="307"/>
    </row>
    <row r="318" ht="15.75" customHeight="1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  <c r="AA318" s="307"/>
      <c r="AB318" s="307"/>
      <c r="AC318" s="307"/>
      <c r="AD318" s="307"/>
      <c r="AE318" s="307"/>
      <c r="AF318" s="307"/>
      <c r="AG318" s="307"/>
      <c r="AH318" s="307"/>
      <c r="AI318" s="307"/>
      <c r="AJ318" s="307"/>
    </row>
    <row r="319" ht="15.75" customHeight="1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  <c r="AA319" s="307"/>
      <c r="AB319" s="307"/>
      <c r="AC319" s="307"/>
      <c r="AD319" s="307"/>
      <c r="AE319" s="307"/>
      <c r="AF319" s="307"/>
      <c r="AG319" s="307"/>
      <c r="AH319" s="307"/>
      <c r="AI319" s="307"/>
      <c r="AJ319" s="307"/>
    </row>
    <row r="320" ht="15.75" customHeight="1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  <c r="AA320" s="307"/>
      <c r="AB320" s="307"/>
      <c r="AC320" s="307"/>
      <c r="AD320" s="307"/>
      <c r="AE320" s="307"/>
      <c r="AF320" s="307"/>
      <c r="AG320" s="307"/>
      <c r="AH320" s="307"/>
      <c r="AI320" s="307"/>
      <c r="AJ320" s="307"/>
    </row>
    <row r="321" ht="15.75" customHeight="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  <c r="AA321" s="307"/>
      <c r="AB321" s="307"/>
      <c r="AC321" s="307"/>
      <c r="AD321" s="307"/>
      <c r="AE321" s="307"/>
      <c r="AF321" s="307"/>
      <c r="AG321" s="307"/>
      <c r="AH321" s="307"/>
      <c r="AI321" s="307"/>
      <c r="AJ321" s="307"/>
    </row>
    <row r="322" ht="15.75" customHeight="1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  <c r="AA322" s="307"/>
      <c r="AB322" s="307"/>
      <c r="AC322" s="307"/>
      <c r="AD322" s="307"/>
      <c r="AE322" s="307"/>
      <c r="AF322" s="307"/>
      <c r="AG322" s="307"/>
      <c r="AH322" s="307"/>
      <c r="AI322" s="307"/>
      <c r="AJ322" s="307"/>
    </row>
    <row r="323" ht="15.75" customHeight="1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  <c r="AA323" s="307"/>
      <c r="AB323" s="307"/>
      <c r="AC323" s="307"/>
      <c r="AD323" s="307"/>
      <c r="AE323" s="307"/>
      <c r="AF323" s="307"/>
      <c r="AG323" s="307"/>
      <c r="AH323" s="307"/>
      <c r="AI323" s="307"/>
      <c r="AJ323" s="307"/>
    </row>
    <row r="324" ht="15.75" customHeight="1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  <c r="AA324" s="307"/>
      <c r="AB324" s="307"/>
      <c r="AC324" s="307"/>
      <c r="AD324" s="307"/>
      <c r="AE324" s="307"/>
      <c r="AF324" s="307"/>
      <c r="AG324" s="307"/>
      <c r="AH324" s="307"/>
      <c r="AI324" s="307"/>
      <c r="AJ324" s="307"/>
    </row>
    <row r="325" ht="15.75" customHeight="1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  <c r="AA325" s="307"/>
      <c r="AB325" s="307"/>
      <c r="AC325" s="307"/>
      <c r="AD325" s="307"/>
      <c r="AE325" s="307"/>
      <c r="AF325" s="307"/>
      <c r="AG325" s="307"/>
      <c r="AH325" s="307"/>
      <c r="AI325" s="307"/>
      <c r="AJ325" s="307"/>
    </row>
    <row r="326" ht="15.75" customHeight="1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  <c r="AA326" s="307"/>
      <c r="AB326" s="307"/>
      <c r="AC326" s="307"/>
      <c r="AD326" s="307"/>
      <c r="AE326" s="307"/>
      <c r="AF326" s="307"/>
      <c r="AG326" s="307"/>
      <c r="AH326" s="307"/>
      <c r="AI326" s="307"/>
      <c r="AJ326" s="307"/>
    </row>
    <row r="327" ht="15.75" customHeight="1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  <c r="AA327" s="307"/>
      <c r="AB327" s="307"/>
      <c r="AC327" s="307"/>
      <c r="AD327" s="307"/>
      <c r="AE327" s="307"/>
      <c r="AF327" s="307"/>
      <c r="AG327" s="307"/>
      <c r="AH327" s="307"/>
      <c r="AI327" s="307"/>
      <c r="AJ327" s="307"/>
    </row>
    <row r="328" ht="15.75" customHeight="1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  <c r="AA328" s="307"/>
      <c r="AB328" s="307"/>
      <c r="AC328" s="307"/>
      <c r="AD328" s="307"/>
      <c r="AE328" s="307"/>
      <c r="AF328" s="307"/>
      <c r="AG328" s="307"/>
      <c r="AH328" s="307"/>
      <c r="AI328" s="307"/>
      <c r="AJ328" s="307"/>
    </row>
    <row r="329" ht="15.75" customHeight="1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  <c r="AA329" s="307"/>
      <c r="AB329" s="307"/>
      <c r="AC329" s="307"/>
      <c r="AD329" s="307"/>
      <c r="AE329" s="307"/>
      <c r="AF329" s="307"/>
      <c r="AG329" s="307"/>
      <c r="AH329" s="307"/>
      <c r="AI329" s="307"/>
      <c r="AJ329" s="307"/>
    </row>
    <row r="330" ht="15.75" customHeight="1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  <c r="AA330" s="307"/>
      <c r="AB330" s="307"/>
      <c r="AC330" s="307"/>
      <c r="AD330" s="307"/>
      <c r="AE330" s="307"/>
      <c r="AF330" s="307"/>
      <c r="AG330" s="307"/>
      <c r="AH330" s="307"/>
      <c r="AI330" s="307"/>
      <c r="AJ330" s="307"/>
    </row>
    <row r="331" ht="15.75" customHeight="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  <c r="AA331" s="307"/>
      <c r="AB331" s="307"/>
      <c r="AC331" s="307"/>
      <c r="AD331" s="307"/>
      <c r="AE331" s="307"/>
      <c r="AF331" s="307"/>
      <c r="AG331" s="307"/>
      <c r="AH331" s="307"/>
      <c r="AI331" s="307"/>
      <c r="AJ331" s="307"/>
    </row>
    <row r="332" ht="15.75" customHeight="1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  <c r="AA332" s="307"/>
      <c r="AB332" s="307"/>
      <c r="AC332" s="307"/>
      <c r="AD332" s="307"/>
      <c r="AE332" s="307"/>
      <c r="AF332" s="307"/>
      <c r="AG332" s="307"/>
      <c r="AH332" s="307"/>
      <c r="AI332" s="307"/>
      <c r="AJ332" s="307"/>
    </row>
    <row r="333" ht="15.75" customHeight="1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  <c r="AA333" s="307"/>
      <c r="AB333" s="307"/>
      <c r="AC333" s="307"/>
      <c r="AD333" s="307"/>
      <c r="AE333" s="307"/>
      <c r="AF333" s="307"/>
      <c r="AG333" s="307"/>
      <c r="AH333" s="307"/>
      <c r="AI333" s="307"/>
      <c r="AJ333" s="307"/>
    </row>
    <row r="334" ht="15.75" customHeight="1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  <c r="AA334" s="307"/>
      <c r="AB334" s="307"/>
      <c r="AC334" s="307"/>
      <c r="AD334" s="307"/>
      <c r="AE334" s="307"/>
      <c r="AF334" s="307"/>
      <c r="AG334" s="307"/>
      <c r="AH334" s="307"/>
      <c r="AI334" s="307"/>
      <c r="AJ334" s="307"/>
    </row>
    <row r="335" ht="15.75" customHeight="1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  <c r="AA335" s="307"/>
      <c r="AB335" s="307"/>
      <c r="AC335" s="307"/>
      <c r="AD335" s="307"/>
      <c r="AE335" s="307"/>
      <c r="AF335" s="307"/>
      <c r="AG335" s="307"/>
      <c r="AH335" s="307"/>
      <c r="AI335" s="307"/>
      <c r="AJ335" s="307"/>
    </row>
    <row r="336" ht="15.75" customHeight="1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  <c r="AA336" s="307"/>
      <c r="AB336" s="307"/>
      <c r="AC336" s="307"/>
      <c r="AD336" s="307"/>
      <c r="AE336" s="307"/>
      <c r="AF336" s="307"/>
      <c r="AG336" s="307"/>
      <c r="AH336" s="307"/>
      <c r="AI336" s="307"/>
      <c r="AJ336" s="307"/>
    </row>
    <row r="337" ht="15.75" customHeight="1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  <c r="AA337" s="307"/>
      <c r="AB337" s="307"/>
      <c r="AC337" s="307"/>
      <c r="AD337" s="307"/>
      <c r="AE337" s="307"/>
      <c r="AF337" s="307"/>
      <c r="AG337" s="307"/>
      <c r="AH337" s="307"/>
      <c r="AI337" s="307"/>
      <c r="AJ337" s="307"/>
    </row>
    <row r="338" ht="15.75" customHeight="1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  <c r="AA338" s="307"/>
      <c r="AB338" s="307"/>
      <c r="AC338" s="307"/>
      <c r="AD338" s="307"/>
      <c r="AE338" s="307"/>
      <c r="AF338" s="307"/>
      <c r="AG338" s="307"/>
      <c r="AH338" s="307"/>
      <c r="AI338" s="307"/>
      <c r="AJ338" s="307"/>
    </row>
    <row r="339" ht="15.75" customHeight="1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  <c r="AA339" s="307"/>
      <c r="AB339" s="307"/>
      <c r="AC339" s="307"/>
      <c r="AD339" s="307"/>
      <c r="AE339" s="307"/>
      <c r="AF339" s="307"/>
      <c r="AG339" s="307"/>
      <c r="AH339" s="307"/>
      <c r="AI339" s="307"/>
      <c r="AJ339" s="307"/>
    </row>
    <row r="340" ht="15.75" customHeight="1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  <c r="AA340" s="307"/>
      <c r="AB340" s="307"/>
      <c r="AC340" s="307"/>
      <c r="AD340" s="307"/>
      <c r="AE340" s="307"/>
      <c r="AF340" s="307"/>
      <c r="AG340" s="307"/>
      <c r="AH340" s="307"/>
      <c r="AI340" s="307"/>
      <c r="AJ340" s="307"/>
    </row>
    <row r="341" ht="15.75" customHeight="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  <c r="AA341" s="307"/>
      <c r="AB341" s="307"/>
      <c r="AC341" s="307"/>
      <c r="AD341" s="307"/>
      <c r="AE341" s="307"/>
      <c r="AF341" s="307"/>
      <c r="AG341" s="307"/>
      <c r="AH341" s="307"/>
      <c r="AI341" s="307"/>
      <c r="AJ341" s="307"/>
    </row>
    <row r="342" ht="15.75" customHeight="1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  <c r="AA342" s="307"/>
      <c r="AB342" s="307"/>
      <c r="AC342" s="307"/>
      <c r="AD342" s="307"/>
      <c r="AE342" s="307"/>
      <c r="AF342" s="307"/>
      <c r="AG342" s="307"/>
      <c r="AH342" s="307"/>
      <c r="AI342" s="307"/>
      <c r="AJ342" s="307"/>
    </row>
    <row r="343" ht="15.75" customHeight="1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  <c r="AA343" s="307"/>
      <c r="AB343" s="307"/>
      <c r="AC343" s="307"/>
      <c r="AD343" s="307"/>
      <c r="AE343" s="307"/>
      <c r="AF343" s="307"/>
      <c r="AG343" s="307"/>
      <c r="AH343" s="307"/>
      <c r="AI343" s="307"/>
      <c r="AJ343" s="307"/>
    </row>
    <row r="344" ht="15.75" customHeight="1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  <c r="AA344" s="307"/>
      <c r="AB344" s="307"/>
      <c r="AC344" s="307"/>
      <c r="AD344" s="307"/>
      <c r="AE344" s="307"/>
      <c r="AF344" s="307"/>
      <c r="AG344" s="307"/>
      <c r="AH344" s="307"/>
      <c r="AI344" s="307"/>
      <c r="AJ344" s="307"/>
    </row>
    <row r="345" ht="15.75" customHeight="1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  <c r="AA345" s="307"/>
      <c r="AB345" s="307"/>
      <c r="AC345" s="307"/>
      <c r="AD345" s="307"/>
      <c r="AE345" s="307"/>
      <c r="AF345" s="307"/>
      <c r="AG345" s="307"/>
      <c r="AH345" s="307"/>
      <c r="AI345" s="307"/>
      <c r="AJ345" s="307"/>
    </row>
    <row r="346" ht="15.75" customHeight="1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307"/>
      <c r="AB346" s="307"/>
      <c r="AC346" s="307"/>
      <c r="AD346" s="307"/>
      <c r="AE346" s="307"/>
      <c r="AF346" s="307"/>
      <c r="AG346" s="307"/>
      <c r="AH346" s="307"/>
      <c r="AI346" s="307"/>
      <c r="AJ346" s="307"/>
    </row>
    <row r="347" ht="15.75" customHeight="1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  <c r="AA347" s="307"/>
      <c r="AB347" s="307"/>
      <c r="AC347" s="307"/>
      <c r="AD347" s="307"/>
      <c r="AE347" s="307"/>
      <c r="AF347" s="307"/>
      <c r="AG347" s="307"/>
      <c r="AH347" s="307"/>
      <c r="AI347" s="307"/>
      <c r="AJ347" s="307"/>
    </row>
    <row r="348" ht="15.75" customHeight="1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  <c r="AA348" s="307"/>
      <c r="AB348" s="307"/>
      <c r="AC348" s="307"/>
      <c r="AD348" s="307"/>
      <c r="AE348" s="307"/>
      <c r="AF348" s="307"/>
      <c r="AG348" s="307"/>
      <c r="AH348" s="307"/>
      <c r="AI348" s="307"/>
      <c r="AJ348" s="307"/>
    </row>
    <row r="349" ht="15.75" customHeight="1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  <c r="AA349" s="307"/>
      <c r="AB349" s="307"/>
      <c r="AC349" s="307"/>
      <c r="AD349" s="307"/>
      <c r="AE349" s="307"/>
      <c r="AF349" s="307"/>
      <c r="AG349" s="307"/>
      <c r="AH349" s="307"/>
      <c r="AI349" s="307"/>
      <c r="AJ349" s="307"/>
    </row>
    <row r="350" ht="15.75" customHeight="1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  <c r="AA350" s="307"/>
      <c r="AB350" s="307"/>
      <c r="AC350" s="307"/>
      <c r="AD350" s="307"/>
      <c r="AE350" s="307"/>
      <c r="AF350" s="307"/>
      <c r="AG350" s="307"/>
      <c r="AH350" s="307"/>
      <c r="AI350" s="307"/>
      <c r="AJ350" s="307"/>
    </row>
    <row r="351" ht="15.75" customHeight="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  <c r="AA351" s="307"/>
      <c r="AB351" s="307"/>
      <c r="AC351" s="307"/>
      <c r="AD351" s="307"/>
      <c r="AE351" s="307"/>
      <c r="AF351" s="307"/>
      <c r="AG351" s="307"/>
      <c r="AH351" s="307"/>
      <c r="AI351" s="307"/>
      <c r="AJ351" s="307"/>
    </row>
    <row r="352" ht="15.75" customHeight="1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  <c r="AA352" s="307"/>
      <c r="AB352" s="307"/>
      <c r="AC352" s="307"/>
      <c r="AD352" s="307"/>
      <c r="AE352" s="307"/>
      <c r="AF352" s="307"/>
      <c r="AG352" s="307"/>
      <c r="AH352" s="307"/>
      <c r="AI352" s="307"/>
      <c r="AJ352" s="307"/>
    </row>
    <row r="353" ht="15.75" customHeight="1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  <c r="AA353" s="307"/>
      <c r="AB353" s="307"/>
      <c r="AC353" s="307"/>
      <c r="AD353" s="307"/>
      <c r="AE353" s="307"/>
      <c r="AF353" s="307"/>
      <c r="AG353" s="307"/>
      <c r="AH353" s="307"/>
      <c r="AI353" s="307"/>
      <c r="AJ353" s="307"/>
    </row>
    <row r="354" ht="15.75" customHeight="1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  <c r="AA354" s="307"/>
      <c r="AB354" s="307"/>
      <c r="AC354" s="307"/>
      <c r="AD354" s="307"/>
      <c r="AE354" s="307"/>
      <c r="AF354" s="307"/>
      <c r="AG354" s="307"/>
      <c r="AH354" s="307"/>
      <c r="AI354" s="307"/>
      <c r="AJ354" s="307"/>
    </row>
    <row r="355" ht="15.75" customHeight="1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  <c r="AA355" s="307"/>
      <c r="AB355" s="307"/>
      <c r="AC355" s="307"/>
      <c r="AD355" s="307"/>
      <c r="AE355" s="307"/>
      <c r="AF355" s="307"/>
      <c r="AG355" s="307"/>
      <c r="AH355" s="307"/>
      <c r="AI355" s="307"/>
      <c r="AJ355" s="307"/>
    </row>
    <row r="356" ht="15.75" customHeight="1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  <c r="AA356" s="307"/>
      <c r="AB356" s="307"/>
      <c r="AC356" s="307"/>
      <c r="AD356" s="307"/>
      <c r="AE356" s="307"/>
      <c r="AF356" s="307"/>
      <c r="AG356" s="307"/>
      <c r="AH356" s="307"/>
      <c r="AI356" s="307"/>
      <c r="AJ356" s="307"/>
    </row>
    <row r="357" ht="15.75" customHeight="1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  <c r="AA357" s="307"/>
      <c r="AB357" s="307"/>
      <c r="AC357" s="307"/>
      <c r="AD357" s="307"/>
      <c r="AE357" s="307"/>
      <c r="AF357" s="307"/>
      <c r="AG357" s="307"/>
      <c r="AH357" s="307"/>
      <c r="AI357" s="307"/>
      <c r="AJ357" s="307"/>
    </row>
    <row r="358" ht="15.75" customHeight="1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  <c r="AA358" s="307"/>
      <c r="AB358" s="307"/>
      <c r="AC358" s="307"/>
      <c r="AD358" s="307"/>
      <c r="AE358" s="307"/>
      <c r="AF358" s="307"/>
      <c r="AG358" s="307"/>
      <c r="AH358" s="307"/>
      <c r="AI358" s="307"/>
      <c r="AJ358" s="307"/>
    </row>
    <row r="359" ht="15.75" customHeight="1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  <c r="AA359" s="307"/>
      <c r="AB359" s="307"/>
      <c r="AC359" s="307"/>
      <c r="AD359" s="307"/>
      <c r="AE359" s="307"/>
      <c r="AF359" s="307"/>
      <c r="AG359" s="307"/>
      <c r="AH359" s="307"/>
      <c r="AI359" s="307"/>
      <c r="AJ359" s="307"/>
    </row>
    <row r="360" ht="15.75" customHeight="1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  <c r="AA360" s="307"/>
      <c r="AB360" s="307"/>
      <c r="AC360" s="307"/>
      <c r="AD360" s="307"/>
      <c r="AE360" s="307"/>
      <c r="AF360" s="307"/>
      <c r="AG360" s="307"/>
      <c r="AH360" s="307"/>
      <c r="AI360" s="307"/>
      <c r="AJ360" s="307"/>
    </row>
    <row r="361" ht="15.75" customHeight="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  <c r="AA361" s="307"/>
      <c r="AB361" s="307"/>
      <c r="AC361" s="307"/>
      <c r="AD361" s="307"/>
      <c r="AE361" s="307"/>
      <c r="AF361" s="307"/>
      <c r="AG361" s="307"/>
      <c r="AH361" s="307"/>
      <c r="AI361" s="307"/>
      <c r="AJ361" s="307"/>
    </row>
    <row r="362" ht="15.75" customHeight="1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  <c r="AA362" s="307"/>
      <c r="AB362" s="307"/>
      <c r="AC362" s="307"/>
      <c r="AD362" s="307"/>
      <c r="AE362" s="307"/>
      <c r="AF362" s="307"/>
      <c r="AG362" s="307"/>
      <c r="AH362" s="307"/>
      <c r="AI362" s="307"/>
      <c r="AJ362" s="307"/>
    </row>
    <row r="363" ht="15.75" customHeight="1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  <c r="AA363" s="307"/>
      <c r="AB363" s="307"/>
      <c r="AC363" s="307"/>
      <c r="AD363" s="307"/>
      <c r="AE363" s="307"/>
      <c r="AF363" s="307"/>
      <c r="AG363" s="307"/>
      <c r="AH363" s="307"/>
      <c r="AI363" s="307"/>
      <c r="AJ363" s="307"/>
    </row>
    <row r="364" ht="15.75" customHeight="1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  <c r="AA364" s="307"/>
      <c r="AB364" s="307"/>
      <c r="AC364" s="307"/>
      <c r="AD364" s="307"/>
      <c r="AE364" s="307"/>
      <c r="AF364" s="307"/>
      <c r="AG364" s="307"/>
      <c r="AH364" s="307"/>
      <c r="AI364" s="307"/>
      <c r="AJ364" s="307"/>
    </row>
    <row r="365" ht="15.75" customHeight="1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  <c r="AA365" s="307"/>
      <c r="AB365" s="307"/>
      <c r="AC365" s="307"/>
      <c r="AD365" s="307"/>
      <c r="AE365" s="307"/>
      <c r="AF365" s="307"/>
      <c r="AG365" s="307"/>
      <c r="AH365" s="307"/>
      <c r="AI365" s="307"/>
      <c r="AJ365" s="307"/>
    </row>
    <row r="366" ht="15.75" customHeight="1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  <c r="AA366" s="307"/>
      <c r="AB366" s="307"/>
      <c r="AC366" s="307"/>
      <c r="AD366" s="307"/>
      <c r="AE366" s="307"/>
      <c r="AF366" s="307"/>
      <c r="AG366" s="307"/>
      <c r="AH366" s="307"/>
      <c r="AI366" s="307"/>
      <c r="AJ366" s="307"/>
    </row>
    <row r="367" ht="15.75" customHeight="1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  <c r="AA367" s="307"/>
      <c r="AB367" s="307"/>
      <c r="AC367" s="307"/>
      <c r="AD367" s="307"/>
      <c r="AE367" s="307"/>
      <c r="AF367" s="307"/>
      <c r="AG367" s="307"/>
      <c r="AH367" s="307"/>
      <c r="AI367" s="307"/>
      <c r="AJ367" s="307"/>
    </row>
    <row r="368" ht="15.75" customHeight="1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307"/>
      <c r="AB368" s="307"/>
      <c r="AC368" s="307"/>
      <c r="AD368" s="307"/>
      <c r="AE368" s="307"/>
      <c r="AF368" s="307"/>
      <c r="AG368" s="307"/>
      <c r="AH368" s="307"/>
      <c r="AI368" s="307"/>
      <c r="AJ368" s="307"/>
    </row>
    <row r="369" ht="15.75" customHeight="1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  <c r="AA369" s="307"/>
      <c r="AB369" s="307"/>
      <c r="AC369" s="307"/>
      <c r="AD369" s="307"/>
      <c r="AE369" s="307"/>
      <c r="AF369" s="307"/>
      <c r="AG369" s="307"/>
      <c r="AH369" s="307"/>
      <c r="AI369" s="307"/>
      <c r="AJ369" s="307"/>
    </row>
    <row r="370" ht="15.75" customHeight="1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  <c r="AA370" s="307"/>
      <c r="AB370" s="307"/>
      <c r="AC370" s="307"/>
      <c r="AD370" s="307"/>
      <c r="AE370" s="307"/>
      <c r="AF370" s="307"/>
      <c r="AG370" s="307"/>
      <c r="AH370" s="307"/>
      <c r="AI370" s="307"/>
      <c r="AJ370" s="307"/>
    </row>
    <row r="371" ht="15.75" customHeight="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  <c r="AA371" s="307"/>
      <c r="AB371" s="307"/>
      <c r="AC371" s="307"/>
      <c r="AD371" s="307"/>
      <c r="AE371" s="307"/>
      <c r="AF371" s="307"/>
      <c r="AG371" s="307"/>
      <c r="AH371" s="307"/>
      <c r="AI371" s="307"/>
      <c r="AJ371" s="307"/>
    </row>
    <row r="372" ht="15.75" customHeight="1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  <c r="AA372" s="307"/>
      <c r="AB372" s="307"/>
      <c r="AC372" s="307"/>
      <c r="AD372" s="307"/>
      <c r="AE372" s="307"/>
      <c r="AF372" s="307"/>
      <c r="AG372" s="307"/>
      <c r="AH372" s="307"/>
      <c r="AI372" s="307"/>
      <c r="AJ372" s="307"/>
    </row>
    <row r="373" ht="15.75" customHeight="1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  <c r="AA373" s="307"/>
      <c r="AB373" s="307"/>
      <c r="AC373" s="307"/>
      <c r="AD373" s="307"/>
      <c r="AE373" s="307"/>
      <c r="AF373" s="307"/>
      <c r="AG373" s="307"/>
      <c r="AH373" s="307"/>
      <c r="AI373" s="307"/>
      <c r="AJ373" s="307"/>
    </row>
    <row r="374" ht="15.75" customHeight="1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  <c r="AA374" s="307"/>
      <c r="AB374" s="307"/>
      <c r="AC374" s="307"/>
      <c r="AD374" s="307"/>
      <c r="AE374" s="307"/>
      <c r="AF374" s="307"/>
      <c r="AG374" s="307"/>
      <c r="AH374" s="307"/>
      <c r="AI374" s="307"/>
      <c r="AJ374" s="307"/>
    </row>
    <row r="375" ht="15.75" customHeight="1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  <c r="AA375" s="307"/>
      <c r="AB375" s="307"/>
      <c r="AC375" s="307"/>
      <c r="AD375" s="307"/>
      <c r="AE375" s="307"/>
      <c r="AF375" s="307"/>
      <c r="AG375" s="307"/>
      <c r="AH375" s="307"/>
      <c r="AI375" s="307"/>
      <c r="AJ375" s="307"/>
    </row>
    <row r="376" ht="15.75" customHeight="1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  <c r="AA376" s="307"/>
      <c r="AB376" s="307"/>
      <c r="AC376" s="307"/>
      <c r="AD376" s="307"/>
      <c r="AE376" s="307"/>
      <c r="AF376" s="307"/>
      <c r="AG376" s="307"/>
      <c r="AH376" s="307"/>
      <c r="AI376" s="307"/>
      <c r="AJ376" s="307"/>
    </row>
    <row r="377" ht="15.75" customHeight="1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  <c r="AA377" s="307"/>
      <c r="AB377" s="307"/>
      <c r="AC377" s="307"/>
      <c r="AD377" s="307"/>
      <c r="AE377" s="307"/>
      <c r="AF377" s="307"/>
      <c r="AG377" s="307"/>
      <c r="AH377" s="307"/>
      <c r="AI377" s="307"/>
      <c r="AJ377" s="307"/>
    </row>
    <row r="378" ht="15.75" customHeight="1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  <c r="AA378" s="307"/>
      <c r="AB378" s="307"/>
      <c r="AC378" s="307"/>
      <c r="AD378" s="307"/>
      <c r="AE378" s="307"/>
      <c r="AF378" s="307"/>
      <c r="AG378" s="307"/>
      <c r="AH378" s="307"/>
      <c r="AI378" s="307"/>
      <c r="AJ378" s="307"/>
    </row>
    <row r="379" ht="15.75" customHeight="1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  <c r="AA379" s="307"/>
      <c r="AB379" s="307"/>
      <c r="AC379" s="307"/>
      <c r="AD379" s="307"/>
      <c r="AE379" s="307"/>
      <c r="AF379" s="307"/>
      <c r="AG379" s="307"/>
      <c r="AH379" s="307"/>
      <c r="AI379" s="307"/>
      <c r="AJ379" s="307"/>
    </row>
    <row r="380" ht="15.75" customHeight="1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  <c r="AA380" s="307"/>
      <c r="AB380" s="307"/>
      <c r="AC380" s="307"/>
      <c r="AD380" s="307"/>
      <c r="AE380" s="307"/>
      <c r="AF380" s="307"/>
      <c r="AG380" s="307"/>
      <c r="AH380" s="307"/>
      <c r="AI380" s="307"/>
      <c r="AJ380" s="307"/>
    </row>
    <row r="381" ht="15.75" customHeight="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  <c r="AA381" s="307"/>
      <c r="AB381" s="307"/>
      <c r="AC381" s="307"/>
      <c r="AD381" s="307"/>
      <c r="AE381" s="307"/>
      <c r="AF381" s="307"/>
      <c r="AG381" s="307"/>
      <c r="AH381" s="307"/>
      <c r="AI381" s="307"/>
      <c r="AJ381" s="307"/>
    </row>
    <row r="382" ht="15.75" customHeight="1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  <c r="AA382" s="307"/>
      <c r="AB382" s="307"/>
      <c r="AC382" s="307"/>
      <c r="AD382" s="307"/>
      <c r="AE382" s="307"/>
      <c r="AF382" s="307"/>
      <c r="AG382" s="307"/>
      <c r="AH382" s="307"/>
      <c r="AI382" s="307"/>
      <c r="AJ382" s="307"/>
    </row>
    <row r="383" ht="15.75" customHeight="1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  <c r="AA383" s="307"/>
      <c r="AB383" s="307"/>
      <c r="AC383" s="307"/>
      <c r="AD383" s="307"/>
      <c r="AE383" s="307"/>
      <c r="AF383" s="307"/>
      <c r="AG383" s="307"/>
      <c r="AH383" s="307"/>
      <c r="AI383" s="307"/>
      <c r="AJ383" s="307"/>
    </row>
    <row r="384" ht="15.75" customHeight="1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  <c r="AA384" s="307"/>
      <c r="AB384" s="307"/>
      <c r="AC384" s="307"/>
      <c r="AD384" s="307"/>
      <c r="AE384" s="307"/>
      <c r="AF384" s="307"/>
      <c r="AG384" s="307"/>
      <c r="AH384" s="307"/>
      <c r="AI384" s="307"/>
      <c r="AJ384" s="307"/>
    </row>
    <row r="385" ht="15.75" customHeight="1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  <c r="AA385" s="307"/>
      <c r="AB385" s="307"/>
      <c r="AC385" s="307"/>
      <c r="AD385" s="307"/>
      <c r="AE385" s="307"/>
      <c r="AF385" s="307"/>
      <c r="AG385" s="307"/>
      <c r="AH385" s="307"/>
      <c r="AI385" s="307"/>
      <c r="AJ385" s="307"/>
    </row>
    <row r="386" ht="15.75" customHeight="1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  <c r="AA386" s="307"/>
      <c r="AB386" s="307"/>
      <c r="AC386" s="307"/>
      <c r="AD386" s="307"/>
      <c r="AE386" s="307"/>
      <c r="AF386" s="307"/>
      <c r="AG386" s="307"/>
      <c r="AH386" s="307"/>
      <c r="AI386" s="307"/>
      <c r="AJ386" s="307"/>
    </row>
    <row r="387" ht="15.75" customHeight="1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  <c r="AA387" s="307"/>
      <c r="AB387" s="307"/>
      <c r="AC387" s="307"/>
      <c r="AD387" s="307"/>
      <c r="AE387" s="307"/>
      <c r="AF387" s="307"/>
      <c r="AG387" s="307"/>
      <c r="AH387" s="307"/>
      <c r="AI387" s="307"/>
      <c r="AJ387" s="307"/>
    </row>
    <row r="388" ht="15.75" customHeight="1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  <c r="AA388" s="307"/>
      <c r="AB388" s="307"/>
      <c r="AC388" s="307"/>
      <c r="AD388" s="307"/>
      <c r="AE388" s="307"/>
      <c r="AF388" s="307"/>
      <c r="AG388" s="307"/>
      <c r="AH388" s="307"/>
      <c r="AI388" s="307"/>
      <c r="AJ388" s="307"/>
    </row>
    <row r="389" ht="15.75" customHeight="1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  <c r="AA389" s="307"/>
      <c r="AB389" s="307"/>
      <c r="AC389" s="307"/>
      <c r="AD389" s="307"/>
      <c r="AE389" s="307"/>
      <c r="AF389" s="307"/>
      <c r="AG389" s="307"/>
      <c r="AH389" s="307"/>
      <c r="AI389" s="307"/>
      <c r="AJ389" s="307"/>
    </row>
    <row r="390" ht="15.75" customHeight="1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  <c r="AA390" s="307"/>
      <c r="AB390" s="307"/>
      <c r="AC390" s="307"/>
      <c r="AD390" s="307"/>
      <c r="AE390" s="307"/>
      <c r="AF390" s="307"/>
      <c r="AG390" s="307"/>
      <c r="AH390" s="307"/>
      <c r="AI390" s="307"/>
      <c r="AJ390" s="307"/>
    </row>
    <row r="391" ht="15.75" customHeight="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  <c r="AA391" s="307"/>
      <c r="AB391" s="307"/>
      <c r="AC391" s="307"/>
      <c r="AD391" s="307"/>
      <c r="AE391" s="307"/>
      <c r="AF391" s="307"/>
      <c r="AG391" s="307"/>
      <c r="AH391" s="307"/>
      <c r="AI391" s="307"/>
      <c r="AJ391" s="307"/>
    </row>
    <row r="392" ht="15.75" customHeight="1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  <c r="AA392" s="307"/>
      <c r="AB392" s="307"/>
      <c r="AC392" s="307"/>
      <c r="AD392" s="307"/>
      <c r="AE392" s="307"/>
      <c r="AF392" s="307"/>
      <c r="AG392" s="307"/>
      <c r="AH392" s="307"/>
      <c r="AI392" s="307"/>
      <c r="AJ392" s="307"/>
    </row>
    <row r="393" ht="15.75" customHeight="1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  <c r="AA393" s="307"/>
      <c r="AB393" s="307"/>
      <c r="AC393" s="307"/>
      <c r="AD393" s="307"/>
      <c r="AE393" s="307"/>
      <c r="AF393" s="307"/>
      <c r="AG393" s="307"/>
      <c r="AH393" s="307"/>
      <c r="AI393" s="307"/>
      <c r="AJ393" s="307"/>
    </row>
    <row r="394" ht="15.75" customHeight="1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  <c r="AA394" s="307"/>
      <c r="AB394" s="307"/>
      <c r="AC394" s="307"/>
      <c r="AD394" s="307"/>
      <c r="AE394" s="307"/>
      <c r="AF394" s="307"/>
      <c r="AG394" s="307"/>
      <c r="AH394" s="307"/>
      <c r="AI394" s="307"/>
      <c r="AJ394" s="307"/>
    </row>
    <row r="395" ht="15.75" customHeight="1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  <c r="AA395" s="307"/>
      <c r="AB395" s="307"/>
      <c r="AC395" s="307"/>
      <c r="AD395" s="307"/>
      <c r="AE395" s="307"/>
      <c r="AF395" s="307"/>
      <c r="AG395" s="307"/>
      <c r="AH395" s="307"/>
      <c r="AI395" s="307"/>
      <c r="AJ395" s="307"/>
    </row>
    <row r="396" ht="15.75" customHeight="1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  <c r="AA396" s="307"/>
      <c r="AB396" s="307"/>
      <c r="AC396" s="307"/>
      <c r="AD396" s="307"/>
      <c r="AE396" s="307"/>
      <c r="AF396" s="307"/>
      <c r="AG396" s="307"/>
      <c r="AH396" s="307"/>
      <c r="AI396" s="307"/>
      <c r="AJ396" s="307"/>
    </row>
    <row r="397" ht="15.75" customHeight="1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  <c r="AA397" s="307"/>
      <c r="AB397" s="307"/>
      <c r="AC397" s="307"/>
      <c r="AD397" s="307"/>
      <c r="AE397" s="307"/>
      <c r="AF397" s="307"/>
      <c r="AG397" s="307"/>
      <c r="AH397" s="307"/>
      <c r="AI397" s="307"/>
      <c r="AJ397" s="307"/>
    </row>
    <row r="398" ht="15.75" customHeight="1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  <c r="AA398" s="307"/>
      <c r="AB398" s="307"/>
      <c r="AC398" s="307"/>
      <c r="AD398" s="307"/>
      <c r="AE398" s="307"/>
      <c r="AF398" s="307"/>
      <c r="AG398" s="307"/>
      <c r="AH398" s="307"/>
      <c r="AI398" s="307"/>
      <c r="AJ398" s="307"/>
    </row>
    <row r="399" ht="15.75" customHeight="1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  <c r="AA399" s="307"/>
      <c r="AB399" s="307"/>
      <c r="AC399" s="307"/>
      <c r="AD399" s="307"/>
      <c r="AE399" s="307"/>
      <c r="AF399" s="307"/>
      <c r="AG399" s="307"/>
      <c r="AH399" s="307"/>
      <c r="AI399" s="307"/>
      <c r="AJ399" s="307"/>
    </row>
    <row r="400" ht="15.75" customHeight="1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  <c r="AA400" s="307"/>
      <c r="AB400" s="307"/>
      <c r="AC400" s="307"/>
      <c r="AD400" s="307"/>
      <c r="AE400" s="307"/>
      <c r="AF400" s="307"/>
      <c r="AG400" s="307"/>
      <c r="AH400" s="307"/>
      <c r="AI400" s="307"/>
      <c r="AJ400" s="307"/>
    </row>
    <row r="401" ht="15.75" customHeight="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  <c r="AA401" s="307"/>
      <c r="AB401" s="307"/>
      <c r="AC401" s="307"/>
      <c r="AD401" s="307"/>
      <c r="AE401" s="307"/>
      <c r="AF401" s="307"/>
      <c r="AG401" s="307"/>
      <c r="AH401" s="307"/>
      <c r="AI401" s="307"/>
      <c r="AJ401" s="307"/>
    </row>
    <row r="402" ht="15.75" customHeight="1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  <c r="AA402" s="307"/>
      <c r="AB402" s="307"/>
      <c r="AC402" s="307"/>
      <c r="AD402" s="307"/>
      <c r="AE402" s="307"/>
      <c r="AF402" s="307"/>
      <c r="AG402" s="307"/>
      <c r="AH402" s="307"/>
      <c r="AI402" s="307"/>
      <c r="AJ402" s="307"/>
    </row>
    <row r="403" ht="15.75" customHeight="1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  <c r="AA403" s="307"/>
      <c r="AB403" s="307"/>
      <c r="AC403" s="307"/>
      <c r="AD403" s="307"/>
      <c r="AE403" s="307"/>
      <c r="AF403" s="307"/>
      <c r="AG403" s="307"/>
      <c r="AH403" s="307"/>
      <c r="AI403" s="307"/>
      <c r="AJ403" s="307"/>
    </row>
    <row r="404" ht="15.75" customHeight="1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  <c r="AA404" s="307"/>
      <c r="AB404" s="307"/>
      <c r="AC404" s="307"/>
      <c r="AD404" s="307"/>
      <c r="AE404" s="307"/>
      <c r="AF404" s="307"/>
      <c r="AG404" s="307"/>
      <c r="AH404" s="307"/>
      <c r="AI404" s="307"/>
      <c r="AJ404" s="307"/>
    </row>
    <row r="405" ht="15.75" customHeight="1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  <c r="AA405" s="307"/>
      <c r="AB405" s="307"/>
      <c r="AC405" s="307"/>
      <c r="AD405" s="307"/>
      <c r="AE405" s="307"/>
      <c r="AF405" s="307"/>
      <c r="AG405" s="307"/>
      <c r="AH405" s="307"/>
      <c r="AI405" s="307"/>
      <c r="AJ405" s="307"/>
    </row>
    <row r="406" ht="15.75" customHeight="1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  <c r="AA406" s="307"/>
      <c r="AB406" s="307"/>
      <c r="AC406" s="307"/>
      <c r="AD406" s="307"/>
      <c r="AE406" s="307"/>
      <c r="AF406" s="307"/>
      <c r="AG406" s="307"/>
      <c r="AH406" s="307"/>
      <c r="AI406" s="307"/>
      <c r="AJ406" s="307"/>
    </row>
    <row r="407" ht="15.75" customHeight="1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  <c r="AA407" s="307"/>
      <c r="AB407" s="307"/>
      <c r="AC407" s="307"/>
      <c r="AD407" s="307"/>
      <c r="AE407" s="307"/>
      <c r="AF407" s="307"/>
      <c r="AG407" s="307"/>
      <c r="AH407" s="307"/>
      <c r="AI407" s="307"/>
      <c r="AJ407" s="307"/>
    </row>
    <row r="408" ht="15.75" customHeight="1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  <c r="AA408" s="307"/>
      <c r="AB408" s="307"/>
      <c r="AC408" s="307"/>
      <c r="AD408" s="307"/>
      <c r="AE408" s="307"/>
      <c r="AF408" s="307"/>
      <c r="AG408" s="307"/>
      <c r="AH408" s="307"/>
      <c r="AI408" s="307"/>
      <c r="AJ408" s="307"/>
    </row>
    <row r="409" ht="15.75" customHeight="1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  <c r="AA409" s="307"/>
      <c r="AB409" s="307"/>
      <c r="AC409" s="307"/>
      <c r="AD409" s="307"/>
      <c r="AE409" s="307"/>
      <c r="AF409" s="307"/>
      <c r="AG409" s="307"/>
      <c r="AH409" s="307"/>
      <c r="AI409" s="307"/>
      <c r="AJ409" s="307"/>
    </row>
    <row r="410" ht="15.75" customHeight="1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  <c r="AA410" s="307"/>
      <c r="AB410" s="307"/>
      <c r="AC410" s="307"/>
      <c r="AD410" s="307"/>
      <c r="AE410" s="307"/>
      <c r="AF410" s="307"/>
      <c r="AG410" s="307"/>
      <c r="AH410" s="307"/>
      <c r="AI410" s="307"/>
      <c r="AJ410" s="307"/>
    </row>
    <row r="411" ht="15.75" customHeight="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  <c r="AA411" s="307"/>
      <c r="AB411" s="307"/>
      <c r="AC411" s="307"/>
      <c r="AD411" s="307"/>
      <c r="AE411" s="307"/>
      <c r="AF411" s="307"/>
      <c r="AG411" s="307"/>
      <c r="AH411" s="307"/>
      <c r="AI411" s="307"/>
      <c r="AJ411" s="307"/>
    </row>
    <row r="412" ht="15.75" customHeight="1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  <c r="AA412" s="307"/>
      <c r="AB412" s="307"/>
      <c r="AC412" s="307"/>
      <c r="AD412" s="307"/>
      <c r="AE412" s="307"/>
      <c r="AF412" s="307"/>
      <c r="AG412" s="307"/>
      <c r="AH412" s="307"/>
      <c r="AI412" s="307"/>
      <c r="AJ412" s="307"/>
    </row>
    <row r="413" ht="15.75" customHeight="1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307"/>
      <c r="AB413" s="307"/>
      <c r="AC413" s="307"/>
      <c r="AD413" s="307"/>
      <c r="AE413" s="307"/>
      <c r="AF413" s="307"/>
      <c r="AG413" s="307"/>
      <c r="AH413" s="307"/>
      <c r="AI413" s="307"/>
      <c r="AJ413" s="307"/>
    </row>
    <row r="414" ht="15.75" customHeight="1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307"/>
      <c r="AB414" s="307"/>
      <c r="AC414" s="307"/>
      <c r="AD414" s="307"/>
      <c r="AE414" s="307"/>
      <c r="AF414" s="307"/>
      <c r="AG414" s="307"/>
      <c r="AH414" s="307"/>
      <c r="AI414" s="307"/>
      <c r="AJ414" s="307"/>
    </row>
    <row r="415" ht="15.75" customHeight="1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  <c r="AA415" s="307"/>
      <c r="AB415" s="307"/>
      <c r="AC415" s="307"/>
      <c r="AD415" s="307"/>
      <c r="AE415" s="307"/>
      <c r="AF415" s="307"/>
      <c r="AG415" s="307"/>
      <c r="AH415" s="307"/>
      <c r="AI415" s="307"/>
      <c r="AJ415" s="307"/>
    </row>
    <row r="416" ht="15.75" customHeight="1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  <c r="AA416" s="307"/>
      <c r="AB416" s="307"/>
      <c r="AC416" s="307"/>
      <c r="AD416" s="307"/>
      <c r="AE416" s="307"/>
      <c r="AF416" s="307"/>
      <c r="AG416" s="307"/>
      <c r="AH416" s="307"/>
      <c r="AI416" s="307"/>
      <c r="AJ416" s="307"/>
    </row>
    <row r="417" ht="15.75" customHeight="1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  <c r="AA417" s="307"/>
      <c r="AB417" s="307"/>
      <c r="AC417" s="307"/>
      <c r="AD417" s="307"/>
      <c r="AE417" s="307"/>
      <c r="AF417" s="307"/>
      <c r="AG417" s="307"/>
      <c r="AH417" s="307"/>
      <c r="AI417" s="307"/>
      <c r="AJ417" s="307"/>
    </row>
    <row r="418" ht="15.75" customHeight="1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  <c r="AA418" s="307"/>
      <c r="AB418" s="307"/>
      <c r="AC418" s="307"/>
      <c r="AD418" s="307"/>
      <c r="AE418" s="307"/>
      <c r="AF418" s="307"/>
      <c r="AG418" s="307"/>
      <c r="AH418" s="307"/>
      <c r="AI418" s="307"/>
      <c r="AJ418" s="307"/>
    </row>
    <row r="419" ht="15.75" customHeight="1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  <c r="AA419" s="307"/>
      <c r="AB419" s="307"/>
      <c r="AC419" s="307"/>
      <c r="AD419" s="307"/>
      <c r="AE419" s="307"/>
      <c r="AF419" s="307"/>
      <c r="AG419" s="307"/>
      <c r="AH419" s="307"/>
      <c r="AI419" s="307"/>
      <c r="AJ419" s="307"/>
    </row>
    <row r="420" ht="15.75" customHeight="1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  <c r="AA420" s="307"/>
      <c r="AB420" s="307"/>
      <c r="AC420" s="307"/>
      <c r="AD420" s="307"/>
      <c r="AE420" s="307"/>
      <c r="AF420" s="307"/>
      <c r="AG420" s="307"/>
      <c r="AH420" s="307"/>
      <c r="AI420" s="307"/>
      <c r="AJ420" s="307"/>
    </row>
    <row r="421" ht="15.75" customHeight="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  <c r="AA421" s="307"/>
      <c r="AB421" s="307"/>
      <c r="AC421" s="307"/>
      <c r="AD421" s="307"/>
      <c r="AE421" s="307"/>
      <c r="AF421" s="307"/>
      <c r="AG421" s="307"/>
      <c r="AH421" s="307"/>
      <c r="AI421" s="307"/>
      <c r="AJ421" s="307"/>
    </row>
    <row r="422" ht="15.75" customHeight="1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  <c r="AA422" s="307"/>
      <c r="AB422" s="307"/>
      <c r="AC422" s="307"/>
      <c r="AD422" s="307"/>
      <c r="AE422" s="307"/>
      <c r="AF422" s="307"/>
      <c r="AG422" s="307"/>
      <c r="AH422" s="307"/>
      <c r="AI422" s="307"/>
      <c r="AJ422" s="307"/>
    </row>
    <row r="423" ht="15.75" customHeight="1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  <c r="AA423" s="307"/>
      <c r="AB423" s="307"/>
      <c r="AC423" s="307"/>
      <c r="AD423" s="307"/>
      <c r="AE423" s="307"/>
      <c r="AF423" s="307"/>
      <c r="AG423" s="307"/>
      <c r="AH423" s="307"/>
      <c r="AI423" s="307"/>
      <c r="AJ423" s="307"/>
    </row>
    <row r="424" ht="15.75" customHeight="1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</row>
    <row r="425" ht="15.75" customHeight="1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  <c r="AA425" s="307"/>
      <c r="AB425" s="307"/>
      <c r="AC425" s="307"/>
      <c r="AD425" s="307"/>
      <c r="AE425" s="307"/>
      <c r="AF425" s="307"/>
      <c r="AG425" s="307"/>
      <c r="AH425" s="307"/>
      <c r="AI425" s="307"/>
      <c r="AJ425" s="307"/>
    </row>
    <row r="426" ht="15.75" customHeight="1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  <c r="AA426" s="307"/>
      <c r="AB426" s="307"/>
      <c r="AC426" s="307"/>
      <c r="AD426" s="307"/>
      <c r="AE426" s="307"/>
      <c r="AF426" s="307"/>
      <c r="AG426" s="307"/>
      <c r="AH426" s="307"/>
      <c r="AI426" s="307"/>
      <c r="AJ426" s="307"/>
    </row>
    <row r="427" ht="15.75" customHeight="1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  <c r="AA427" s="307"/>
      <c r="AB427" s="307"/>
      <c r="AC427" s="307"/>
      <c r="AD427" s="307"/>
      <c r="AE427" s="307"/>
      <c r="AF427" s="307"/>
      <c r="AG427" s="307"/>
      <c r="AH427" s="307"/>
      <c r="AI427" s="307"/>
      <c r="AJ427" s="307"/>
    </row>
    <row r="428" ht="15.75" customHeight="1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  <c r="AA428" s="307"/>
      <c r="AB428" s="307"/>
      <c r="AC428" s="307"/>
      <c r="AD428" s="307"/>
      <c r="AE428" s="307"/>
      <c r="AF428" s="307"/>
      <c r="AG428" s="307"/>
      <c r="AH428" s="307"/>
      <c r="AI428" s="307"/>
      <c r="AJ428" s="307"/>
    </row>
    <row r="429" ht="15.75" customHeight="1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  <c r="AA429" s="307"/>
      <c r="AB429" s="307"/>
      <c r="AC429" s="307"/>
      <c r="AD429" s="307"/>
      <c r="AE429" s="307"/>
      <c r="AF429" s="307"/>
      <c r="AG429" s="307"/>
      <c r="AH429" s="307"/>
      <c r="AI429" s="307"/>
      <c r="AJ429" s="307"/>
    </row>
    <row r="430" ht="15.75" customHeight="1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  <c r="AA430" s="307"/>
      <c r="AB430" s="307"/>
      <c r="AC430" s="307"/>
      <c r="AD430" s="307"/>
      <c r="AE430" s="307"/>
      <c r="AF430" s="307"/>
      <c r="AG430" s="307"/>
      <c r="AH430" s="307"/>
      <c r="AI430" s="307"/>
      <c r="AJ430" s="307"/>
    </row>
    <row r="431" ht="15.75" customHeight="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  <c r="AA431" s="307"/>
      <c r="AB431" s="307"/>
      <c r="AC431" s="307"/>
      <c r="AD431" s="307"/>
      <c r="AE431" s="307"/>
      <c r="AF431" s="307"/>
      <c r="AG431" s="307"/>
      <c r="AH431" s="307"/>
      <c r="AI431" s="307"/>
      <c r="AJ431" s="307"/>
    </row>
    <row r="432" ht="15.75" customHeight="1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  <c r="AA432" s="307"/>
      <c r="AB432" s="307"/>
      <c r="AC432" s="307"/>
      <c r="AD432" s="307"/>
      <c r="AE432" s="307"/>
      <c r="AF432" s="307"/>
      <c r="AG432" s="307"/>
      <c r="AH432" s="307"/>
      <c r="AI432" s="307"/>
      <c r="AJ432" s="307"/>
    </row>
    <row r="433" ht="15.75" customHeight="1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  <c r="AA433" s="307"/>
      <c r="AB433" s="307"/>
      <c r="AC433" s="307"/>
      <c r="AD433" s="307"/>
      <c r="AE433" s="307"/>
      <c r="AF433" s="307"/>
      <c r="AG433" s="307"/>
      <c r="AH433" s="307"/>
      <c r="AI433" s="307"/>
      <c r="AJ433" s="307"/>
    </row>
    <row r="434" ht="15.75" customHeight="1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  <c r="AA434" s="307"/>
      <c r="AB434" s="307"/>
      <c r="AC434" s="307"/>
      <c r="AD434" s="307"/>
      <c r="AE434" s="307"/>
      <c r="AF434" s="307"/>
      <c r="AG434" s="307"/>
      <c r="AH434" s="307"/>
      <c r="AI434" s="307"/>
      <c r="AJ434" s="307"/>
    </row>
    <row r="435" ht="15.75" customHeight="1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</row>
    <row r="436" ht="15.75" customHeight="1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  <c r="AA436" s="307"/>
      <c r="AB436" s="307"/>
      <c r="AC436" s="307"/>
      <c r="AD436" s="307"/>
      <c r="AE436" s="307"/>
      <c r="AF436" s="307"/>
      <c r="AG436" s="307"/>
      <c r="AH436" s="307"/>
      <c r="AI436" s="307"/>
      <c r="AJ436" s="307"/>
    </row>
    <row r="437" ht="15.75" customHeight="1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  <c r="AA437" s="307"/>
      <c r="AB437" s="307"/>
      <c r="AC437" s="307"/>
      <c r="AD437" s="307"/>
      <c r="AE437" s="307"/>
      <c r="AF437" s="307"/>
      <c r="AG437" s="307"/>
      <c r="AH437" s="307"/>
      <c r="AI437" s="307"/>
      <c r="AJ437" s="307"/>
    </row>
    <row r="438" ht="15.75" customHeight="1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  <c r="AA438" s="307"/>
      <c r="AB438" s="307"/>
      <c r="AC438" s="307"/>
      <c r="AD438" s="307"/>
      <c r="AE438" s="307"/>
      <c r="AF438" s="307"/>
      <c r="AG438" s="307"/>
      <c r="AH438" s="307"/>
      <c r="AI438" s="307"/>
      <c r="AJ438" s="307"/>
    </row>
    <row r="439" ht="15.75" customHeight="1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  <c r="AA439" s="307"/>
      <c r="AB439" s="307"/>
      <c r="AC439" s="307"/>
      <c r="AD439" s="307"/>
      <c r="AE439" s="307"/>
      <c r="AF439" s="307"/>
      <c r="AG439" s="307"/>
      <c r="AH439" s="307"/>
      <c r="AI439" s="307"/>
      <c r="AJ439" s="307"/>
    </row>
    <row r="440" ht="15.75" customHeight="1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  <c r="AA440" s="307"/>
      <c r="AB440" s="307"/>
      <c r="AC440" s="307"/>
      <c r="AD440" s="307"/>
      <c r="AE440" s="307"/>
      <c r="AF440" s="307"/>
      <c r="AG440" s="307"/>
      <c r="AH440" s="307"/>
      <c r="AI440" s="307"/>
      <c r="AJ440" s="307"/>
    </row>
    <row r="441" ht="15.75" customHeight="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  <c r="AA441" s="307"/>
      <c r="AB441" s="307"/>
      <c r="AC441" s="307"/>
      <c r="AD441" s="307"/>
      <c r="AE441" s="307"/>
      <c r="AF441" s="307"/>
      <c r="AG441" s="307"/>
      <c r="AH441" s="307"/>
      <c r="AI441" s="307"/>
      <c r="AJ441" s="307"/>
    </row>
    <row r="442" ht="15.75" customHeight="1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  <c r="AA442" s="307"/>
      <c r="AB442" s="307"/>
      <c r="AC442" s="307"/>
      <c r="AD442" s="307"/>
      <c r="AE442" s="307"/>
      <c r="AF442" s="307"/>
      <c r="AG442" s="307"/>
      <c r="AH442" s="307"/>
      <c r="AI442" s="307"/>
      <c r="AJ442" s="307"/>
    </row>
    <row r="443" ht="15.75" customHeight="1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  <c r="AA443" s="307"/>
      <c r="AB443" s="307"/>
      <c r="AC443" s="307"/>
      <c r="AD443" s="307"/>
      <c r="AE443" s="307"/>
      <c r="AF443" s="307"/>
      <c r="AG443" s="307"/>
      <c r="AH443" s="307"/>
      <c r="AI443" s="307"/>
      <c r="AJ443" s="307"/>
    </row>
    <row r="444" ht="15.75" customHeight="1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  <c r="AA444" s="307"/>
      <c r="AB444" s="307"/>
      <c r="AC444" s="307"/>
      <c r="AD444" s="307"/>
      <c r="AE444" s="307"/>
      <c r="AF444" s="307"/>
      <c r="AG444" s="307"/>
      <c r="AH444" s="307"/>
      <c r="AI444" s="307"/>
      <c r="AJ444" s="307"/>
    </row>
    <row r="445" ht="15.75" customHeight="1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  <c r="AA445" s="307"/>
      <c r="AB445" s="307"/>
      <c r="AC445" s="307"/>
      <c r="AD445" s="307"/>
      <c r="AE445" s="307"/>
      <c r="AF445" s="307"/>
      <c r="AG445" s="307"/>
      <c r="AH445" s="307"/>
      <c r="AI445" s="307"/>
      <c r="AJ445" s="307"/>
    </row>
    <row r="446" ht="15.75" customHeight="1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  <c r="AA446" s="307"/>
      <c r="AB446" s="307"/>
      <c r="AC446" s="307"/>
      <c r="AD446" s="307"/>
      <c r="AE446" s="307"/>
      <c r="AF446" s="307"/>
      <c r="AG446" s="307"/>
      <c r="AH446" s="307"/>
      <c r="AI446" s="307"/>
      <c r="AJ446" s="307"/>
    </row>
    <row r="447" ht="15.75" customHeight="1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  <c r="AA447" s="307"/>
      <c r="AB447" s="307"/>
      <c r="AC447" s="307"/>
      <c r="AD447" s="307"/>
      <c r="AE447" s="307"/>
      <c r="AF447" s="307"/>
      <c r="AG447" s="307"/>
      <c r="AH447" s="307"/>
      <c r="AI447" s="307"/>
      <c r="AJ447" s="307"/>
    </row>
    <row r="448" ht="15.75" customHeight="1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  <c r="AA448" s="307"/>
      <c r="AB448" s="307"/>
      <c r="AC448" s="307"/>
      <c r="AD448" s="307"/>
      <c r="AE448" s="307"/>
      <c r="AF448" s="307"/>
      <c r="AG448" s="307"/>
      <c r="AH448" s="307"/>
      <c r="AI448" s="307"/>
      <c r="AJ448" s="307"/>
    </row>
    <row r="449" ht="15.75" customHeight="1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  <c r="AA449" s="307"/>
      <c r="AB449" s="307"/>
      <c r="AC449" s="307"/>
      <c r="AD449" s="307"/>
      <c r="AE449" s="307"/>
      <c r="AF449" s="307"/>
      <c r="AG449" s="307"/>
      <c r="AH449" s="307"/>
      <c r="AI449" s="307"/>
      <c r="AJ449" s="307"/>
    </row>
    <row r="450" ht="15.75" customHeight="1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  <c r="AA450" s="307"/>
      <c r="AB450" s="307"/>
      <c r="AC450" s="307"/>
      <c r="AD450" s="307"/>
      <c r="AE450" s="307"/>
      <c r="AF450" s="307"/>
      <c r="AG450" s="307"/>
      <c r="AH450" s="307"/>
      <c r="AI450" s="307"/>
      <c r="AJ450" s="307"/>
    </row>
    <row r="451" ht="15.75" customHeight="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  <c r="AA451" s="307"/>
      <c r="AB451" s="307"/>
      <c r="AC451" s="307"/>
      <c r="AD451" s="307"/>
      <c r="AE451" s="307"/>
      <c r="AF451" s="307"/>
      <c r="AG451" s="307"/>
      <c r="AH451" s="307"/>
      <c r="AI451" s="307"/>
      <c r="AJ451" s="307"/>
    </row>
    <row r="452" ht="15.75" customHeight="1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  <c r="AA452" s="307"/>
      <c r="AB452" s="307"/>
      <c r="AC452" s="307"/>
      <c r="AD452" s="307"/>
      <c r="AE452" s="307"/>
      <c r="AF452" s="307"/>
      <c r="AG452" s="307"/>
      <c r="AH452" s="307"/>
      <c r="AI452" s="307"/>
      <c r="AJ452" s="307"/>
    </row>
    <row r="453" ht="15.75" customHeight="1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  <c r="AA453" s="307"/>
      <c r="AB453" s="307"/>
      <c r="AC453" s="307"/>
      <c r="AD453" s="307"/>
      <c r="AE453" s="307"/>
      <c r="AF453" s="307"/>
      <c r="AG453" s="307"/>
      <c r="AH453" s="307"/>
      <c r="AI453" s="307"/>
      <c r="AJ453" s="307"/>
    </row>
    <row r="454" ht="15.75" customHeight="1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  <c r="AA454" s="307"/>
      <c r="AB454" s="307"/>
      <c r="AC454" s="307"/>
      <c r="AD454" s="307"/>
      <c r="AE454" s="307"/>
      <c r="AF454" s="307"/>
      <c r="AG454" s="307"/>
      <c r="AH454" s="307"/>
      <c r="AI454" s="307"/>
      <c r="AJ454" s="307"/>
    </row>
    <row r="455" ht="15.75" customHeight="1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  <c r="AA455" s="307"/>
      <c r="AB455" s="307"/>
      <c r="AC455" s="307"/>
      <c r="AD455" s="307"/>
      <c r="AE455" s="307"/>
      <c r="AF455" s="307"/>
      <c r="AG455" s="307"/>
      <c r="AH455" s="307"/>
      <c r="AI455" s="307"/>
      <c r="AJ455" s="307"/>
    </row>
    <row r="456" ht="15.75" customHeight="1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  <c r="AA456" s="307"/>
      <c r="AB456" s="307"/>
      <c r="AC456" s="307"/>
      <c r="AD456" s="307"/>
      <c r="AE456" s="307"/>
      <c r="AF456" s="307"/>
      <c r="AG456" s="307"/>
      <c r="AH456" s="307"/>
      <c r="AI456" s="307"/>
      <c r="AJ456" s="307"/>
    </row>
    <row r="457" ht="15.75" customHeight="1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  <c r="AA457" s="307"/>
      <c r="AB457" s="307"/>
      <c r="AC457" s="307"/>
      <c r="AD457" s="307"/>
      <c r="AE457" s="307"/>
      <c r="AF457" s="307"/>
      <c r="AG457" s="307"/>
      <c r="AH457" s="307"/>
      <c r="AI457" s="307"/>
      <c r="AJ457" s="307"/>
    </row>
    <row r="458" ht="15.75" customHeight="1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307"/>
      <c r="AB458" s="307"/>
      <c r="AC458" s="307"/>
      <c r="AD458" s="307"/>
      <c r="AE458" s="307"/>
      <c r="AF458" s="307"/>
      <c r="AG458" s="307"/>
      <c r="AH458" s="307"/>
      <c r="AI458" s="307"/>
      <c r="AJ458" s="307"/>
    </row>
    <row r="459" ht="15.75" customHeight="1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  <c r="AA459" s="307"/>
      <c r="AB459" s="307"/>
      <c r="AC459" s="307"/>
      <c r="AD459" s="307"/>
      <c r="AE459" s="307"/>
      <c r="AF459" s="307"/>
      <c r="AG459" s="307"/>
      <c r="AH459" s="307"/>
      <c r="AI459" s="307"/>
      <c r="AJ459" s="307"/>
    </row>
    <row r="460" ht="15.75" customHeight="1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  <c r="AA460" s="307"/>
      <c r="AB460" s="307"/>
      <c r="AC460" s="307"/>
      <c r="AD460" s="307"/>
      <c r="AE460" s="307"/>
      <c r="AF460" s="307"/>
      <c r="AG460" s="307"/>
      <c r="AH460" s="307"/>
      <c r="AI460" s="307"/>
      <c r="AJ460" s="307"/>
    </row>
    <row r="461" ht="15.75" customHeight="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  <c r="AA461" s="307"/>
      <c r="AB461" s="307"/>
      <c r="AC461" s="307"/>
      <c r="AD461" s="307"/>
      <c r="AE461" s="307"/>
      <c r="AF461" s="307"/>
      <c r="AG461" s="307"/>
      <c r="AH461" s="307"/>
      <c r="AI461" s="307"/>
      <c r="AJ461" s="307"/>
    </row>
    <row r="462" ht="15.75" customHeight="1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  <c r="AA462" s="307"/>
      <c r="AB462" s="307"/>
      <c r="AC462" s="307"/>
      <c r="AD462" s="307"/>
      <c r="AE462" s="307"/>
      <c r="AF462" s="307"/>
      <c r="AG462" s="307"/>
      <c r="AH462" s="307"/>
      <c r="AI462" s="307"/>
      <c r="AJ462" s="307"/>
    </row>
    <row r="463" ht="15.75" customHeight="1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  <c r="AA463" s="307"/>
      <c r="AB463" s="307"/>
      <c r="AC463" s="307"/>
      <c r="AD463" s="307"/>
      <c r="AE463" s="307"/>
      <c r="AF463" s="307"/>
      <c r="AG463" s="307"/>
      <c r="AH463" s="307"/>
      <c r="AI463" s="307"/>
      <c r="AJ463" s="307"/>
    </row>
    <row r="464" ht="15.75" customHeight="1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  <c r="AA464" s="307"/>
      <c r="AB464" s="307"/>
      <c r="AC464" s="307"/>
      <c r="AD464" s="307"/>
      <c r="AE464" s="307"/>
      <c r="AF464" s="307"/>
      <c r="AG464" s="307"/>
      <c r="AH464" s="307"/>
      <c r="AI464" s="307"/>
      <c r="AJ464" s="307"/>
    </row>
    <row r="465" ht="15.75" customHeight="1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  <c r="AA465" s="307"/>
      <c r="AB465" s="307"/>
      <c r="AC465" s="307"/>
      <c r="AD465" s="307"/>
      <c r="AE465" s="307"/>
      <c r="AF465" s="307"/>
      <c r="AG465" s="307"/>
      <c r="AH465" s="307"/>
      <c r="AI465" s="307"/>
      <c r="AJ465" s="307"/>
    </row>
    <row r="466" ht="15.75" customHeight="1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  <c r="AA466" s="307"/>
      <c r="AB466" s="307"/>
      <c r="AC466" s="307"/>
      <c r="AD466" s="307"/>
      <c r="AE466" s="307"/>
      <c r="AF466" s="307"/>
      <c r="AG466" s="307"/>
      <c r="AH466" s="307"/>
      <c r="AI466" s="307"/>
      <c r="AJ466" s="307"/>
    </row>
    <row r="467" ht="15.75" customHeight="1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  <c r="AA467" s="307"/>
      <c r="AB467" s="307"/>
      <c r="AC467" s="307"/>
      <c r="AD467" s="307"/>
      <c r="AE467" s="307"/>
      <c r="AF467" s="307"/>
      <c r="AG467" s="307"/>
      <c r="AH467" s="307"/>
      <c r="AI467" s="307"/>
      <c r="AJ467" s="307"/>
    </row>
    <row r="468" ht="15.75" customHeight="1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  <c r="AA468" s="307"/>
      <c r="AB468" s="307"/>
      <c r="AC468" s="307"/>
      <c r="AD468" s="307"/>
      <c r="AE468" s="307"/>
      <c r="AF468" s="307"/>
      <c r="AG468" s="307"/>
      <c r="AH468" s="307"/>
      <c r="AI468" s="307"/>
      <c r="AJ468" s="307"/>
    </row>
    <row r="469" ht="15.75" customHeight="1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  <c r="AA469" s="307"/>
      <c r="AB469" s="307"/>
      <c r="AC469" s="307"/>
      <c r="AD469" s="307"/>
      <c r="AE469" s="307"/>
      <c r="AF469" s="307"/>
      <c r="AG469" s="307"/>
      <c r="AH469" s="307"/>
      <c r="AI469" s="307"/>
      <c r="AJ469" s="307"/>
    </row>
    <row r="470" ht="15.75" customHeight="1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  <c r="AA470" s="307"/>
      <c r="AB470" s="307"/>
      <c r="AC470" s="307"/>
      <c r="AD470" s="307"/>
      <c r="AE470" s="307"/>
      <c r="AF470" s="307"/>
      <c r="AG470" s="307"/>
      <c r="AH470" s="307"/>
      <c r="AI470" s="307"/>
      <c r="AJ470" s="307"/>
    </row>
    <row r="471" ht="15.75" customHeight="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  <c r="AA471" s="307"/>
      <c r="AB471" s="307"/>
      <c r="AC471" s="307"/>
      <c r="AD471" s="307"/>
      <c r="AE471" s="307"/>
      <c r="AF471" s="307"/>
      <c r="AG471" s="307"/>
      <c r="AH471" s="307"/>
      <c r="AI471" s="307"/>
      <c r="AJ471" s="307"/>
    </row>
    <row r="472" ht="15.75" customHeight="1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  <c r="AA472" s="307"/>
      <c r="AB472" s="307"/>
      <c r="AC472" s="307"/>
      <c r="AD472" s="307"/>
      <c r="AE472" s="307"/>
      <c r="AF472" s="307"/>
      <c r="AG472" s="307"/>
      <c r="AH472" s="307"/>
      <c r="AI472" s="307"/>
      <c r="AJ472" s="307"/>
    </row>
    <row r="473" ht="15.75" customHeight="1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  <c r="AA473" s="307"/>
      <c r="AB473" s="307"/>
      <c r="AC473" s="307"/>
      <c r="AD473" s="307"/>
      <c r="AE473" s="307"/>
      <c r="AF473" s="307"/>
      <c r="AG473" s="307"/>
      <c r="AH473" s="307"/>
      <c r="AI473" s="307"/>
      <c r="AJ473" s="307"/>
    </row>
    <row r="474" ht="15.75" customHeight="1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  <c r="AA474" s="307"/>
      <c r="AB474" s="307"/>
      <c r="AC474" s="307"/>
      <c r="AD474" s="307"/>
      <c r="AE474" s="307"/>
      <c r="AF474" s="307"/>
      <c r="AG474" s="307"/>
      <c r="AH474" s="307"/>
      <c r="AI474" s="307"/>
      <c r="AJ474" s="307"/>
    </row>
    <row r="475" ht="15.75" customHeight="1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  <c r="AA475" s="307"/>
      <c r="AB475" s="307"/>
      <c r="AC475" s="307"/>
      <c r="AD475" s="307"/>
      <c r="AE475" s="307"/>
      <c r="AF475" s="307"/>
      <c r="AG475" s="307"/>
      <c r="AH475" s="307"/>
      <c r="AI475" s="307"/>
      <c r="AJ475" s="307"/>
    </row>
    <row r="476" ht="15.75" customHeight="1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  <c r="AA476" s="307"/>
      <c r="AB476" s="307"/>
      <c r="AC476" s="307"/>
      <c r="AD476" s="307"/>
      <c r="AE476" s="307"/>
      <c r="AF476" s="307"/>
      <c r="AG476" s="307"/>
      <c r="AH476" s="307"/>
      <c r="AI476" s="307"/>
      <c r="AJ476" s="307"/>
    </row>
    <row r="477" ht="15.75" customHeight="1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  <c r="AA477" s="307"/>
      <c r="AB477" s="307"/>
      <c r="AC477" s="307"/>
      <c r="AD477" s="307"/>
      <c r="AE477" s="307"/>
      <c r="AF477" s="307"/>
      <c r="AG477" s="307"/>
      <c r="AH477" s="307"/>
      <c r="AI477" s="307"/>
      <c r="AJ477" s="307"/>
    </row>
    <row r="478" ht="15.75" customHeight="1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  <c r="AA478" s="307"/>
      <c r="AB478" s="307"/>
      <c r="AC478" s="307"/>
      <c r="AD478" s="307"/>
      <c r="AE478" s="307"/>
      <c r="AF478" s="307"/>
      <c r="AG478" s="307"/>
      <c r="AH478" s="307"/>
      <c r="AI478" s="307"/>
      <c r="AJ478" s="307"/>
    </row>
    <row r="479" ht="15.75" customHeight="1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  <c r="AA479" s="307"/>
      <c r="AB479" s="307"/>
      <c r="AC479" s="307"/>
      <c r="AD479" s="307"/>
      <c r="AE479" s="307"/>
      <c r="AF479" s="307"/>
      <c r="AG479" s="307"/>
      <c r="AH479" s="307"/>
      <c r="AI479" s="307"/>
      <c r="AJ479" s="307"/>
    </row>
    <row r="480" ht="15.75" customHeight="1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  <c r="AA480" s="307"/>
      <c r="AB480" s="307"/>
      <c r="AC480" s="307"/>
      <c r="AD480" s="307"/>
      <c r="AE480" s="307"/>
      <c r="AF480" s="307"/>
      <c r="AG480" s="307"/>
      <c r="AH480" s="307"/>
      <c r="AI480" s="307"/>
      <c r="AJ480" s="307"/>
    </row>
    <row r="481" ht="15.75" customHeight="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  <c r="AA481" s="307"/>
      <c r="AB481" s="307"/>
      <c r="AC481" s="307"/>
      <c r="AD481" s="307"/>
      <c r="AE481" s="307"/>
      <c r="AF481" s="307"/>
      <c r="AG481" s="307"/>
      <c r="AH481" s="307"/>
      <c r="AI481" s="307"/>
      <c r="AJ481" s="307"/>
    </row>
    <row r="482" ht="15.75" customHeight="1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  <c r="AA482" s="307"/>
      <c r="AB482" s="307"/>
      <c r="AC482" s="307"/>
      <c r="AD482" s="307"/>
      <c r="AE482" s="307"/>
      <c r="AF482" s="307"/>
      <c r="AG482" s="307"/>
      <c r="AH482" s="307"/>
      <c r="AI482" s="307"/>
      <c r="AJ482" s="307"/>
    </row>
    <row r="483" ht="15.75" customHeight="1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  <c r="AA483" s="307"/>
      <c r="AB483" s="307"/>
      <c r="AC483" s="307"/>
      <c r="AD483" s="307"/>
      <c r="AE483" s="307"/>
      <c r="AF483" s="307"/>
      <c r="AG483" s="307"/>
      <c r="AH483" s="307"/>
      <c r="AI483" s="307"/>
      <c r="AJ483" s="307"/>
    </row>
    <row r="484" ht="15.75" customHeight="1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  <c r="AA484" s="307"/>
      <c r="AB484" s="307"/>
      <c r="AC484" s="307"/>
      <c r="AD484" s="307"/>
      <c r="AE484" s="307"/>
      <c r="AF484" s="307"/>
      <c r="AG484" s="307"/>
      <c r="AH484" s="307"/>
      <c r="AI484" s="307"/>
      <c r="AJ484" s="307"/>
    </row>
    <row r="485" ht="15.75" customHeight="1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  <c r="AA485" s="307"/>
      <c r="AB485" s="307"/>
      <c r="AC485" s="307"/>
      <c r="AD485" s="307"/>
      <c r="AE485" s="307"/>
      <c r="AF485" s="307"/>
      <c r="AG485" s="307"/>
      <c r="AH485" s="307"/>
      <c r="AI485" s="307"/>
      <c r="AJ485" s="307"/>
    </row>
    <row r="486" ht="15.75" customHeight="1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  <c r="AA486" s="307"/>
      <c r="AB486" s="307"/>
      <c r="AC486" s="307"/>
      <c r="AD486" s="307"/>
      <c r="AE486" s="307"/>
      <c r="AF486" s="307"/>
      <c r="AG486" s="307"/>
      <c r="AH486" s="307"/>
      <c r="AI486" s="307"/>
      <c r="AJ486" s="307"/>
    </row>
    <row r="487" ht="15.75" customHeight="1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  <c r="AA487" s="307"/>
      <c r="AB487" s="307"/>
      <c r="AC487" s="307"/>
      <c r="AD487" s="307"/>
      <c r="AE487" s="307"/>
      <c r="AF487" s="307"/>
      <c r="AG487" s="307"/>
      <c r="AH487" s="307"/>
      <c r="AI487" s="307"/>
      <c r="AJ487" s="307"/>
    </row>
    <row r="488" ht="15.75" customHeight="1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  <c r="AA488" s="307"/>
      <c r="AB488" s="307"/>
      <c r="AC488" s="307"/>
      <c r="AD488" s="307"/>
      <c r="AE488" s="307"/>
      <c r="AF488" s="307"/>
      <c r="AG488" s="307"/>
      <c r="AH488" s="307"/>
      <c r="AI488" s="307"/>
      <c r="AJ488" s="307"/>
    </row>
    <row r="489" ht="15.75" customHeight="1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  <c r="AA489" s="307"/>
      <c r="AB489" s="307"/>
      <c r="AC489" s="307"/>
      <c r="AD489" s="307"/>
      <c r="AE489" s="307"/>
      <c r="AF489" s="307"/>
      <c r="AG489" s="307"/>
      <c r="AH489" s="307"/>
      <c r="AI489" s="307"/>
      <c r="AJ489" s="307"/>
    </row>
    <row r="490" ht="15.75" customHeight="1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  <c r="AA490" s="307"/>
      <c r="AB490" s="307"/>
      <c r="AC490" s="307"/>
      <c r="AD490" s="307"/>
      <c r="AE490" s="307"/>
      <c r="AF490" s="307"/>
      <c r="AG490" s="307"/>
      <c r="AH490" s="307"/>
      <c r="AI490" s="307"/>
      <c r="AJ490" s="307"/>
    </row>
    <row r="491" ht="15.75" customHeight="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  <c r="AA491" s="307"/>
      <c r="AB491" s="307"/>
      <c r="AC491" s="307"/>
      <c r="AD491" s="307"/>
      <c r="AE491" s="307"/>
      <c r="AF491" s="307"/>
      <c r="AG491" s="307"/>
      <c r="AH491" s="307"/>
      <c r="AI491" s="307"/>
      <c r="AJ491" s="307"/>
    </row>
    <row r="492" ht="15.75" customHeight="1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  <c r="AA492" s="307"/>
      <c r="AB492" s="307"/>
      <c r="AC492" s="307"/>
      <c r="AD492" s="307"/>
      <c r="AE492" s="307"/>
      <c r="AF492" s="307"/>
      <c r="AG492" s="307"/>
      <c r="AH492" s="307"/>
      <c r="AI492" s="307"/>
      <c r="AJ492" s="307"/>
    </row>
    <row r="493" ht="15.75" customHeight="1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  <c r="AA493" s="307"/>
      <c r="AB493" s="307"/>
      <c r="AC493" s="307"/>
      <c r="AD493" s="307"/>
      <c r="AE493" s="307"/>
      <c r="AF493" s="307"/>
      <c r="AG493" s="307"/>
      <c r="AH493" s="307"/>
      <c r="AI493" s="307"/>
      <c r="AJ493" s="307"/>
    </row>
    <row r="494" ht="15.75" customHeight="1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  <c r="AA494" s="307"/>
      <c r="AB494" s="307"/>
      <c r="AC494" s="307"/>
      <c r="AD494" s="307"/>
      <c r="AE494" s="307"/>
      <c r="AF494" s="307"/>
      <c r="AG494" s="307"/>
      <c r="AH494" s="307"/>
      <c r="AI494" s="307"/>
      <c r="AJ494" s="307"/>
    </row>
    <row r="495" ht="15.75" customHeight="1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  <c r="AA495" s="307"/>
      <c r="AB495" s="307"/>
      <c r="AC495" s="307"/>
      <c r="AD495" s="307"/>
      <c r="AE495" s="307"/>
      <c r="AF495" s="307"/>
      <c r="AG495" s="307"/>
      <c r="AH495" s="307"/>
      <c r="AI495" s="307"/>
      <c r="AJ495" s="307"/>
    </row>
    <row r="496" ht="15.75" customHeight="1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  <c r="AA496" s="307"/>
      <c r="AB496" s="307"/>
      <c r="AC496" s="307"/>
      <c r="AD496" s="307"/>
      <c r="AE496" s="307"/>
      <c r="AF496" s="307"/>
      <c r="AG496" s="307"/>
      <c r="AH496" s="307"/>
      <c r="AI496" s="307"/>
      <c r="AJ496" s="307"/>
    </row>
    <row r="497" ht="15.75" customHeight="1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  <c r="AA497" s="307"/>
      <c r="AB497" s="307"/>
      <c r="AC497" s="307"/>
      <c r="AD497" s="307"/>
      <c r="AE497" s="307"/>
      <c r="AF497" s="307"/>
      <c r="AG497" s="307"/>
      <c r="AH497" s="307"/>
      <c r="AI497" s="307"/>
      <c r="AJ497" s="307"/>
    </row>
    <row r="498" ht="15.75" customHeight="1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  <c r="AA498" s="307"/>
      <c r="AB498" s="307"/>
      <c r="AC498" s="307"/>
      <c r="AD498" s="307"/>
      <c r="AE498" s="307"/>
      <c r="AF498" s="307"/>
      <c r="AG498" s="307"/>
      <c r="AH498" s="307"/>
      <c r="AI498" s="307"/>
      <c r="AJ498" s="307"/>
    </row>
    <row r="499" ht="15.75" customHeight="1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  <c r="AA499" s="307"/>
      <c r="AB499" s="307"/>
      <c r="AC499" s="307"/>
      <c r="AD499" s="307"/>
      <c r="AE499" s="307"/>
      <c r="AF499" s="307"/>
      <c r="AG499" s="307"/>
      <c r="AH499" s="307"/>
      <c r="AI499" s="307"/>
      <c r="AJ499" s="307"/>
    </row>
    <row r="500" ht="15.75" customHeight="1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  <c r="AA500" s="307"/>
      <c r="AB500" s="307"/>
      <c r="AC500" s="307"/>
      <c r="AD500" s="307"/>
      <c r="AE500" s="307"/>
      <c r="AF500" s="307"/>
      <c r="AG500" s="307"/>
      <c r="AH500" s="307"/>
      <c r="AI500" s="307"/>
      <c r="AJ500" s="307"/>
    </row>
    <row r="501" ht="15.75" customHeight="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  <c r="AA501" s="307"/>
      <c r="AB501" s="307"/>
      <c r="AC501" s="307"/>
      <c r="AD501" s="307"/>
      <c r="AE501" s="307"/>
      <c r="AF501" s="307"/>
      <c r="AG501" s="307"/>
      <c r="AH501" s="307"/>
      <c r="AI501" s="307"/>
      <c r="AJ501" s="307"/>
    </row>
    <row r="502" ht="15.75" customHeight="1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  <c r="AA502" s="307"/>
      <c r="AB502" s="307"/>
      <c r="AC502" s="307"/>
      <c r="AD502" s="307"/>
      <c r="AE502" s="307"/>
      <c r="AF502" s="307"/>
      <c r="AG502" s="307"/>
      <c r="AH502" s="307"/>
      <c r="AI502" s="307"/>
      <c r="AJ502" s="307"/>
    </row>
    <row r="503" ht="15.75" customHeight="1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  <c r="AA503" s="307"/>
      <c r="AB503" s="307"/>
      <c r="AC503" s="307"/>
      <c r="AD503" s="307"/>
      <c r="AE503" s="307"/>
      <c r="AF503" s="307"/>
      <c r="AG503" s="307"/>
      <c r="AH503" s="307"/>
      <c r="AI503" s="307"/>
      <c r="AJ503" s="307"/>
    </row>
    <row r="504" ht="15.75" customHeight="1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  <c r="AA504" s="307"/>
      <c r="AB504" s="307"/>
      <c r="AC504" s="307"/>
      <c r="AD504" s="307"/>
      <c r="AE504" s="307"/>
      <c r="AF504" s="307"/>
      <c r="AG504" s="307"/>
      <c r="AH504" s="307"/>
      <c r="AI504" s="307"/>
      <c r="AJ504" s="307"/>
    </row>
    <row r="505" ht="15.75" customHeight="1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  <c r="AA505" s="307"/>
      <c r="AB505" s="307"/>
      <c r="AC505" s="307"/>
      <c r="AD505" s="307"/>
      <c r="AE505" s="307"/>
      <c r="AF505" s="307"/>
      <c r="AG505" s="307"/>
      <c r="AH505" s="307"/>
      <c r="AI505" s="307"/>
      <c r="AJ505" s="307"/>
    </row>
    <row r="506" ht="15.75" customHeight="1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  <c r="AA506" s="307"/>
      <c r="AB506" s="307"/>
      <c r="AC506" s="307"/>
      <c r="AD506" s="307"/>
      <c r="AE506" s="307"/>
      <c r="AF506" s="307"/>
      <c r="AG506" s="307"/>
      <c r="AH506" s="307"/>
      <c r="AI506" s="307"/>
      <c r="AJ506" s="307"/>
    </row>
    <row r="507" ht="15.75" customHeight="1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  <c r="AA507" s="307"/>
      <c r="AB507" s="307"/>
      <c r="AC507" s="307"/>
      <c r="AD507" s="307"/>
      <c r="AE507" s="307"/>
      <c r="AF507" s="307"/>
      <c r="AG507" s="307"/>
      <c r="AH507" s="307"/>
      <c r="AI507" s="307"/>
      <c r="AJ507" s="307"/>
    </row>
    <row r="508" ht="15.75" customHeight="1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  <c r="AA508" s="307"/>
      <c r="AB508" s="307"/>
      <c r="AC508" s="307"/>
      <c r="AD508" s="307"/>
      <c r="AE508" s="307"/>
      <c r="AF508" s="307"/>
      <c r="AG508" s="307"/>
      <c r="AH508" s="307"/>
      <c r="AI508" s="307"/>
      <c r="AJ508" s="307"/>
    </row>
    <row r="509" ht="15.75" customHeight="1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  <c r="AA509" s="307"/>
      <c r="AB509" s="307"/>
      <c r="AC509" s="307"/>
      <c r="AD509" s="307"/>
      <c r="AE509" s="307"/>
      <c r="AF509" s="307"/>
      <c r="AG509" s="307"/>
      <c r="AH509" s="307"/>
      <c r="AI509" s="307"/>
      <c r="AJ509" s="307"/>
    </row>
    <row r="510" ht="15.75" customHeight="1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  <c r="AA510" s="307"/>
      <c r="AB510" s="307"/>
      <c r="AC510" s="307"/>
      <c r="AD510" s="307"/>
      <c r="AE510" s="307"/>
      <c r="AF510" s="307"/>
      <c r="AG510" s="307"/>
      <c r="AH510" s="307"/>
      <c r="AI510" s="307"/>
      <c r="AJ510" s="307"/>
    </row>
    <row r="511" ht="15.75" customHeight="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  <c r="AA511" s="307"/>
      <c r="AB511" s="307"/>
      <c r="AC511" s="307"/>
      <c r="AD511" s="307"/>
      <c r="AE511" s="307"/>
      <c r="AF511" s="307"/>
      <c r="AG511" s="307"/>
      <c r="AH511" s="307"/>
      <c r="AI511" s="307"/>
      <c r="AJ511" s="307"/>
    </row>
    <row r="512" ht="15.75" customHeight="1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  <c r="AA512" s="307"/>
      <c r="AB512" s="307"/>
      <c r="AC512" s="307"/>
      <c r="AD512" s="307"/>
      <c r="AE512" s="307"/>
      <c r="AF512" s="307"/>
      <c r="AG512" s="307"/>
      <c r="AH512" s="307"/>
      <c r="AI512" s="307"/>
      <c r="AJ512" s="307"/>
    </row>
    <row r="513" ht="15.75" customHeight="1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  <c r="AA513" s="307"/>
      <c r="AB513" s="307"/>
      <c r="AC513" s="307"/>
      <c r="AD513" s="307"/>
      <c r="AE513" s="307"/>
      <c r="AF513" s="307"/>
      <c r="AG513" s="307"/>
      <c r="AH513" s="307"/>
      <c r="AI513" s="307"/>
      <c r="AJ513" s="307"/>
    </row>
    <row r="514" ht="15.75" customHeight="1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  <c r="AA514" s="307"/>
      <c r="AB514" s="307"/>
      <c r="AC514" s="307"/>
      <c r="AD514" s="307"/>
      <c r="AE514" s="307"/>
      <c r="AF514" s="307"/>
      <c r="AG514" s="307"/>
      <c r="AH514" s="307"/>
      <c r="AI514" s="307"/>
      <c r="AJ514" s="307"/>
    </row>
    <row r="515" ht="15.75" customHeight="1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  <c r="AA515" s="307"/>
      <c r="AB515" s="307"/>
      <c r="AC515" s="307"/>
      <c r="AD515" s="307"/>
      <c r="AE515" s="307"/>
      <c r="AF515" s="307"/>
      <c r="AG515" s="307"/>
      <c r="AH515" s="307"/>
      <c r="AI515" s="307"/>
      <c r="AJ515" s="307"/>
    </row>
    <row r="516" ht="15.75" customHeight="1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  <c r="AA516" s="307"/>
      <c r="AB516" s="307"/>
      <c r="AC516" s="307"/>
      <c r="AD516" s="307"/>
      <c r="AE516" s="307"/>
      <c r="AF516" s="307"/>
      <c r="AG516" s="307"/>
      <c r="AH516" s="307"/>
      <c r="AI516" s="307"/>
      <c r="AJ516" s="307"/>
    </row>
    <row r="517" ht="15.75" customHeight="1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  <c r="AA517" s="307"/>
      <c r="AB517" s="307"/>
      <c r="AC517" s="307"/>
      <c r="AD517" s="307"/>
      <c r="AE517" s="307"/>
      <c r="AF517" s="307"/>
      <c r="AG517" s="307"/>
      <c r="AH517" s="307"/>
      <c r="AI517" s="307"/>
      <c r="AJ517" s="307"/>
    </row>
    <row r="518" ht="15.75" customHeight="1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  <c r="AA518" s="307"/>
      <c r="AB518" s="307"/>
      <c r="AC518" s="307"/>
      <c r="AD518" s="307"/>
      <c r="AE518" s="307"/>
      <c r="AF518" s="307"/>
      <c r="AG518" s="307"/>
      <c r="AH518" s="307"/>
      <c r="AI518" s="307"/>
      <c r="AJ518" s="307"/>
    </row>
    <row r="519" ht="15.75" customHeight="1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  <c r="AA519" s="307"/>
      <c r="AB519" s="307"/>
      <c r="AC519" s="307"/>
      <c r="AD519" s="307"/>
      <c r="AE519" s="307"/>
      <c r="AF519" s="307"/>
      <c r="AG519" s="307"/>
      <c r="AH519" s="307"/>
      <c r="AI519" s="307"/>
      <c r="AJ519" s="307"/>
    </row>
    <row r="520" ht="15.75" customHeight="1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  <c r="AA520" s="307"/>
      <c r="AB520" s="307"/>
      <c r="AC520" s="307"/>
      <c r="AD520" s="307"/>
      <c r="AE520" s="307"/>
      <c r="AF520" s="307"/>
      <c r="AG520" s="307"/>
      <c r="AH520" s="307"/>
      <c r="AI520" s="307"/>
      <c r="AJ520" s="307"/>
    </row>
    <row r="521" ht="15.75" customHeight="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  <c r="AA521" s="307"/>
      <c r="AB521" s="307"/>
      <c r="AC521" s="307"/>
      <c r="AD521" s="307"/>
      <c r="AE521" s="307"/>
      <c r="AF521" s="307"/>
      <c r="AG521" s="307"/>
      <c r="AH521" s="307"/>
      <c r="AI521" s="307"/>
      <c r="AJ521" s="307"/>
    </row>
    <row r="522" ht="15.75" customHeight="1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  <c r="AA522" s="307"/>
      <c r="AB522" s="307"/>
      <c r="AC522" s="307"/>
      <c r="AD522" s="307"/>
      <c r="AE522" s="307"/>
      <c r="AF522" s="307"/>
      <c r="AG522" s="307"/>
      <c r="AH522" s="307"/>
      <c r="AI522" s="307"/>
      <c r="AJ522" s="307"/>
    </row>
    <row r="523" ht="15.75" customHeight="1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  <c r="AA523" s="307"/>
      <c r="AB523" s="307"/>
      <c r="AC523" s="307"/>
      <c r="AD523" s="307"/>
      <c r="AE523" s="307"/>
      <c r="AF523" s="307"/>
      <c r="AG523" s="307"/>
      <c r="AH523" s="307"/>
      <c r="AI523" s="307"/>
      <c r="AJ523" s="307"/>
    </row>
    <row r="524" ht="15.75" customHeight="1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  <c r="AA524" s="307"/>
      <c r="AB524" s="307"/>
      <c r="AC524" s="307"/>
      <c r="AD524" s="307"/>
      <c r="AE524" s="307"/>
      <c r="AF524" s="307"/>
      <c r="AG524" s="307"/>
      <c r="AH524" s="307"/>
      <c r="AI524" s="307"/>
      <c r="AJ524" s="307"/>
    </row>
    <row r="525" ht="15.75" customHeight="1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  <c r="AA525" s="307"/>
      <c r="AB525" s="307"/>
      <c r="AC525" s="307"/>
      <c r="AD525" s="307"/>
      <c r="AE525" s="307"/>
      <c r="AF525" s="307"/>
      <c r="AG525" s="307"/>
      <c r="AH525" s="307"/>
      <c r="AI525" s="307"/>
      <c r="AJ525" s="307"/>
    </row>
    <row r="526" ht="15.75" customHeight="1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  <c r="AA526" s="307"/>
      <c r="AB526" s="307"/>
      <c r="AC526" s="307"/>
      <c r="AD526" s="307"/>
      <c r="AE526" s="307"/>
      <c r="AF526" s="307"/>
      <c r="AG526" s="307"/>
      <c r="AH526" s="307"/>
      <c r="AI526" s="307"/>
      <c r="AJ526" s="307"/>
    </row>
    <row r="527" ht="15.75" customHeight="1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  <c r="AA527" s="307"/>
      <c r="AB527" s="307"/>
      <c r="AC527" s="307"/>
      <c r="AD527" s="307"/>
      <c r="AE527" s="307"/>
      <c r="AF527" s="307"/>
      <c r="AG527" s="307"/>
      <c r="AH527" s="307"/>
      <c r="AI527" s="307"/>
      <c r="AJ527" s="307"/>
    </row>
    <row r="528" ht="15.75" customHeight="1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  <c r="AA528" s="307"/>
      <c r="AB528" s="307"/>
      <c r="AC528" s="307"/>
      <c r="AD528" s="307"/>
      <c r="AE528" s="307"/>
      <c r="AF528" s="307"/>
      <c r="AG528" s="307"/>
      <c r="AH528" s="307"/>
      <c r="AI528" s="307"/>
      <c r="AJ528" s="307"/>
    </row>
    <row r="529" ht="15.75" customHeight="1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  <c r="AA529" s="307"/>
      <c r="AB529" s="307"/>
      <c r="AC529" s="307"/>
      <c r="AD529" s="307"/>
      <c r="AE529" s="307"/>
      <c r="AF529" s="307"/>
      <c r="AG529" s="307"/>
      <c r="AH529" s="307"/>
      <c r="AI529" s="307"/>
      <c r="AJ529" s="307"/>
    </row>
    <row r="530" ht="15.75" customHeight="1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  <c r="AA530" s="307"/>
      <c r="AB530" s="307"/>
      <c r="AC530" s="307"/>
      <c r="AD530" s="307"/>
      <c r="AE530" s="307"/>
      <c r="AF530" s="307"/>
      <c r="AG530" s="307"/>
      <c r="AH530" s="307"/>
      <c r="AI530" s="307"/>
      <c r="AJ530" s="307"/>
    </row>
    <row r="531" ht="15.75" customHeight="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  <c r="AA531" s="307"/>
      <c r="AB531" s="307"/>
      <c r="AC531" s="307"/>
      <c r="AD531" s="307"/>
      <c r="AE531" s="307"/>
      <c r="AF531" s="307"/>
      <c r="AG531" s="307"/>
      <c r="AH531" s="307"/>
      <c r="AI531" s="307"/>
      <c r="AJ531" s="307"/>
    </row>
    <row r="532" ht="15.75" customHeight="1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  <c r="AA532" s="307"/>
      <c r="AB532" s="307"/>
      <c r="AC532" s="307"/>
      <c r="AD532" s="307"/>
      <c r="AE532" s="307"/>
      <c r="AF532" s="307"/>
      <c r="AG532" s="307"/>
      <c r="AH532" s="307"/>
      <c r="AI532" s="307"/>
      <c r="AJ532" s="307"/>
    </row>
    <row r="533" ht="15.75" customHeight="1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  <c r="AA533" s="307"/>
      <c r="AB533" s="307"/>
      <c r="AC533" s="307"/>
      <c r="AD533" s="307"/>
      <c r="AE533" s="307"/>
      <c r="AF533" s="307"/>
      <c r="AG533" s="307"/>
      <c r="AH533" s="307"/>
      <c r="AI533" s="307"/>
      <c r="AJ533" s="307"/>
    </row>
    <row r="534" ht="15.75" customHeight="1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  <c r="AA534" s="307"/>
      <c r="AB534" s="307"/>
      <c r="AC534" s="307"/>
      <c r="AD534" s="307"/>
      <c r="AE534" s="307"/>
      <c r="AF534" s="307"/>
      <c r="AG534" s="307"/>
      <c r="AH534" s="307"/>
      <c r="AI534" s="307"/>
      <c r="AJ534" s="307"/>
    </row>
    <row r="535" ht="15.75" customHeight="1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  <c r="AA535" s="307"/>
      <c r="AB535" s="307"/>
      <c r="AC535" s="307"/>
      <c r="AD535" s="307"/>
      <c r="AE535" s="307"/>
      <c r="AF535" s="307"/>
      <c r="AG535" s="307"/>
      <c r="AH535" s="307"/>
      <c r="AI535" s="307"/>
      <c r="AJ535" s="307"/>
    </row>
    <row r="536" ht="15.75" customHeight="1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  <c r="AA536" s="307"/>
      <c r="AB536" s="307"/>
      <c r="AC536" s="307"/>
      <c r="AD536" s="307"/>
      <c r="AE536" s="307"/>
      <c r="AF536" s="307"/>
      <c r="AG536" s="307"/>
      <c r="AH536" s="307"/>
      <c r="AI536" s="307"/>
      <c r="AJ536" s="307"/>
    </row>
    <row r="537" ht="15.75" customHeight="1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  <c r="AA537" s="307"/>
      <c r="AB537" s="307"/>
      <c r="AC537" s="307"/>
      <c r="AD537" s="307"/>
      <c r="AE537" s="307"/>
      <c r="AF537" s="307"/>
      <c r="AG537" s="307"/>
      <c r="AH537" s="307"/>
      <c r="AI537" s="307"/>
      <c r="AJ537" s="307"/>
    </row>
    <row r="538" ht="15.75" customHeight="1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  <c r="AA538" s="307"/>
      <c r="AB538" s="307"/>
      <c r="AC538" s="307"/>
      <c r="AD538" s="307"/>
      <c r="AE538" s="307"/>
      <c r="AF538" s="307"/>
      <c r="AG538" s="307"/>
      <c r="AH538" s="307"/>
      <c r="AI538" s="307"/>
      <c r="AJ538" s="307"/>
    </row>
    <row r="539" ht="15.75" customHeight="1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  <c r="AA539" s="307"/>
      <c r="AB539" s="307"/>
      <c r="AC539" s="307"/>
      <c r="AD539" s="307"/>
      <c r="AE539" s="307"/>
      <c r="AF539" s="307"/>
      <c r="AG539" s="307"/>
      <c r="AH539" s="307"/>
      <c r="AI539" s="307"/>
      <c r="AJ539" s="307"/>
    </row>
    <row r="540" ht="15.75" customHeight="1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  <c r="AA540" s="307"/>
      <c r="AB540" s="307"/>
      <c r="AC540" s="307"/>
      <c r="AD540" s="307"/>
      <c r="AE540" s="307"/>
      <c r="AF540" s="307"/>
      <c r="AG540" s="307"/>
      <c r="AH540" s="307"/>
      <c r="AI540" s="307"/>
      <c r="AJ540" s="307"/>
    </row>
    <row r="541" ht="15.75" customHeight="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  <c r="AA541" s="307"/>
      <c r="AB541" s="307"/>
      <c r="AC541" s="307"/>
      <c r="AD541" s="307"/>
      <c r="AE541" s="307"/>
      <c r="AF541" s="307"/>
      <c r="AG541" s="307"/>
      <c r="AH541" s="307"/>
      <c r="AI541" s="307"/>
      <c r="AJ541" s="307"/>
    </row>
    <row r="542" ht="15.75" customHeight="1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  <c r="AA542" s="307"/>
      <c r="AB542" s="307"/>
      <c r="AC542" s="307"/>
      <c r="AD542" s="307"/>
      <c r="AE542" s="307"/>
      <c r="AF542" s="307"/>
      <c r="AG542" s="307"/>
      <c r="AH542" s="307"/>
      <c r="AI542" s="307"/>
      <c r="AJ542" s="307"/>
    </row>
    <row r="543" ht="15.75" customHeight="1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  <c r="AA543" s="307"/>
      <c r="AB543" s="307"/>
      <c r="AC543" s="307"/>
      <c r="AD543" s="307"/>
      <c r="AE543" s="307"/>
      <c r="AF543" s="307"/>
      <c r="AG543" s="307"/>
      <c r="AH543" s="307"/>
      <c r="AI543" s="307"/>
      <c r="AJ543" s="307"/>
    </row>
    <row r="544" ht="15.75" customHeight="1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  <c r="AA544" s="307"/>
      <c r="AB544" s="307"/>
      <c r="AC544" s="307"/>
      <c r="AD544" s="307"/>
      <c r="AE544" s="307"/>
      <c r="AF544" s="307"/>
      <c r="AG544" s="307"/>
      <c r="AH544" s="307"/>
      <c r="AI544" s="307"/>
      <c r="AJ544" s="307"/>
    </row>
    <row r="545" ht="15.75" customHeight="1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  <c r="AA545" s="307"/>
      <c r="AB545" s="307"/>
      <c r="AC545" s="307"/>
      <c r="AD545" s="307"/>
      <c r="AE545" s="307"/>
      <c r="AF545" s="307"/>
      <c r="AG545" s="307"/>
      <c r="AH545" s="307"/>
      <c r="AI545" s="307"/>
      <c r="AJ545" s="307"/>
    </row>
    <row r="546" ht="15.75" customHeight="1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  <c r="AA546" s="307"/>
      <c r="AB546" s="307"/>
      <c r="AC546" s="307"/>
      <c r="AD546" s="307"/>
      <c r="AE546" s="307"/>
      <c r="AF546" s="307"/>
      <c r="AG546" s="307"/>
      <c r="AH546" s="307"/>
      <c r="AI546" s="307"/>
      <c r="AJ546" s="307"/>
    </row>
    <row r="547" ht="15.75" customHeight="1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  <c r="AA547" s="307"/>
      <c r="AB547" s="307"/>
      <c r="AC547" s="307"/>
      <c r="AD547" s="307"/>
      <c r="AE547" s="307"/>
      <c r="AF547" s="307"/>
      <c r="AG547" s="307"/>
      <c r="AH547" s="307"/>
      <c r="AI547" s="307"/>
      <c r="AJ547" s="307"/>
    </row>
    <row r="548" ht="15.75" customHeight="1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  <c r="AA548" s="307"/>
      <c r="AB548" s="307"/>
      <c r="AC548" s="307"/>
      <c r="AD548" s="307"/>
      <c r="AE548" s="307"/>
      <c r="AF548" s="307"/>
      <c r="AG548" s="307"/>
      <c r="AH548" s="307"/>
      <c r="AI548" s="307"/>
      <c r="AJ548" s="307"/>
    </row>
    <row r="549" ht="15.75" customHeight="1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  <c r="AA549" s="307"/>
      <c r="AB549" s="307"/>
      <c r="AC549" s="307"/>
      <c r="AD549" s="307"/>
      <c r="AE549" s="307"/>
      <c r="AF549" s="307"/>
      <c r="AG549" s="307"/>
      <c r="AH549" s="307"/>
      <c r="AI549" s="307"/>
      <c r="AJ549" s="307"/>
    </row>
    <row r="550" ht="15.75" customHeight="1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  <c r="AA550" s="307"/>
      <c r="AB550" s="307"/>
      <c r="AC550" s="307"/>
      <c r="AD550" s="307"/>
      <c r="AE550" s="307"/>
      <c r="AF550" s="307"/>
      <c r="AG550" s="307"/>
      <c r="AH550" s="307"/>
      <c r="AI550" s="307"/>
      <c r="AJ550" s="307"/>
    </row>
    <row r="551" ht="15.75" customHeight="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  <c r="AA551" s="307"/>
      <c r="AB551" s="307"/>
      <c r="AC551" s="307"/>
      <c r="AD551" s="307"/>
      <c r="AE551" s="307"/>
      <c r="AF551" s="307"/>
      <c r="AG551" s="307"/>
      <c r="AH551" s="307"/>
      <c r="AI551" s="307"/>
      <c r="AJ551" s="307"/>
    </row>
    <row r="552" ht="15.75" customHeight="1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  <c r="AA552" s="307"/>
      <c r="AB552" s="307"/>
      <c r="AC552" s="307"/>
      <c r="AD552" s="307"/>
      <c r="AE552" s="307"/>
      <c r="AF552" s="307"/>
      <c r="AG552" s="307"/>
      <c r="AH552" s="307"/>
      <c r="AI552" s="307"/>
      <c r="AJ552" s="307"/>
    </row>
    <row r="553" ht="15.75" customHeight="1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  <c r="AA553" s="307"/>
      <c r="AB553" s="307"/>
      <c r="AC553" s="307"/>
      <c r="AD553" s="307"/>
      <c r="AE553" s="307"/>
      <c r="AF553" s="307"/>
      <c r="AG553" s="307"/>
      <c r="AH553" s="307"/>
      <c r="AI553" s="307"/>
      <c r="AJ553" s="307"/>
    </row>
    <row r="554" ht="15.75" customHeight="1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  <c r="AA554" s="307"/>
      <c r="AB554" s="307"/>
      <c r="AC554" s="307"/>
      <c r="AD554" s="307"/>
      <c r="AE554" s="307"/>
      <c r="AF554" s="307"/>
      <c r="AG554" s="307"/>
      <c r="AH554" s="307"/>
      <c r="AI554" s="307"/>
      <c r="AJ554" s="307"/>
    </row>
    <row r="555" ht="15.75" customHeight="1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  <c r="AA555" s="307"/>
      <c r="AB555" s="307"/>
      <c r="AC555" s="307"/>
      <c r="AD555" s="307"/>
      <c r="AE555" s="307"/>
      <c r="AF555" s="307"/>
      <c r="AG555" s="307"/>
      <c r="AH555" s="307"/>
      <c r="AI555" s="307"/>
      <c r="AJ555" s="307"/>
    </row>
    <row r="556" ht="15.75" customHeight="1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  <c r="AA556" s="307"/>
      <c r="AB556" s="307"/>
      <c r="AC556" s="307"/>
      <c r="AD556" s="307"/>
      <c r="AE556" s="307"/>
      <c r="AF556" s="307"/>
      <c r="AG556" s="307"/>
      <c r="AH556" s="307"/>
      <c r="AI556" s="307"/>
      <c r="AJ556" s="307"/>
    </row>
    <row r="557" ht="15.75" customHeight="1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  <c r="AA557" s="307"/>
      <c r="AB557" s="307"/>
      <c r="AC557" s="307"/>
      <c r="AD557" s="307"/>
      <c r="AE557" s="307"/>
      <c r="AF557" s="307"/>
      <c r="AG557" s="307"/>
      <c r="AH557" s="307"/>
      <c r="AI557" s="307"/>
      <c r="AJ557" s="307"/>
    </row>
    <row r="558" ht="15.75" customHeight="1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  <c r="AA558" s="307"/>
      <c r="AB558" s="307"/>
      <c r="AC558" s="307"/>
      <c r="AD558" s="307"/>
      <c r="AE558" s="307"/>
      <c r="AF558" s="307"/>
      <c r="AG558" s="307"/>
      <c r="AH558" s="307"/>
      <c r="AI558" s="307"/>
      <c r="AJ558" s="307"/>
    </row>
    <row r="559" ht="15.75" customHeight="1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  <c r="AA559" s="307"/>
      <c r="AB559" s="307"/>
      <c r="AC559" s="307"/>
      <c r="AD559" s="307"/>
      <c r="AE559" s="307"/>
      <c r="AF559" s="307"/>
      <c r="AG559" s="307"/>
      <c r="AH559" s="307"/>
      <c r="AI559" s="307"/>
      <c r="AJ559" s="307"/>
    </row>
    <row r="560" ht="15.75" customHeight="1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  <c r="AA560" s="307"/>
      <c r="AB560" s="307"/>
      <c r="AC560" s="307"/>
      <c r="AD560" s="307"/>
      <c r="AE560" s="307"/>
      <c r="AF560" s="307"/>
      <c r="AG560" s="307"/>
      <c r="AH560" s="307"/>
      <c r="AI560" s="307"/>
      <c r="AJ560" s="307"/>
    </row>
    <row r="561" ht="15.75" customHeight="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  <c r="AA561" s="307"/>
      <c r="AB561" s="307"/>
      <c r="AC561" s="307"/>
      <c r="AD561" s="307"/>
      <c r="AE561" s="307"/>
      <c r="AF561" s="307"/>
      <c r="AG561" s="307"/>
      <c r="AH561" s="307"/>
      <c r="AI561" s="307"/>
      <c r="AJ561" s="307"/>
    </row>
    <row r="562" ht="15.75" customHeight="1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  <c r="AA562" s="307"/>
      <c r="AB562" s="307"/>
      <c r="AC562" s="307"/>
      <c r="AD562" s="307"/>
      <c r="AE562" s="307"/>
      <c r="AF562" s="307"/>
      <c r="AG562" s="307"/>
      <c r="AH562" s="307"/>
      <c r="AI562" s="307"/>
      <c r="AJ562" s="307"/>
    </row>
    <row r="563" ht="15.75" customHeight="1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  <c r="AA563" s="307"/>
      <c r="AB563" s="307"/>
      <c r="AC563" s="307"/>
      <c r="AD563" s="307"/>
      <c r="AE563" s="307"/>
      <c r="AF563" s="307"/>
      <c r="AG563" s="307"/>
      <c r="AH563" s="307"/>
      <c r="AI563" s="307"/>
      <c r="AJ563" s="307"/>
    </row>
    <row r="564" ht="15.75" customHeight="1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  <c r="AA564" s="307"/>
      <c r="AB564" s="307"/>
      <c r="AC564" s="307"/>
      <c r="AD564" s="307"/>
      <c r="AE564" s="307"/>
      <c r="AF564" s="307"/>
      <c r="AG564" s="307"/>
      <c r="AH564" s="307"/>
      <c r="AI564" s="307"/>
      <c r="AJ564" s="307"/>
    </row>
    <row r="565" ht="15.75" customHeight="1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  <c r="AA565" s="307"/>
      <c r="AB565" s="307"/>
      <c r="AC565" s="307"/>
      <c r="AD565" s="307"/>
      <c r="AE565" s="307"/>
      <c r="AF565" s="307"/>
      <c r="AG565" s="307"/>
      <c r="AH565" s="307"/>
      <c r="AI565" s="307"/>
      <c r="AJ565" s="307"/>
    </row>
    <row r="566" ht="15.75" customHeight="1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  <c r="AA566" s="307"/>
      <c r="AB566" s="307"/>
      <c r="AC566" s="307"/>
      <c r="AD566" s="307"/>
      <c r="AE566" s="307"/>
      <c r="AF566" s="307"/>
      <c r="AG566" s="307"/>
      <c r="AH566" s="307"/>
      <c r="AI566" s="307"/>
      <c r="AJ566" s="307"/>
    </row>
    <row r="567" ht="15.75" customHeight="1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  <c r="AA567" s="307"/>
      <c r="AB567" s="307"/>
      <c r="AC567" s="307"/>
      <c r="AD567" s="307"/>
      <c r="AE567" s="307"/>
      <c r="AF567" s="307"/>
      <c r="AG567" s="307"/>
      <c r="AH567" s="307"/>
      <c r="AI567" s="307"/>
      <c r="AJ567" s="307"/>
    </row>
    <row r="568" ht="15.75" customHeight="1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  <c r="AA568" s="307"/>
      <c r="AB568" s="307"/>
      <c r="AC568" s="307"/>
      <c r="AD568" s="307"/>
      <c r="AE568" s="307"/>
      <c r="AF568" s="307"/>
      <c r="AG568" s="307"/>
      <c r="AH568" s="307"/>
      <c r="AI568" s="307"/>
      <c r="AJ568" s="307"/>
    </row>
    <row r="569" ht="15.75" customHeight="1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  <c r="AA569" s="307"/>
      <c r="AB569" s="307"/>
      <c r="AC569" s="307"/>
      <c r="AD569" s="307"/>
      <c r="AE569" s="307"/>
      <c r="AF569" s="307"/>
      <c r="AG569" s="307"/>
      <c r="AH569" s="307"/>
      <c r="AI569" s="307"/>
      <c r="AJ569" s="307"/>
    </row>
    <row r="570" ht="15.75" customHeight="1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  <c r="AA570" s="307"/>
      <c r="AB570" s="307"/>
      <c r="AC570" s="307"/>
      <c r="AD570" s="307"/>
      <c r="AE570" s="307"/>
      <c r="AF570" s="307"/>
      <c r="AG570" s="307"/>
      <c r="AH570" s="307"/>
      <c r="AI570" s="307"/>
      <c r="AJ570" s="307"/>
    </row>
    <row r="571" ht="15.75" customHeight="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  <c r="AA571" s="307"/>
      <c r="AB571" s="307"/>
      <c r="AC571" s="307"/>
      <c r="AD571" s="307"/>
      <c r="AE571" s="307"/>
      <c r="AF571" s="307"/>
      <c r="AG571" s="307"/>
      <c r="AH571" s="307"/>
      <c r="AI571" s="307"/>
      <c r="AJ571" s="307"/>
    </row>
    <row r="572" ht="15.75" customHeight="1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  <c r="AA572" s="307"/>
      <c r="AB572" s="307"/>
      <c r="AC572" s="307"/>
      <c r="AD572" s="307"/>
      <c r="AE572" s="307"/>
      <c r="AF572" s="307"/>
      <c r="AG572" s="307"/>
      <c r="AH572" s="307"/>
      <c r="AI572" s="307"/>
      <c r="AJ572" s="307"/>
    </row>
    <row r="573" ht="15.75" customHeight="1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  <c r="AA573" s="307"/>
      <c r="AB573" s="307"/>
      <c r="AC573" s="307"/>
      <c r="AD573" s="307"/>
      <c r="AE573" s="307"/>
      <c r="AF573" s="307"/>
      <c r="AG573" s="307"/>
      <c r="AH573" s="307"/>
      <c r="AI573" s="307"/>
      <c r="AJ573" s="307"/>
    </row>
    <row r="574" ht="15.75" customHeight="1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  <c r="AA574" s="307"/>
      <c r="AB574" s="307"/>
      <c r="AC574" s="307"/>
      <c r="AD574" s="307"/>
      <c r="AE574" s="307"/>
      <c r="AF574" s="307"/>
      <c r="AG574" s="307"/>
      <c r="AH574" s="307"/>
      <c r="AI574" s="307"/>
      <c r="AJ574" s="307"/>
    </row>
    <row r="575" ht="15.75" customHeight="1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  <c r="AA575" s="307"/>
      <c r="AB575" s="307"/>
      <c r="AC575" s="307"/>
      <c r="AD575" s="307"/>
      <c r="AE575" s="307"/>
      <c r="AF575" s="307"/>
      <c r="AG575" s="307"/>
      <c r="AH575" s="307"/>
      <c r="AI575" s="307"/>
      <c r="AJ575" s="307"/>
    </row>
    <row r="576" ht="15.75" customHeight="1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  <c r="AA576" s="307"/>
      <c r="AB576" s="307"/>
      <c r="AC576" s="307"/>
      <c r="AD576" s="307"/>
      <c r="AE576" s="307"/>
      <c r="AF576" s="307"/>
      <c r="AG576" s="307"/>
      <c r="AH576" s="307"/>
      <c r="AI576" s="307"/>
      <c r="AJ576" s="307"/>
    </row>
    <row r="577" ht="15.75" customHeight="1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  <c r="AA577" s="307"/>
      <c r="AB577" s="307"/>
      <c r="AC577" s="307"/>
      <c r="AD577" s="307"/>
      <c r="AE577" s="307"/>
      <c r="AF577" s="307"/>
      <c r="AG577" s="307"/>
      <c r="AH577" s="307"/>
      <c r="AI577" s="307"/>
      <c r="AJ577" s="307"/>
    </row>
    <row r="578" ht="15.75" customHeight="1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  <c r="AA578" s="307"/>
      <c r="AB578" s="307"/>
      <c r="AC578" s="307"/>
      <c r="AD578" s="307"/>
      <c r="AE578" s="307"/>
      <c r="AF578" s="307"/>
      <c r="AG578" s="307"/>
      <c r="AH578" s="307"/>
      <c r="AI578" s="307"/>
      <c r="AJ578" s="307"/>
    </row>
    <row r="579" ht="15.75" customHeight="1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  <c r="AA579" s="307"/>
      <c r="AB579" s="307"/>
      <c r="AC579" s="307"/>
      <c r="AD579" s="307"/>
      <c r="AE579" s="307"/>
      <c r="AF579" s="307"/>
      <c r="AG579" s="307"/>
      <c r="AH579" s="307"/>
      <c r="AI579" s="307"/>
      <c r="AJ579" s="307"/>
    </row>
    <row r="580" ht="15.75" customHeight="1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  <c r="AA580" s="307"/>
      <c r="AB580" s="307"/>
      <c r="AC580" s="307"/>
      <c r="AD580" s="307"/>
      <c r="AE580" s="307"/>
      <c r="AF580" s="307"/>
      <c r="AG580" s="307"/>
      <c r="AH580" s="307"/>
      <c r="AI580" s="307"/>
      <c r="AJ580" s="307"/>
    </row>
    <row r="581" ht="15.75" customHeight="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  <c r="AA581" s="307"/>
      <c r="AB581" s="307"/>
      <c r="AC581" s="307"/>
      <c r="AD581" s="307"/>
      <c r="AE581" s="307"/>
      <c r="AF581" s="307"/>
      <c r="AG581" s="307"/>
      <c r="AH581" s="307"/>
      <c r="AI581" s="307"/>
      <c r="AJ581" s="307"/>
    </row>
    <row r="582" ht="15.75" customHeight="1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  <c r="AA582" s="307"/>
      <c r="AB582" s="307"/>
      <c r="AC582" s="307"/>
      <c r="AD582" s="307"/>
      <c r="AE582" s="307"/>
      <c r="AF582" s="307"/>
      <c r="AG582" s="307"/>
      <c r="AH582" s="307"/>
      <c r="AI582" s="307"/>
      <c r="AJ582" s="307"/>
    </row>
    <row r="583" ht="15.75" customHeight="1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  <c r="AA583" s="307"/>
      <c r="AB583" s="307"/>
      <c r="AC583" s="307"/>
      <c r="AD583" s="307"/>
      <c r="AE583" s="307"/>
      <c r="AF583" s="307"/>
      <c r="AG583" s="307"/>
      <c r="AH583" s="307"/>
      <c r="AI583" s="307"/>
      <c r="AJ583" s="307"/>
    </row>
    <row r="584" ht="15.75" customHeight="1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  <c r="AA584" s="307"/>
      <c r="AB584" s="307"/>
      <c r="AC584" s="307"/>
      <c r="AD584" s="307"/>
      <c r="AE584" s="307"/>
      <c r="AF584" s="307"/>
      <c r="AG584" s="307"/>
      <c r="AH584" s="307"/>
      <c r="AI584" s="307"/>
      <c r="AJ584" s="307"/>
    </row>
    <row r="585" ht="15.75" customHeight="1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  <c r="AA585" s="307"/>
      <c r="AB585" s="307"/>
      <c r="AC585" s="307"/>
      <c r="AD585" s="307"/>
      <c r="AE585" s="307"/>
      <c r="AF585" s="307"/>
      <c r="AG585" s="307"/>
      <c r="AH585" s="307"/>
      <c r="AI585" s="307"/>
      <c r="AJ585" s="307"/>
    </row>
    <row r="586" ht="15.75" customHeight="1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  <c r="AA586" s="307"/>
      <c r="AB586" s="307"/>
      <c r="AC586" s="307"/>
      <c r="AD586" s="307"/>
      <c r="AE586" s="307"/>
      <c r="AF586" s="307"/>
      <c r="AG586" s="307"/>
      <c r="AH586" s="307"/>
      <c r="AI586" s="307"/>
      <c r="AJ586" s="307"/>
    </row>
    <row r="587" ht="15.75" customHeight="1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  <c r="AA587" s="307"/>
      <c r="AB587" s="307"/>
      <c r="AC587" s="307"/>
      <c r="AD587" s="307"/>
      <c r="AE587" s="307"/>
      <c r="AF587" s="307"/>
      <c r="AG587" s="307"/>
      <c r="AH587" s="307"/>
      <c r="AI587" s="307"/>
      <c r="AJ587" s="307"/>
    </row>
    <row r="588" ht="15.75" customHeight="1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  <c r="AA588" s="307"/>
      <c r="AB588" s="307"/>
      <c r="AC588" s="307"/>
      <c r="AD588" s="307"/>
      <c r="AE588" s="307"/>
      <c r="AF588" s="307"/>
      <c r="AG588" s="307"/>
      <c r="AH588" s="307"/>
      <c r="AI588" s="307"/>
      <c r="AJ588" s="307"/>
    </row>
    <row r="589" ht="15.75" customHeight="1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  <c r="AA589" s="307"/>
      <c r="AB589" s="307"/>
      <c r="AC589" s="307"/>
      <c r="AD589" s="307"/>
      <c r="AE589" s="307"/>
      <c r="AF589" s="307"/>
      <c r="AG589" s="307"/>
      <c r="AH589" s="307"/>
      <c r="AI589" s="307"/>
      <c r="AJ589" s="307"/>
    </row>
    <row r="590" ht="15.75" customHeight="1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  <c r="AA590" s="307"/>
      <c r="AB590" s="307"/>
      <c r="AC590" s="307"/>
      <c r="AD590" s="307"/>
      <c r="AE590" s="307"/>
      <c r="AF590" s="307"/>
      <c r="AG590" s="307"/>
      <c r="AH590" s="307"/>
      <c r="AI590" s="307"/>
      <c r="AJ590" s="307"/>
    </row>
    <row r="591" ht="15.75" customHeight="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  <c r="AA591" s="307"/>
      <c r="AB591" s="307"/>
      <c r="AC591" s="307"/>
      <c r="AD591" s="307"/>
      <c r="AE591" s="307"/>
      <c r="AF591" s="307"/>
      <c r="AG591" s="307"/>
      <c r="AH591" s="307"/>
      <c r="AI591" s="307"/>
      <c r="AJ591" s="307"/>
    </row>
    <row r="592" ht="15.75" customHeight="1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  <c r="AA592" s="307"/>
      <c r="AB592" s="307"/>
      <c r="AC592" s="307"/>
      <c r="AD592" s="307"/>
      <c r="AE592" s="307"/>
      <c r="AF592" s="307"/>
      <c r="AG592" s="307"/>
      <c r="AH592" s="307"/>
      <c r="AI592" s="307"/>
      <c r="AJ592" s="307"/>
    </row>
    <row r="593" ht="15.75" customHeight="1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  <c r="AA593" s="307"/>
      <c r="AB593" s="307"/>
      <c r="AC593" s="307"/>
      <c r="AD593" s="307"/>
      <c r="AE593" s="307"/>
      <c r="AF593" s="307"/>
      <c r="AG593" s="307"/>
      <c r="AH593" s="307"/>
      <c r="AI593" s="307"/>
      <c r="AJ593" s="307"/>
    </row>
    <row r="594" ht="15.75" customHeight="1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  <c r="AA594" s="307"/>
      <c r="AB594" s="307"/>
      <c r="AC594" s="307"/>
      <c r="AD594" s="307"/>
      <c r="AE594" s="307"/>
      <c r="AF594" s="307"/>
      <c r="AG594" s="307"/>
      <c r="AH594" s="307"/>
      <c r="AI594" s="307"/>
      <c r="AJ594" s="307"/>
    </row>
    <row r="595" ht="15.75" customHeight="1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  <c r="AA595" s="307"/>
      <c r="AB595" s="307"/>
      <c r="AC595" s="307"/>
      <c r="AD595" s="307"/>
      <c r="AE595" s="307"/>
      <c r="AF595" s="307"/>
      <c r="AG595" s="307"/>
      <c r="AH595" s="307"/>
      <c r="AI595" s="307"/>
      <c r="AJ595" s="307"/>
    </row>
    <row r="596" ht="15.75" customHeight="1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</row>
    <row r="597" ht="15.75" customHeight="1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</row>
    <row r="598" ht="15.75" customHeight="1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  <c r="AA598" s="307"/>
      <c r="AB598" s="307"/>
      <c r="AC598" s="307"/>
      <c r="AD598" s="307"/>
      <c r="AE598" s="307"/>
      <c r="AF598" s="307"/>
      <c r="AG598" s="307"/>
      <c r="AH598" s="307"/>
      <c r="AI598" s="307"/>
      <c r="AJ598" s="307"/>
    </row>
    <row r="599" ht="15.75" customHeight="1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  <c r="AA599" s="307"/>
      <c r="AB599" s="307"/>
      <c r="AC599" s="307"/>
      <c r="AD599" s="307"/>
      <c r="AE599" s="307"/>
      <c r="AF599" s="307"/>
      <c r="AG599" s="307"/>
      <c r="AH599" s="307"/>
      <c r="AI599" s="307"/>
      <c r="AJ599" s="307"/>
    </row>
    <row r="600" ht="15.75" customHeight="1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  <c r="AA600" s="307"/>
      <c r="AB600" s="307"/>
      <c r="AC600" s="307"/>
      <c r="AD600" s="307"/>
      <c r="AE600" s="307"/>
      <c r="AF600" s="307"/>
      <c r="AG600" s="307"/>
      <c r="AH600" s="307"/>
      <c r="AI600" s="307"/>
      <c r="AJ600" s="307"/>
    </row>
    <row r="601" ht="15.75" customHeight="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  <c r="AA601" s="307"/>
      <c r="AB601" s="307"/>
      <c r="AC601" s="307"/>
      <c r="AD601" s="307"/>
      <c r="AE601" s="307"/>
      <c r="AF601" s="307"/>
      <c r="AG601" s="307"/>
      <c r="AH601" s="307"/>
      <c r="AI601" s="307"/>
      <c r="AJ601" s="307"/>
    </row>
    <row r="602" ht="15.75" customHeight="1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  <c r="AA602" s="307"/>
      <c r="AB602" s="307"/>
      <c r="AC602" s="307"/>
      <c r="AD602" s="307"/>
      <c r="AE602" s="307"/>
      <c r="AF602" s="307"/>
      <c r="AG602" s="307"/>
      <c r="AH602" s="307"/>
      <c r="AI602" s="307"/>
      <c r="AJ602" s="307"/>
    </row>
    <row r="603" ht="15.75" customHeight="1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  <c r="AA603" s="307"/>
      <c r="AB603" s="307"/>
      <c r="AC603" s="307"/>
      <c r="AD603" s="307"/>
      <c r="AE603" s="307"/>
      <c r="AF603" s="307"/>
      <c r="AG603" s="307"/>
      <c r="AH603" s="307"/>
      <c r="AI603" s="307"/>
      <c r="AJ603" s="307"/>
    </row>
    <row r="604" ht="15.75" customHeight="1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  <c r="AA604" s="307"/>
      <c r="AB604" s="307"/>
      <c r="AC604" s="307"/>
      <c r="AD604" s="307"/>
      <c r="AE604" s="307"/>
      <c r="AF604" s="307"/>
      <c r="AG604" s="307"/>
      <c r="AH604" s="307"/>
      <c r="AI604" s="307"/>
      <c r="AJ604" s="307"/>
    </row>
    <row r="605" ht="15.75" customHeight="1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  <c r="AA605" s="307"/>
      <c r="AB605" s="307"/>
      <c r="AC605" s="307"/>
      <c r="AD605" s="307"/>
      <c r="AE605" s="307"/>
      <c r="AF605" s="307"/>
      <c r="AG605" s="307"/>
      <c r="AH605" s="307"/>
      <c r="AI605" s="307"/>
      <c r="AJ605" s="307"/>
    </row>
    <row r="606" ht="15.75" customHeight="1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  <c r="AA606" s="307"/>
      <c r="AB606" s="307"/>
      <c r="AC606" s="307"/>
      <c r="AD606" s="307"/>
      <c r="AE606" s="307"/>
      <c r="AF606" s="307"/>
      <c r="AG606" s="307"/>
      <c r="AH606" s="307"/>
      <c r="AI606" s="307"/>
      <c r="AJ606" s="307"/>
    </row>
    <row r="607" ht="15.75" customHeight="1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  <c r="AA607" s="307"/>
      <c r="AB607" s="307"/>
      <c r="AC607" s="307"/>
      <c r="AD607" s="307"/>
      <c r="AE607" s="307"/>
      <c r="AF607" s="307"/>
      <c r="AG607" s="307"/>
      <c r="AH607" s="307"/>
      <c r="AI607" s="307"/>
      <c r="AJ607" s="307"/>
    </row>
    <row r="608" ht="15.75" customHeight="1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  <c r="AA608" s="307"/>
      <c r="AB608" s="307"/>
      <c r="AC608" s="307"/>
      <c r="AD608" s="307"/>
      <c r="AE608" s="307"/>
      <c r="AF608" s="307"/>
      <c r="AG608" s="307"/>
      <c r="AH608" s="307"/>
      <c r="AI608" s="307"/>
      <c r="AJ608" s="307"/>
    </row>
    <row r="609" ht="15.75" customHeight="1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  <c r="AA609" s="307"/>
      <c r="AB609" s="307"/>
      <c r="AC609" s="307"/>
      <c r="AD609" s="307"/>
      <c r="AE609" s="307"/>
      <c r="AF609" s="307"/>
      <c r="AG609" s="307"/>
      <c r="AH609" s="307"/>
      <c r="AI609" s="307"/>
      <c r="AJ609" s="307"/>
    </row>
    <row r="610" ht="15.75" customHeight="1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  <c r="AA610" s="307"/>
      <c r="AB610" s="307"/>
      <c r="AC610" s="307"/>
      <c r="AD610" s="307"/>
      <c r="AE610" s="307"/>
      <c r="AF610" s="307"/>
      <c r="AG610" s="307"/>
      <c r="AH610" s="307"/>
      <c r="AI610" s="307"/>
      <c r="AJ610" s="307"/>
    </row>
    <row r="611" ht="15.75" customHeight="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  <c r="AA611" s="307"/>
      <c r="AB611" s="307"/>
      <c r="AC611" s="307"/>
      <c r="AD611" s="307"/>
      <c r="AE611" s="307"/>
      <c r="AF611" s="307"/>
      <c r="AG611" s="307"/>
      <c r="AH611" s="307"/>
      <c r="AI611" s="307"/>
      <c r="AJ611" s="307"/>
    </row>
    <row r="612" ht="15.75" customHeight="1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  <c r="AA612" s="307"/>
      <c r="AB612" s="307"/>
      <c r="AC612" s="307"/>
      <c r="AD612" s="307"/>
      <c r="AE612" s="307"/>
      <c r="AF612" s="307"/>
      <c r="AG612" s="307"/>
      <c r="AH612" s="307"/>
      <c r="AI612" s="307"/>
      <c r="AJ612" s="307"/>
    </row>
    <row r="613" ht="15.75" customHeight="1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  <c r="AA613" s="307"/>
      <c r="AB613" s="307"/>
      <c r="AC613" s="307"/>
      <c r="AD613" s="307"/>
      <c r="AE613" s="307"/>
      <c r="AF613" s="307"/>
      <c r="AG613" s="307"/>
      <c r="AH613" s="307"/>
      <c r="AI613" s="307"/>
      <c r="AJ613" s="307"/>
    </row>
    <row r="614" ht="15.75" customHeight="1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  <c r="AA614" s="307"/>
      <c r="AB614" s="307"/>
      <c r="AC614" s="307"/>
      <c r="AD614" s="307"/>
      <c r="AE614" s="307"/>
      <c r="AF614" s="307"/>
      <c r="AG614" s="307"/>
      <c r="AH614" s="307"/>
      <c r="AI614" s="307"/>
      <c r="AJ614" s="307"/>
    </row>
    <row r="615" ht="15.75" customHeight="1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  <c r="AA615" s="307"/>
      <c r="AB615" s="307"/>
      <c r="AC615" s="307"/>
      <c r="AD615" s="307"/>
      <c r="AE615" s="307"/>
      <c r="AF615" s="307"/>
      <c r="AG615" s="307"/>
      <c r="AH615" s="307"/>
      <c r="AI615" s="307"/>
      <c r="AJ615" s="307"/>
    </row>
    <row r="616" ht="15.75" customHeight="1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  <c r="AA616" s="307"/>
      <c r="AB616" s="307"/>
      <c r="AC616" s="307"/>
      <c r="AD616" s="307"/>
      <c r="AE616" s="307"/>
      <c r="AF616" s="307"/>
      <c r="AG616" s="307"/>
      <c r="AH616" s="307"/>
      <c r="AI616" s="307"/>
      <c r="AJ616" s="307"/>
    </row>
    <row r="617" ht="15.75" customHeight="1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  <c r="AA617" s="307"/>
      <c r="AB617" s="307"/>
      <c r="AC617" s="307"/>
      <c r="AD617" s="307"/>
      <c r="AE617" s="307"/>
      <c r="AF617" s="307"/>
      <c r="AG617" s="307"/>
      <c r="AH617" s="307"/>
      <c r="AI617" s="307"/>
      <c r="AJ617" s="307"/>
    </row>
    <row r="618" ht="15.75" customHeight="1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  <c r="AA618" s="307"/>
      <c r="AB618" s="307"/>
      <c r="AC618" s="307"/>
      <c r="AD618" s="307"/>
      <c r="AE618" s="307"/>
      <c r="AF618" s="307"/>
      <c r="AG618" s="307"/>
      <c r="AH618" s="307"/>
      <c r="AI618" s="307"/>
      <c r="AJ618" s="307"/>
    </row>
    <row r="619" ht="15.75" customHeight="1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  <c r="AA619" s="307"/>
      <c r="AB619" s="307"/>
      <c r="AC619" s="307"/>
      <c r="AD619" s="307"/>
      <c r="AE619" s="307"/>
      <c r="AF619" s="307"/>
      <c r="AG619" s="307"/>
      <c r="AH619" s="307"/>
      <c r="AI619" s="307"/>
      <c r="AJ619" s="307"/>
    </row>
    <row r="620" ht="15.75" customHeight="1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  <c r="AA620" s="307"/>
      <c r="AB620" s="307"/>
      <c r="AC620" s="307"/>
      <c r="AD620" s="307"/>
      <c r="AE620" s="307"/>
      <c r="AF620" s="307"/>
      <c r="AG620" s="307"/>
      <c r="AH620" s="307"/>
      <c r="AI620" s="307"/>
      <c r="AJ620" s="307"/>
    </row>
    <row r="621" ht="15.75" customHeight="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  <c r="AA621" s="307"/>
      <c r="AB621" s="307"/>
      <c r="AC621" s="307"/>
      <c r="AD621" s="307"/>
      <c r="AE621" s="307"/>
      <c r="AF621" s="307"/>
      <c r="AG621" s="307"/>
      <c r="AH621" s="307"/>
      <c r="AI621" s="307"/>
      <c r="AJ621" s="307"/>
    </row>
    <row r="622" ht="15.75" customHeight="1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  <c r="AA622" s="307"/>
      <c r="AB622" s="307"/>
      <c r="AC622" s="307"/>
      <c r="AD622" s="307"/>
      <c r="AE622" s="307"/>
      <c r="AF622" s="307"/>
      <c r="AG622" s="307"/>
      <c r="AH622" s="307"/>
      <c r="AI622" s="307"/>
      <c r="AJ622" s="307"/>
    </row>
    <row r="623" ht="15.75" customHeight="1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  <c r="AA623" s="307"/>
      <c r="AB623" s="307"/>
      <c r="AC623" s="307"/>
      <c r="AD623" s="307"/>
      <c r="AE623" s="307"/>
      <c r="AF623" s="307"/>
      <c r="AG623" s="307"/>
      <c r="AH623" s="307"/>
      <c r="AI623" s="307"/>
      <c r="AJ623" s="307"/>
    </row>
    <row r="624" ht="15.75" customHeight="1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  <c r="AA624" s="307"/>
      <c r="AB624" s="307"/>
      <c r="AC624" s="307"/>
      <c r="AD624" s="307"/>
      <c r="AE624" s="307"/>
      <c r="AF624" s="307"/>
      <c r="AG624" s="307"/>
      <c r="AH624" s="307"/>
      <c r="AI624" s="307"/>
      <c r="AJ624" s="307"/>
    </row>
    <row r="625" ht="15.75" customHeight="1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  <c r="AA625" s="307"/>
      <c r="AB625" s="307"/>
      <c r="AC625" s="307"/>
      <c r="AD625" s="307"/>
      <c r="AE625" s="307"/>
      <c r="AF625" s="307"/>
      <c r="AG625" s="307"/>
      <c r="AH625" s="307"/>
      <c r="AI625" s="307"/>
      <c r="AJ625" s="307"/>
    </row>
    <row r="626" ht="15.75" customHeight="1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  <c r="AA626" s="307"/>
      <c r="AB626" s="307"/>
      <c r="AC626" s="307"/>
      <c r="AD626" s="307"/>
      <c r="AE626" s="307"/>
      <c r="AF626" s="307"/>
      <c r="AG626" s="307"/>
      <c r="AH626" s="307"/>
      <c r="AI626" s="307"/>
      <c r="AJ626" s="307"/>
    </row>
    <row r="627" ht="15.75" customHeight="1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  <c r="AA627" s="307"/>
      <c r="AB627" s="307"/>
      <c r="AC627" s="307"/>
      <c r="AD627" s="307"/>
      <c r="AE627" s="307"/>
      <c r="AF627" s="307"/>
      <c r="AG627" s="307"/>
      <c r="AH627" s="307"/>
      <c r="AI627" s="307"/>
      <c r="AJ627" s="307"/>
    </row>
    <row r="628" ht="15.75" customHeight="1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  <c r="AA628" s="307"/>
      <c r="AB628" s="307"/>
      <c r="AC628" s="307"/>
      <c r="AD628" s="307"/>
      <c r="AE628" s="307"/>
      <c r="AF628" s="307"/>
      <c r="AG628" s="307"/>
      <c r="AH628" s="307"/>
      <c r="AI628" s="307"/>
      <c r="AJ628" s="307"/>
    </row>
    <row r="629" ht="15.75" customHeight="1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  <c r="AA629" s="307"/>
      <c r="AB629" s="307"/>
      <c r="AC629" s="307"/>
      <c r="AD629" s="307"/>
      <c r="AE629" s="307"/>
      <c r="AF629" s="307"/>
      <c r="AG629" s="307"/>
      <c r="AH629" s="307"/>
      <c r="AI629" s="307"/>
      <c r="AJ629" s="307"/>
    </row>
    <row r="630" ht="15.75" customHeight="1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  <c r="AA630" s="307"/>
      <c r="AB630" s="307"/>
      <c r="AC630" s="307"/>
      <c r="AD630" s="307"/>
      <c r="AE630" s="307"/>
      <c r="AF630" s="307"/>
      <c r="AG630" s="307"/>
      <c r="AH630" s="307"/>
      <c r="AI630" s="307"/>
      <c r="AJ630" s="307"/>
    </row>
    <row r="631" ht="15.75" customHeight="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  <c r="AA631" s="307"/>
      <c r="AB631" s="307"/>
      <c r="AC631" s="307"/>
      <c r="AD631" s="307"/>
      <c r="AE631" s="307"/>
      <c r="AF631" s="307"/>
      <c r="AG631" s="307"/>
      <c r="AH631" s="307"/>
      <c r="AI631" s="307"/>
      <c r="AJ631" s="307"/>
    </row>
    <row r="632" ht="15.75" customHeight="1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  <c r="AA632" s="307"/>
      <c r="AB632" s="307"/>
      <c r="AC632" s="307"/>
      <c r="AD632" s="307"/>
      <c r="AE632" s="307"/>
      <c r="AF632" s="307"/>
      <c r="AG632" s="307"/>
      <c r="AH632" s="307"/>
      <c r="AI632" s="307"/>
      <c r="AJ632" s="307"/>
    </row>
    <row r="633" ht="15.75" customHeight="1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  <c r="AA633" s="307"/>
      <c r="AB633" s="307"/>
      <c r="AC633" s="307"/>
      <c r="AD633" s="307"/>
      <c r="AE633" s="307"/>
      <c r="AF633" s="307"/>
      <c r="AG633" s="307"/>
      <c r="AH633" s="307"/>
      <c r="AI633" s="307"/>
      <c r="AJ633" s="307"/>
    </row>
    <row r="634" ht="15.75" customHeight="1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  <c r="AA634" s="307"/>
      <c r="AB634" s="307"/>
      <c r="AC634" s="307"/>
      <c r="AD634" s="307"/>
      <c r="AE634" s="307"/>
      <c r="AF634" s="307"/>
      <c r="AG634" s="307"/>
      <c r="AH634" s="307"/>
      <c r="AI634" s="307"/>
      <c r="AJ634" s="307"/>
    </row>
    <row r="635" ht="15.75" customHeight="1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  <c r="AA635" s="307"/>
      <c r="AB635" s="307"/>
      <c r="AC635" s="307"/>
      <c r="AD635" s="307"/>
      <c r="AE635" s="307"/>
      <c r="AF635" s="307"/>
      <c r="AG635" s="307"/>
      <c r="AH635" s="307"/>
      <c r="AI635" s="307"/>
      <c r="AJ635" s="307"/>
    </row>
    <row r="636" ht="15.75" customHeight="1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  <c r="AA636" s="307"/>
      <c r="AB636" s="307"/>
      <c r="AC636" s="307"/>
      <c r="AD636" s="307"/>
      <c r="AE636" s="307"/>
      <c r="AF636" s="307"/>
      <c r="AG636" s="307"/>
      <c r="AH636" s="307"/>
      <c r="AI636" s="307"/>
      <c r="AJ636" s="307"/>
    </row>
    <row r="637" ht="15.75" customHeight="1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  <c r="AA637" s="307"/>
      <c r="AB637" s="307"/>
      <c r="AC637" s="307"/>
      <c r="AD637" s="307"/>
      <c r="AE637" s="307"/>
      <c r="AF637" s="307"/>
      <c r="AG637" s="307"/>
      <c r="AH637" s="307"/>
      <c r="AI637" s="307"/>
      <c r="AJ637" s="307"/>
    </row>
    <row r="638" ht="15.75" customHeight="1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  <c r="AA638" s="307"/>
      <c r="AB638" s="307"/>
      <c r="AC638" s="307"/>
      <c r="AD638" s="307"/>
      <c r="AE638" s="307"/>
      <c r="AF638" s="307"/>
      <c r="AG638" s="307"/>
      <c r="AH638" s="307"/>
      <c r="AI638" s="307"/>
      <c r="AJ638" s="307"/>
    </row>
    <row r="639" ht="15.75" customHeight="1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  <c r="AA639" s="307"/>
      <c r="AB639" s="307"/>
      <c r="AC639" s="307"/>
      <c r="AD639" s="307"/>
      <c r="AE639" s="307"/>
      <c r="AF639" s="307"/>
      <c r="AG639" s="307"/>
      <c r="AH639" s="307"/>
      <c r="AI639" s="307"/>
      <c r="AJ639" s="307"/>
    </row>
    <row r="640" ht="15.75" customHeight="1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  <c r="AA640" s="307"/>
      <c r="AB640" s="307"/>
      <c r="AC640" s="307"/>
      <c r="AD640" s="307"/>
      <c r="AE640" s="307"/>
      <c r="AF640" s="307"/>
      <c r="AG640" s="307"/>
      <c r="AH640" s="307"/>
      <c r="AI640" s="307"/>
      <c r="AJ640" s="307"/>
    </row>
    <row r="641" ht="15.75" customHeight="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  <c r="AA641" s="307"/>
      <c r="AB641" s="307"/>
      <c r="AC641" s="307"/>
      <c r="AD641" s="307"/>
      <c r="AE641" s="307"/>
      <c r="AF641" s="307"/>
      <c r="AG641" s="307"/>
      <c r="AH641" s="307"/>
      <c r="AI641" s="307"/>
      <c r="AJ641" s="307"/>
    </row>
    <row r="642" ht="15.75" customHeight="1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  <c r="AA642" s="307"/>
      <c r="AB642" s="307"/>
      <c r="AC642" s="307"/>
      <c r="AD642" s="307"/>
      <c r="AE642" s="307"/>
      <c r="AF642" s="307"/>
      <c r="AG642" s="307"/>
      <c r="AH642" s="307"/>
      <c r="AI642" s="307"/>
      <c r="AJ642" s="307"/>
    </row>
    <row r="643" ht="15.75" customHeight="1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  <c r="AA643" s="307"/>
      <c r="AB643" s="307"/>
      <c r="AC643" s="307"/>
      <c r="AD643" s="307"/>
      <c r="AE643" s="307"/>
      <c r="AF643" s="307"/>
      <c r="AG643" s="307"/>
      <c r="AH643" s="307"/>
      <c r="AI643" s="307"/>
      <c r="AJ643" s="307"/>
    </row>
    <row r="644" ht="15.75" customHeight="1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  <c r="AA644" s="307"/>
      <c r="AB644" s="307"/>
      <c r="AC644" s="307"/>
      <c r="AD644" s="307"/>
      <c r="AE644" s="307"/>
      <c r="AF644" s="307"/>
      <c r="AG644" s="307"/>
      <c r="AH644" s="307"/>
      <c r="AI644" s="307"/>
      <c r="AJ644" s="307"/>
    </row>
    <row r="645" ht="15.75" customHeight="1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  <c r="AA645" s="307"/>
      <c r="AB645" s="307"/>
      <c r="AC645" s="307"/>
      <c r="AD645" s="307"/>
      <c r="AE645" s="307"/>
      <c r="AF645" s="307"/>
      <c r="AG645" s="307"/>
      <c r="AH645" s="307"/>
      <c r="AI645" s="307"/>
      <c r="AJ645" s="307"/>
    </row>
    <row r="646" ht="15.75" customHeight="1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  <c r="AA646" s="307"/>
      <c r="AB646" s="307"/>
      <c r="AC646" s="307"/>
      <c r="AD646" s="307"/>
      <c r="AE646" s="307"/>
      <c r="AF646" s="307"/>
      <c r="AG646" s="307"/>
      <c r="AH646" s="307"/>
      <c r="AI646" s="307"/>
      <c r="AJ646" s="307"/>
    </row>
    <row r="647" ht="15.75" customHeight="1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  <c r="AA647" s="307"/>
      <c r="AB647" s="307"/>
      <c r="AC647" s="307"/>
      <c r="AD647" s="307"/>
      <c r="AE647" s="307"/>
      <c r="AF647" s="307"/>
      <c r="AG647" s="307"/>
      <c r="AH647" s="307"/>
      <c r="AI647" s="307"/>
      <c r="AJ647" s="307"/>
    </row>
    <row r="648" ht="15.75" customHeight="1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  <c r="AA648" s="307"/>
      <c r="AB648" s="307"/>
      <c r="AC648" s="307"/>
      <c r="AD648" s="307"/>
      <c r="AE648" s="307"/>
      <c r="AF648" s="307"/>
      <c r="AG648" s="307"/>
      <c r="AH648" s="307"/>
      <c r="AI648" s="307"/>
      <c r="AJ648" s="307"/>
    </row>
    <row r="649" ht="15.75" customHeight="1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  <c r="AA649" s="307"/>
      <c r="AB649" s="307"/>
      <c r="AC649" s="307"/>
      <c r="AD649" s="307"/>
      <c r="AE649" s="307"/>
      <c r="AF649" s="307"/>
      <c r="AG649" s="307"/>
      <c r="AH649" s="307"/>
      <c r="AI649" s="307"/>
      <c r="AJ649" s="307"/>
    </row>
    <row r="650" ht="15.75" customHeight="1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  <c r="AA650" s="307"/>
      <c r="AB650" s="307"/>
      <c r="AC650" s="307"/>
      <c r="AD650" s="307"/>
      <c r="AE650" s="307"/>
      <c r="AF650" s="307"/>
      <c r="AG650" s="307"/>
      <c r="AH650" s="307"/>
      <c r="AI650" s="307"/>
      <c r="AJ650" s="307"/>
    </row>
    <row r="651" ht="15.75" customHeight="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  <c r="AA651" s="307"/>
      <c r="AB651" s="307"/>
      <c r="AC651" s="307"/>
      <c r="AD651" s="307"/>
      <c r="AE651" s="307"/>
      <c r="AF651" s="307"/>
      <c r="AG651" s="307"/>
      <c r="AH651" s="307"/>
      <c r="AI651" s="307"/>
      <c r="AJ651" s="307"/>
    </row>
    <row r="652" ht="15.75" customHeight="1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  <c r="AA652" s="307"/>
      <c r="AB652" s="307"/>
      <c r="AC652" s="307"/>
      <c r="AD652" s="307"/>
      <c r="AE652" s="307"/>
      <c r="AF652" s="307"/>
      <c r="AG652" s="307"/>
      <c r="AH652" s="307"/>
      <c r="AI652" s="307"/>
      <c r="AJ652" s="307"/>
    </row>
    <row r="653" ht="15.75" customHeight="1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  <c r="AA653" s="307"/>
      <c r="AB653" s="307"/>
      <c r="AC653" s="307"/>
      <c r="AD653" s="307"/>
      <c r="AE653" s="307"/>
      <c r="AF653" s="307"/>
      <c r="AG653" s="307"/>
      <c r="AH653" s="307"/>
      <c r="AI653" s="307"/>
      <c r="AJ653" s="307"/>
    </row>
    <row r="654" ht="15.75" customHeight="1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  <c r="AA654" s="307"/>
      <c r="AB654" s="307"/>
      <c r="AC654" s="307"/>
      <c r="AD654" s="307"/>
      <c r="AE654" s="307"/>
      <c r="AF654" s="307"/>
      <c r="AG654" s="307"/>
      <c r="AH654" s="307"/>
      <c r="AI654" s="307"/>
      <c r="AJ654" s="307"/>
    </row>
    <row r="655" ht="15.75" customHeight="1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  <c r="AA655" s="307"/>
      <c r="AB655" s="307"/>
      <c r="AC655" s="307"/>
      <c r="AD655" s="307"/>
      <c r="AE655" s="307"/>
      <c r="AF655" s="307"/>
      <c r="AG655" s="307"/>
      <c r="AH655" s="307"/>
      <c r="AI655" s="307"/>
      <c r="AJ655" s="307"/>
    </row>
    <row r="656" ht="15.75" customHeight="1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  <c r="AA656" s="307"/>
      <c r="AB656" s="307"/>
      <c r="AC656" s="307"/>
      <c r="AD656" s="307"/>
      <c r="AE656" s="307"/>
      <c r="AF656" s="307"/>
      <c r="AG656" s="307"/>
      <c r="AH656" s="307"/>
      <c r="AI656" s="307"/>
      <c r="AJ656" s="307"/>
    </row>
    <row r="657" ht="15.75" customHeight="1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  <c r="AA657" s="307"/>
      <c r="AB657" s="307"/>
      <c r="AC657" s="307"/>
      <c r="AD657" s="307"/>
      <c r="AE657" s="307"/>
      <c r="AF657" s="307"/>
      <c r="AG657" s="307"/>
      <c r="AH657" s="307"/>
      <c r="AI657" s="307"/>
      <c r="AJ657" s="307"/>
    </row>
    <row r="658" ht="15.75" customHeight="1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  <c r="AA658" s="307"/>
      <c r="AB658" s="307"/>
      <c r="AC658" s="307"/>
      <c r="AD658" s="307"/>
      <c r="AE658" s="307"/>
      <c r="AF658" s="307"/>
      <c r="AG658" s="307"/>
      <c r="AH658" s="307"/>
      <c r="AI658" s="307"/>
      <c r="AJ658" s="307"/>
    </row>
    <row r="659" ht="15.75" customHeight="1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  <c r="AA659" s="307"/>
      <c r="AB659" s="307"/>
      <c r="AC659" s="307"/>
      <c r="AD659" s="307"/>
      <c r="AE659" s="307"/>
      <c r="AF659" s="307"/>
      <c r="AG659" s="307"/>
      <c r="AH659" s="307"/>
      <c r="AI659" s="307"/>
      <c r="AJ659" s="307"/>
    </row>
    <row r="660" ht="15.75" customHeight="1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  <c r="AA660" s="307"/>
      <c r="AB660" s="307"/>
      <c r="AC660" s="307"/>
      <c r="AD660" s="307"/>
      <c r="AE660" s="307"/>
      <c r="AF660" s="307"/>
      <c r="AG660" s="307"/>
      <c r="AH660" s="307"/>
      <c r="AI660" s="307"/>
      <c r="AJ660" s="307"/>
    </row>
    <row r="661" ht="15.75" customHeight="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  <c r="AA661" s="307"/>
      <c r="AB661" s="307"/>
      <c r="AC661" s="307"/>
      <c r="AD661" s="307"/>
      <c r="AE661" s="307"/>
      <c r="AF661" s="307"/>
      <c r="AG661" s="307"/>
      <c r="AH661" s="307"/>
      <c r="AI661" s="307"/>
      <c r="AJ661" s="307"/>
    </row>
    <row r="662" ht="15.75" customHeight="1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  <c r="AA662" s="307"/>
      <c r="AB662" s="307"/>
      <c r="AC662" s="307"/>
      <c r="AD662" s="307"/>
      <c r="AE662" s="307"/>
      <c r="AF662" s="307"/>
      <c r="AG662" s="307"/>
      <c r="AH662" s="307"/>
      <c r="AI662" s="307"/>
      <c r="AJ662" s="307"/>
    </row>
    <row r="663" ht="15.75" customHeight="1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  <c r="AA663" s="307"/>
      <c r="AB663" s="307"/>
      <c r="AC663" s="307"/>
      <c r="AD663" s="307"/>
      <c r="AE663" s="307"/>
      <c r="AF663" s="307"/>
      <c r="AG663" s="307"/>
      <c r="AH663" s="307"/>
      <c r="AI663" s="307"/>
      <c r="AJ663" s="307"/>
    </row>
    <row r="664" ht="15.75" customHeight="1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  <c r="AA664" s="307"/>
      <c r="AB664" s="307"/>
      <c r="AC664" s="307"/>
      <c r="AD664" s="307"/>
      <c r="AE664" s="307"/>
      <c r="AF664" s="307"/>
      <c r="AG664" s="307"/>
      <c r="AH664" s="307"/>
      <c r="AI664" s="307"/>
      <c r="AJ664" s="307"/>
    </row>
    <row r="665" ht="15.75" customHeight="1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  <c r="AA665" s="307"/>
      <c r="AB665" s="307"/>
      <c r="AC665" s="307"/>
      <c r="AD665" s="307"/>
      <c r="AE665" s="307"/>
      <c r="AF665" s="307"/>
      <c r="AG665" s="307"/>
      <c r="AH665" s="307"/>
      <c r="AI665" s="307"/>
      <c r="AJ665" s="307"/>
    </row>
    <row r="666" ht="15.75" customHeight="1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  <c r="AA666" s="307"/>
      <c r="AB666" s="307"/>
      <c r="AC666" s="307"/>
      <c r="AD666" s="307"/>
      <c r="AE666" s="307"/>
      <c r="AF666" s="307"/>
      <c r="AG666" s="307"/>
      <c r="AH666" s="307"/>
      <c r="AI666" s="307"/>
      <c r="AJ666" s="307"/>
    </row>
    <row r="667" ht="15.75" customHeight="1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  <c r="AA667" s="307"/>
      <c r="AB667" s="307"/>
      <c r="AC667" s="307"/>
      <c r="AD667" s="307"/>
      <c r="AE667" s="307"/>
      <c r="AF667" s="307"/>
      <c r="AG667" s="307"/>
      <c r="AH667" s="307"/>
      <c r="AI667" s="307"/>
      <c r="AJ667" s="307"/>
    </row>
    <row r="668" ht="15.75" customHeight="1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  <c r="AA668" s="307"/>
      <c r="AB668" s="307"/>
      <c r="AC668" s="307"/>
      <c r="AD668" s="307"/>
      <c r="AE668" s="307"/>
      <c r="AF668" s="307"/>
      <c r="AG668" s="307"/>
      <c r="AH668" s="307"/>
      <c r="AI668" s="307"/>
      <c r="AJ668" s="307"/>
    </row>
    <row r="669" ht="15.75" customHeight="1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  <c r="AA669" s="307"/>
      <c r="AB669" s="307"/>
      <c r="AC669" s="307"/>
      <c r="AD669" s="307"/>
      <c r="AE669" s="307"/>
      <c r="AF669" s="307"/>
      <c r="AG669" s="307"/>
      <c r="AH669" s="307"/>
      <c r="AI669" s="307"/>
      <c r="AJ669" s="307"/>
    </row>
    <row r="670" ht="15.75" customHeight="1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  <c r="AA670" s="307"/>
      <c r="AB670" s="307"/>
      <c r="AC670" s="307"/>
      <c r="AD670" s="307"/>
      <c r="AE670" s="307"/>
      <c r="AF670" s="307"/>
      <c r="AG670" s="307"/>
      <c r="AH670" s="307"/>
      <c r="AI670" s="307"/>
      <c r="AJ670" s="307"/>
    </row>
    <row r="671" ht="15.75" customHeight="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  <c r="AA671" s="307"/>
      <c r="AB671" s="307"/>
      <c r="AC671" s="307"/>
      <c r="AD671" s="307"/>
      <c r="AE671" s="307"/>
      <c r="AF671" s="307"/>
      <c r="AG671" s="307"/>
      <c r="AH671" s="307"/>
      <c r="AI671" s="307"/>
      <c r="AJ671" s="307"/>
    </row>
    <row r="672" ht="15.75" customHeight="1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  <c r="AA672" s="307"/>
      <c r="AB672" s="307"/>
      <c r="AC672" s="307"/>
      <c r="AD672" s="307"/>
      <c r="AE672" s="307"/>
      <c r="AF672" s="307"/>
      <c r="AG672" s="307"/>
      <c r="AH672" s="307"/>
      <c r="AI672" s="307"/>
      <c r="AJ672" s="307"/>
    </row>
    <row r="673" ht="15.75" customHeight="1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  <c r="AA673" s="307"/>
      <c r="AB673" s="307"/>
      <c r="AC673" s="307"/>
      <c r="AD673" s="307"/>
      <c r="AE673" s="307"/>
      <c r="AF673" s="307"/>
      <c r="AG673" s="307"/>
      <c r="AH673" s="307"/>
      <c r="AI673" s="307"/>
      <c r="AJ673" s="307"/>
    </row>
    <row r="674" ht="15.75" customHeight="1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  <c r="AA674" s="307"/>
      <c r="AB674" s="307"/>
      <c r="AC674" s="307"/>
      <c r="AD674" s="307"/>
      <c r="AE674" s="307"/>
      <c r="AF674" s="307"/>
      <c r="AG674" s="307"/>
      <c r="AH674" s="307"/>
      <c r="AI674" s="307"/>
      <c r="AJ674" s="307"/>
    </row>
    <row r="675" ht="15.75" customHeight="1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  <c r="AA675" s="307"/>
      <c r="AB675" s="307"/>
      <c r="AC675" s="307"/>
      <c r="AD675" s="307"/>
      <c r="AE675" s="307"/>
      <c r="AF675" s="307"/>
      <c r="AG675" s="307"/>
      <c r="AH675" s="307"/>
      <c r="AI675" s="307"/>
      <c r="AJ675" s="307"/>
    </row>
    <row r="676" ht="15.75" customHeight="1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  <c r="AA676" s="307"/>
      <c r="AB676" s="307"/>
      <c r="AC676" s="307"/>
      <c r="AD676" s="307"/>
      <c r="AE676" s="307"/>
      <c r="AF676" s="307"/>
      <c r="AG676" s="307"/>
      <c r="AH676" s="307"/>
      <c r="AI676" s="307"/>
      <c r="AJ676" s="307"/>
    </row>
    <row r="677" ht="15.75" customHeight="1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  <c r="AA677" s="307"/>
      <c r="AB677" s="307"/>
      <c r="AC677" s="307"/>
      <c r="AD677" s="307"/>
      <c r="AE677" s="307"/>
      <c r="AF677" s="307"/>
      <c r="AG677" s="307"/>
      <c r="AH677" s="307"/>
      <c r="AI677" s="307"/>
      <c r="AJ677" s="307"/>
    </row>
    <row r="678" ht="15.75" customHeight="1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  <c r="AA678" s="307"/>
      <c r="AB678" s="307"/>
      <c r="AC678" s="307"/>
      <c r="AD678" s="307"/>
      <c r="AE678" s="307"/>
      <c r="AF678" s="307"/>
      <c r="AG678" s="307"/>
      <c r="AH678" s="307"/>
      <c r="AI678" s="307"/>
      <c r="AJ678" s="307"/>
    </row>
    <row r="679" ht="15.75" customHeight="1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  <c r="AA679" s="307"/>
      <c r="AB679" s="307"/>
      <c r="AC679" s="307"/>
      <c r="AD679" s="307"/>
      <c r="AE679" s="307"/>
      <c r="AF679" s="307"/>
      <c r="AG679" s="307"/>
      <c r="AH679" s="307"/>
      <c r="AI679" s="307"/>
      <c r="AJ679" s="307"/>
    </row>
    <row r="680" ht="15.75" customHeight="1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  <c r="AA680" s="307"/>
      <c r="AB680" s="307"/>
      <c r="AC680" s="307"/>
      <c r="AD680" s="307"/>
      <c r="AE680" s="307"/>
      <c r="AF680" s="307"/>
      <c r="AG680" s="307"/>
      <c r="AH680" s="307"/>
      <c r="AI680" s="307"/>
      <c r="AJ680" s="307"/>
    </row>
    <row r="681" ht="15.75" customHeight="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  <c r="AA681" s="307"/>
      <c r="AB681" s="307"/>
      <c r="AC681" s="307"/>
      <c r="AD681" s="307"/>
      <c r="AE681" s="307"/>
      <c r="AF681" s="307"/>
      <c r="AG681" s="307"/>
      <c r="AH681" s="307"/>
      <c r="AI681" s="307"/>
      <c r="AJ681" s="307"/>
    </row>
    <row r="682" ht="15.75" customHeight="1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  <c r="AA682" s="307"/>
      <c r="AB682" s="307"/>
      <c r="AC682" s="307"/>
      <c r="AD682" s="307"/>
      <c r="AE682" s="307"/>
      <c r="AF682" s="307"/>
      <c r="AG682" s="307"/>
      <c r="AH682" s="307"/>
      <c r="AI682" s="307"/>
      <c r="AJ682" s="307"/>
    </row>
    <row r="683" ht="15.75" customHeight="1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  <c r="AA683" s="307"/>
      <c r="AB683" s="307"/>
      <c r="AC683" s="307"/>
      <c r="AD683" s="307"/>
      <c r="AE683" s="307"/>
      <c r="AF683" s="307"/>
      <c r="AG683" s="307"/>
      <c r="AH683" s="307"/>
      <c r="AI683" s="307"/>
      <c r="AJ683" s="307"/>
    </row>
    <row r="684" ht="15.75" customHeight="1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  <c r="AA684" s="307"/>
      <c r="AB684" s="307"/>
      <c r="AC684" s="307"/>
      <c r="AD684" s="307"/>
      <c r="AE684" s="307"/>
      <c r="AF684" s="307"/>
      <c r="AG684" s="307"/>
      <c r="AH684" s="307"/>
      <c r="AI684" s="307"/>
      <c r="AJ684" s="307"/>
    </row>
    <row r="685" ht="15.75" customHeight="1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  <c r="AA685" s="307"/>
      <c r="AB685" s="307"/>
      <c r="AC685" s="307"/>
      <c r="AD685" s="307"/>
      <c r="AE685" s="307"/>
      <c r="AF685" s="307"/>
      <c r="AG685" s="307"/>
      <c r="AH685" s="307"/>
      <c r="AI685" s="307"/>
      <c r="AJ685" s="307"/>
    </row>
    <row r="686" ht="15.75" customHeight="1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  <c r="AA686" s="307"/>
      <c r="AB686" s="307"/>
      <c r="AC686" s="307"/>
      <c r="AD686" s="307"/>
      <c r="AE686" s="307"/>
      <c r="AF686" s="307"/>
      <c r="AG686" s="307"/>
      <c r="AH686" s="307"/>
      <c r="AI686" s="307"/>
      <c r="AJ686" s="307"/>
    </row>
    <row r="687" ht="15.75" customHeight="1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  <c r="AA687" s="307"/>
      <c r="AB687" s="307"/>
      <c r="AC687" s="307"/>
      <c r="AD687" s="307"/>
      <c r="AE687" s="307"/>
      <c r="AF687" s="307"/>
      <c r="AG687" s="307"/>
      <c r="AH687" s="307"/>
      <c r="AI687" s="307"/>
      <c r="AJ687" s="307"/>
    </row>
    <row r="688" ht="15.75" customHeight="1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  <c r="AA688" s="307"/>
      <c r="AB688" s="307"/>
      <c r="AC688" s="307"/>
      <c r="AD688" s="307"/>
      <c r="AE688" s="307"/>
      <c r="AF688" s="307"/>
      <c r="AG688" s="307"/>
      <c r="AH688" s="307"/>
      <c r="AI688" s="307"/>
      <c r="AJ688" s="307"/>
    </row>
    <row r="689" ht="15.75" customHeight="1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  <c r="AA689" s="307"/>
      <c r="AB689" s="307"/>
      <c r="AC689" s="307"/>
      <c r="AD689" s="307"/>
      <c r="AE689" s="307"/>
      <c r="AF689" s="307"/>
      <c r="AG689" s="307"/>
      <c r="AH689" s="307"/>
      <c r="AI689" s="307"/>
      <c r="AJ689" s="307"/>
    </row>
    <row r="690" ht="15.75" customHeight="1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  <c r="AA690" s="307"/>
      <c r="AB690" s="307"/>
      <c r="AC690" s="307"/>
      <c r="AD690" s="307"/>
      <c r="AE690" s="307"/>
      <c r="AF690" s="307"/>
      <c r="AG690" s="307"/>
      <c r="AH690" s="307"/>
      <c r="AI690" s="307"/>
      <c r="AJ690" s="307"/>
    </row>
    <row r="691" ht="15.75" customHeight="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  <c r="AA691" s="307"/>
      <c r="AB691" s="307"/>
      <c r="AC691" s="307"/>
      <c r="AD691" s="307"/>
      <c r="AE691" s="307"/>
      <c r="AF691" s="307"/>
      <c r="AG691" s="307"/>
      <c r="AH691" s="307"/>
      <c r="AI691" s="307"/>
      <c r="AJ691" s="307"/>
    </row>
    <row r="692" ht="15.75" customHeight="1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  <c r="AA692" s="307"/>
      <c r="AB692" s="307"/>
      <c r="AC692" s="307"/>
      <c r="AD692" s="307"/>
      <c r="AE692" s="307"/>
      <c r="AF692" s="307"/>
      <c r="AG692" s="307"/>
      <c r="AH692" s="307"/>
      <c r="AI692" s="307"/>
      <c r="AJ692" s="307"/>
    </row>
    <row r="693" ht="15.75" customHeight="1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  <c r="AA693" s="307"/>
      <c r="AB693" s="307"/>
      <c r="AC693" s="307"/>
      <c r="AD693" s="307"/>
      <c r="AE693" s="307"/>
      <c r="AF693" s="307"/>
      <c r="AG693" s="307"/>
      <c r="AH693" s="307"/>
      <c r="AI693" s="307"/>
      <c r="AJ693" s="307"/>
    </row>
    <row r="694" ht="15.75" customHeight="1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  <c r="AA694" s="307"/>
      <c r="AB694" s="307"/>
      <c r="AC694" s="307"/>
      <c r="AD694" s="307"/>
      <c r="AE694" s="307"/>
      <c r="AF694" s="307"/>
      <c r="AG694" s="307"/>
      <c r="AH694" s="307"/>
      <c r="AI694" s="307"/>
      <c r="AJ694" s="307"/>
    </row>
    <row r="695" ht="15.75" customHeight="1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  <c r="AA695" s="307"/>
      <c r="AB695" s="307"/>
      <c r="AC695" s="307"/>
      <c r="AD695" s="307"/>
      <c r="AE695" s="307"/>
      <c r="AF695" s="307"/>
      <c r="AG695" s="307"/>
      <c r="AH695" s="307"/>
      <c r="AI695" s="307"/>
      <c r="AJ695" s="307"/>
    </row>
    <row r="696" ht="15.75" customHeight="1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  <c r="AA696" s="307"/>
      <c r="AB696" s="307"/>
      <c r="AC696" s="307"/>
      <c r="AD696" s="307"/>
      <c r="AE696" s="307"/>
      <c r="AF696" s="307"/>
      <c r="AG696" s="307"/>
      <c r="AH696" s="307"/>
      <c r="AI696" s="307"/>
      <c r="AJ696" s="307"/>
    </row>
    <row r="697" ht="15.75" customHeight="1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  <c r="AA697" s="307"/>
      <c r="AB697" s="307"/>
      <c r="AC697" s="307"/>
      <c r="AD697" s="307"/>
      <c r="AE697" s="307"/>
      <c r="AF697" s="307"/>
      <c r="AG697" s="307"/>
      <c r="AH697" s="307"/>
      <c r="AI697" s="307"/>
      <c r="AJ697" s="307"/>
    </row>
    <row r="698" ht="15.75" customHeight="1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  <c r="AA698" s="307"/>
      <c r="AB698" s="307"/>
      <c r="AC698" s="307"/>
      <c r="AD698" s="307"/>
      <c r="AE698" s="307"/>
      <c r="AF698" s="307"/>
      <c r="AG698" s="307"/>
      <c r="AH698" s="307"/>
      <c r="AI698" s="307"/>
      <c r="AJ698" s="307"/>
    </row>
    <row r="699" ht="15.75" customHeight="1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  <c r="AA699" s="307"/>
      <c r="AB699" s="307"/>
      <c r="AC699" s="307"/>
      <c r="AD699" s="307"/>
      <c r="AE699" s="307"/>
      <c r="AF699" s="307"/>
      <c r="AG699" s="307"/>
      <c r="AH699" s="307"/>
      <c r="AI699" s="307"/>
      <c r="AJ699" s="307"/>
    </row>
    <row r="700" ht="15.75" customHeight="1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  <c r="AA700" s="307"/>
      <c r="AB700" s="307"/>
      <c r="AC700" s="307"/>
      <c r="AD700" s="307"/>
      <c r="AE700" s="307"/>
      <c r="AF700" s="307"/>
      <c r="AG700" s="307"/>
      <c r="AH700" s="307"/>
      <c r="AI700" s="307"/>
      <c r="AJ700" s="307"/>
    </row>
    <row r="701" ht="15.75" customHeight="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  <c r="AA701" s="307"/>
      <c r="AB701" s="307"/>
      <c r="AC701" s="307"/>
      <c r="AD701" s="307"/>
      <c r="AE701" s="307"/>
      <c r="AF701" s="307"/>
      <c r="AG701" s="307"/>
      <c r="AH701" s="307"/>
      <c r="AI701" s="307"/>
      <c r="AJ701" s="307"/>
    </row>
    <row r="702" ht="15.75" customHeight="1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  <c r="AA702" s="307"/>
      <c r="AB702" s="307"/>
      <c r="AC702" s="307"/>
      <c r="AD702" s="307"/>
      <c r="AE702" s="307"/>
      <c r="AF702" s="307"/>
      <c r="AG702" s="307"/>
      <c r="AH702" s="307"/>
      <c r="AI702" s="307"/>
      <c r="AJ702" s="307"/>
    </row>
    <row r="703" ht="15.75" customHeight="1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  <c r="AA703" s="307"/>
      <c r="AB703" s="307"/>
      <c r="AC703" s="307"/>
      <c r="AD703" s="307"/>
      <c r="AE703" s="307"/>
      <c r="AF703" s="307"/>
      <c r="AG703" s="307"/>
      <c r="AH703" s="307"/>
      <c r="AI703" s="307"/>
      <c r="AJ703" s="307"/>
    </row>
    <row r="704" ht="15.75" customHeight="1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  <c r="AA704" s="307"/>
      <c r="AB704" s="307"/>
      <c r="AC704" s="307"/>
      <c r="AD704" s="307"/>
      <c r="AE704" s="307"/>
      <c r="AF704" s="307"/>
      <c r="AG704" s="307"/>
      <c r="AH704" s="307"/>
      <c r="AI704" s="307"/>
      <c r="AJ704" s="307"/>
    </row>
    <row r="705" ht="15.75" customHeight="1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  <c r="AA705" s="307"/>
      <c r="AB705" s="307"/>
      <c r="AC705" s="307"/>
      <c r="AD705" s="307"/>
      <c r="AE705" s="307"/>
      <c r="AF705" s="307"/>
      <c r="AG705" s="307"/>
      <c r="AH705" s="307"/>
      <c r="AI705" s="307"/>
      <c r="AJ705" s="307"/>
    </row>
    <row r="706" ht="15.75" customHeight="1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  <c r="AA706" s="307"/>
      <c r="AB706" s="307"/>
      <c r="AC706" s="307"/>
      <c r="AD706" s="307"/>
      <c r="AE706" s="307"/>
      <c r="AF706" s="307"/>
      <c r="AG706" s="307"/>
      <c r="AH706" s="307"/>
      <c r="AI706" s="307"/>
      <c r="AJ706" s="307"/>
    </row>
    <row r="707" ht="15.75" customHeight="1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  <c r="AA707" s="307"/>
      <c r="AB707" s="307"/>
      <c r="AC707" s="307"/>
      <c r="AD707" s="307"/>
      <c r="AE707" s="307"/>
      <c r="AF707" s="307"/>
      <c r="AG707" s="307"/>
      <c r="AH707" s="307"/>
      <c r="AI707" s="307"/>
      <c r="AJ707" s="307"/>
    </row>
    <row r="708" ht="15.75" customHeight="1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  <c r="AA708" s="307"/>
      <c r="AB708" s="307"/>
      <c r="AC708" s="307"/>
      <c r="AD708" s="307"/>
      <c r="AE708" s="307"/>
      <c r="AF708" s="307"/>
      <c r="AG708" s="307"/>
      <c r="AH708" s="307"/>
      <c r="AI708" s="307"/>
      <c r="AJ708" s="307"/>
    </row>
    <row r="709" ht="15.75" customHeight="1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  <c r="AA709" s="307"/>
      <c r="AB709" s="307"/>
      <c r="AC709" s="307"/>
      <c r="AD709" s="307"/>
      <c r="AE709" s="307"/>
      <c r="AF709" s="307"/>
      <c r="AG709" s="307"/>
      <c r="AH709" s="307"/>
      <c r="AI709" s="307"/>
      <c r="AJ709" s="307"/>
    </row>
    <row r="710" ht="15.75" customHeight="1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  <c r="AA710" s="307"/>
      <c r="AB710" s="307"/>
      <c r="AC710" s="307"/>
      <c r="AD710" s="307"/>
      <c r="AE710" s="307"/>
      <c r="AF710" s="307"/>
      <c r="AG710" s="307"/>
      <c r="AH710" s="307"/>
      <c r="AI710" s="307"/>
      <c r="AJ710" s="307"/>
    </row>
    <row r="711" ht="15.75" customHeight="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  <c r="AA711" s="307"/>
      <c r="AB711" s="307"/>
      <c r="AC711" s="307"/>
      <c r="AD711" s="307"/>
      <c r="AE711" s="307"/>
      <c r="AF711" s="307"/>
      <c r="AG711" s="307"/>
      <c r="AH711" s="307"/>
      <c r="AI711" s="307"/>
      <c r="AJ711" s="307"/>
    </row>
    <row r="712" ht="15.75" customHeight="1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  <c r="AA712" s="307"/>
      <c r="AB712" s="307"/>
      <c r="AC712" s="307"/>
      <c r="AD712" s="307"/>
      <c r="AE712" s="307"/>
      <c r="AF712" s="307"/>
      <c r="AG712" s="307"/>
      <c r="AH712" s="307"/>
      <c r="AI712" s="307"/>
      <c r="AJ712" s="307"/>
    </row>
    <row r="713" ht="15.75" customHeight="1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  <c r="AA713" s="307"/>
      <c r="AB713" s="307"/>
      <c r="AC713" s="307"/>
      <c r="AD713" s="307"/>
      <c r="AE713" s="307"/>
      <c r="AF713" s="307"/>
      <c r="AG713" s="307"/>
      <c r="AH713" s="307"/>
      <c r="AI713" s="307"/>
      <c r="AJ713" s="307"/>
    </row>
    <row r="714" ht="15.75" customHeight="1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  <c r="AA714" s="307"/>
      <c r="AB714" s="307"/>
      <c r="AC714" s="307"/>
      <c r="AD714" s="307"/>
      <c r="AE714" s="307"/>
      <c r="AF714" s="307"/>
      <c r="AG714" s="307"/>
      <c r="AH714" s="307"/>
      <c r="AI714" s="307"/>
      <c r="AJ714" s="307"/>
    </row>
    <row r="715" ht="15.75" customHeight="1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  <c r="AA715" s="307"/>
      <c r="AB715" s="307"/>
      <c r="AC715" s="307"/>
      <c r="AD715" s="307"/>
      <c r="AE715" s="307"/>
      <c r="AF715" s="307"/>
      <c r="AG715" s="307"/>
      <c r="AH715" s="307"/>
      <c r="AI715" s="307"/>
      <c r="AJ715" s="307"/>
    </row>
    <row r="716" ht="15.75" customHeight="1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  <c r="AA716" s="307"/>
      <c r="AB716" s="307"/>
      <c r="AC716" s="307"/>
      <c r="AD716" s="307"/>
      <c r="AE716" s="307"/>
      <c r="AF716" s="307"/>
      <c r="AG716" s="307"/>
      <c r="AH716" s="307"/>
      <c r="AI716" s="307"/>
      <c r="AJ716" s="307"/>
    </row>
    <row r="717" ht="15.75" customHeight="1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  <c r="AA717" s="307"/>
      <c r="AB717" s="307"/>
      <c r="AC717" s="307"/>
      <c r="AD717" s="307"/>
      <c r="AE717" s="307"/>
      <c r="AF717" s="307"/>
      <c r="AG717" s="307"/>
      <c r="AH717" s="307"/>
      <c r="AI717" s="307"/>
      <c r="AJ717" s="307"/>
    </row>
    <row r="718" ht="15.75" customHeight="1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  <c r="AA718" s="307"/>
      <c r="AB718" s="307"/>
      <c r="AC718" s="307"/>
      <c r="AD718" s="307"/>
      <c r="AE718" s="307"/>
      <c r="AF718" s="307"/>
      <c r="AG718" s="307"/>
      <c r="AH718" s="307"/>
      <c r="AI718" s="307"/>
      <c r="AJ718" s="307"/>
    </row>
    <row r="719" ht="15.75" customHeight="1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  <c r="AA719" s="307"/>
      <c r="AB719" s="307"/>
      <c r="AC719" s="307"/>
      <c r="AD719" s="307"/>
      <c r="AE719" s="307"/>
      <c r="AF719" s="307"/>
      <c r="AG719" s="307"/>
      <c r="AH719" s="307"/>
      <c r="AI719" s="307"/>
      <c r="AJ719" s="307"/>
    </row>
    <row r="720" ht="15.75" customHeight="1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  <c r="AA720" s="307"/>
      <c r="AB720" s="307"/>
      <c r="AC720" s="307"/>
      <c r="AD720" s="307"/>
      <c r="AE720" s="307"/>
      <c r="AF720" s="307"/>
      <c r="AG720" s="307"/>
      <c r="AH720" s="307"/>
      <c r="AI720" s="307"/>
      <c r="AJ720" s="307"/>
    </row>
    <row r="721" ht="15.75" customHeight="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  <c r="AA721" s="307"/>
      <c r="AB721" s="307"/>
      <c r="AC721" s="307"/>
      <c r="AD721" s="307"/>
      <c r="AE721" s="307"/>
      <c r="AF721" s="307"/>
      <c r="AG721" s="307"/>
      <c r="AH721" s="307"/>
      <c r="AI721" s="307"/>
      <c r="AJ721" s="307"/>
    </row>
    <row r="722" ht="15.75" customHeight="1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  <c r="AA722" s="307"/>
      <c r="AB722" s="307"/>
      <c r="AC722" s="307"/>
      <c r="AD722" s="307"/>
      <c r="AE722" s="307"/>
      <c r="AF722" s="307"/>
      <c r="AG722" s="307"/>
      <c r="AH722" s="307"/>
      <c r="AI722" s="307"/>
      <c r="AJ722" s="307"/>
    </row>
    <row r="723" ht="15.75" customHeight="1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  <c r="AA723" s="307"/>
      <c r="AB723" s="307"/>
      <c r="AC723" s="307"/>
      <c r="AD723" s="307"/>
      <c r="AE723" s="307"/>
      <c r="AF723" s="307"/>
      <c r="AG723" s="307"/>
      <c r="AH723" s="307"/>
      <c r="AI723" s="307"/>
      <c r="AJ723" s="307"/>
    </row>
    <row r="724" ht="15.75" customHeight="1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  <c r="AA724" s="307"/>
      <c r="AB724" s="307"/>
      <c r="AC724" s="307"/>
      <c r="AD724" s="307"/>
      <c r="AE724" s="307"/>
      <c r="AF724" s="307"/>
      <c r="AG724" s="307"/>
      <c r="AH724" s="307"/>
      <c r="AI724" s="307"/>
      <c r="AJ724" s="307"/>
    </row>
    <row r="725" ht="15.75" customHeight="1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  <c r="AA725" s="307"/>
      <c r="AB725" s="307"/>
      <c r="AC725" s="307"/>
      <c r="AD725" s="307"/>
      <c r="AE725" s="307"/>
      <c r="AF725" s="307"/>
      <c r="AG725" s="307"/>
      <c r="AH725" s="307"/>
      <c r="AI725" s="307"/>
      <c r="AJ725" s="307"/>
    </row>
    <row r="726" ht="15.75" customHeight="1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  <c r="AA726" s="307"/>
      <c r="AB726" s="307"/>
      <c r="AC726" s="307"/>
      <c r="AD726" s="307"/>
      <c r="AE726" s="307"/>
      <c r="AF726" s="307"/>
      <c r="AG726" s="307"/>
      <c r="AH726" s="307"/>
      <c r="AI726" s="307"/>
      <c r="AJ726" s="307"/>
    </row>
    <row r="727" ht="15.75" customHeight="1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  <c r="AA727" s="307"/>
      <c r="AB727" s="307"/>
      <c r="AC727" s="307"/>
      <c r="AD727" s="307"/>
      <c r="AE727" s="307"/>
      <c r="AF727" s="307"/>
      <c r="AG727" s="307"/>
      <c r="AH727" s="307"/>
      <c r="AI727" s="307"/>
      <c r="AJ727" s="307"/>
    </row>
    <row r="728" ht="15.75" customHeight="1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  <c r="AA728" s="307"/>
      <c r="AB728" s="307"/>
      <c r="AC728" s="307"/>
      <c r="AD728" s="307"/>
      <c r="AE728" s="307"/>
      <c r="AF728" s="307"/>
      <c r="AG728" s="307"/>
      <c r="AH728" s="307"/>
      <c r="AI728" s="307"/>
      <c r="AJ728" s="307"/>
    </row>
    <row r="729" ht="15.75" customHeight="1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  <c r="AA729" s="307"/>
      <c r="AB729" s="307"/>
      <c r="AC729" s="307"/>
      <c r="AD729" s="307"/>
      <c r="AE729" s="307"/>
      <c r="AF729" s="307"/>
      <c r="AG729" s="307"/>
      <c r="AH729" s="307"/>
      <c r="AI729" s="307"/>
      <c r="AJ729" s="307"/>
    </row>
    <row r="730" ht="15.75" customHeight="1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  <c r="AA730" s="307"/>
      <c r="AB730" s="307"/>
      <c r="AC730" s="307"/>
      <c r="AD730" s="307"/>
      <c r="AE730" s="307"/>
      <c r="AF730" s="307"/>
      <c r="AG730" s="307"/>
      <c r="AH730" s="307"/>
      <c r="AI730" s="307"/>
      <c r="AJ730" s="307"/>
    </row>
    <row r="731" ht="15.75" customHeight="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  <c r="AA731" s="307"/>
      <c r="AB731" s="307"/>
      <c r="AC731" s="307"/>
      <c r="AD731" s="307"/>
      <c r="AE731" s="307"/>
      <c r="AF731" s="307"/>
      <c r="AG731" s="307"/>
      <c r="AH731" s="307"/>
      <c r="AI731" s="307"/>
      <c r="AJ731" s="307"/>
    </row>
    <row r="732" ht="15.75" customHeight="1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  <c r="AA732" s="307"/>
      <c r="AB732" s="307"/>
      <c r="AC732" s="307"/>
      <c r="AD732" s="307"/>
      <c r="AE732" s="307"/>
      <c r="AF732" s="307"/>
      <c r="AG732" s="307"/>
      <c r="AH732" s="307"/>
      <c r="AI732" s="307"/>
      <c r="AJ732" s="307"/>
    </row>
    <row r="733" ht="15.75" customHeight="1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  <c r="AA733" s="307"/>
      <c r="AB733" s="307"/>
      <c r="AC733" s="307"/>
      <c r="AD733" s="307"/>
      <c r="AE733" s="307"/>
      <c r="AF733" s="307"/>
      <c r="AG733" s="307"/>
      <c r="AH733" s="307"/>
      <c r="AI733" s="307"/>
      <c r="AJ733" s="307"/>
    </row>
    <row r="734" ht="15.75" customHeight="1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  <c r="AA734" s="307"/>
      <c r="AB734" s="307"/>
      <c r="AC734" s="307"/>
      <c r="AD734" s="307"/>
      <c r="AE734" s="307"/>
      <c r="AF734" s="307"/>
      <c r="AG734" s="307"/>
      <c r="AH734" s="307"/>
      <c r="AI734" s="307"/>
      <c r="AJ734" s="307"/>
    </row>
    <row r="735" ht="15.75" customHeight="1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  <c r="AA735" s="307"/>
      <c r="AB735" s="307"/>
      <c r="AC735" s="307"/>
      <c r="AD735" s="307"/>
      <c r="AE735" s="307"/>
      <c r="AF735" s="307"/>
      <c r="AG735" s="307"/>
      <c r="AH735" s="307"/>
      <c r="AI735" s="307"/>
      <c r="AJ735" s="307"/>
    </row>
    <row r="736" ht="15.75" customHeight="1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  <c r="AA736" s="307"/>
      <c r="AB736" s="307"/>
      <c r="AC736" s="307"/>
      <c r="AD736" s="307"/>
      <c r="AE736" s="307"/>
      <c r="AF736" s="307"/>
      <c r="AG736" s="307"/>
      <c r="AH736" s="307"/>
      <c r="AI736" s="307"/>
      <c r="AJ736" s="307"/>
    </row>
    <row r="737" ht="15.75" customHeight="1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  <c r="AA737" s="307"/>
      <c r="AB737" s="307"/>
      <c r="AC737" s="307"/>
      <c r="AD737" s="307"/>
      <c r="AE737" s="307"/>
      <c r="AF737" s="307"/>
      <c r="AG737" s="307"/>
      <c r="AH737" s="307"/>
      <c r="AI737" s="307"/>
      <c r="AJ737" s="307"/>
    </row>
    <row r="738" ht="15.75" customHeight="1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  <c r="AA738" s="307"/>
      <c r="AB738" s="307"/>
      <c r="AC738" s="307"/>
      <c r="AD738" s="307"/>
      <c r="AE738" s="307"/>
      <c r="AF738" s="307"/>
      <c r="AG738" s="307"/>
      <c r="AH738" s="307"/>
      <c r="AI738" s="307"/>
      <c r="AJ738" s="307"/>
    </row>
    <row r="739" ht="15.75" customHeight="1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  <c r="AA739" s="307"/>
      <c r="AB739" s="307"/>
      <c r="AC739" s="307"/>
      <c r="AD739" s="307"/>
      <c r="AE739" s="307"/>
      <c r="AF739" s="307"/>
      <c r="AG739" s="307"/>
      <c r="AH739" s="307"/>
      <c r="AI739" s="307"/>
      <c r="AJ739" s="307"/>
    </row>
    <row r="740" ht="15.75" customHeight="1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  <c r="AA740" s="307"/>
      <c r="AB740" s="307"/>
      <c r="AC740" s="307"/>
      <c r="AD740" s="307"/>
      <c r="AE740" s="307"/>
      <c r="AF740" s="307"/>
      <c r="AG740" s="307"/>
      <c r="AH740" s="307"/>
      <c r="AI740" s="307"/>
      <c r="AJ740" s="307"/>
    </row>
    <row r="741" ht="15.75" customHeight="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  <c r="AA741" s="307"/>
      <c r="AB741" s="307"/>
      <c r="AC741" s="307"/>
      <c r="AD741" s="307"/>
      <c r="AE741" s="307"/>
      <c r="AF741" s="307"/>
      <c r="AG741" s="307"/>
      <c r="AH741" s="307"/>
      <c r="AI741" s="307"/>
      <c r="AJ741" s="307"/>
    </row>
    <row r="742" ht="15.75" customHeight="1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  <c r="AA742" s="307"/>
      <c r="AB742" s="307"/>
      <c r="AC742" s="307"/>
      <c r="AD742" s="307"/>
      <c r="AE742" s="307"/>
      <c r="AF742" s="307"/>
      <c r="AG742" s="307"/>
      <c r="AH742" s="307"/>
      <c r="AI742" s="307"/>
      <c r="AJ742" s="307"/>
    </row>
    <row r="743" ht="15.75" customHeight="1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  <c r="AA743" s="307"/>
      <c r="AB743" s="307"/>
      <c r="AC743" s="307"/>
      <c r="AD743" s="307"/>
      <c r="AE743" s="307"/>
      <c r="AF743" s="307"/>
      <c r="AG743" s="307"/>
      <c r="AH743" s="307"/>
      <c r="AI743" s="307"/>
      <c r="AJ743" s="307"/>
    </row>
    <row r="744" ht="15.75" customHeight="1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  <c r="AA744" s="307"/>
      <c r="AB744" s="307"/>
      <c r="AC744" s="307"/>
      <c r="AD744" s="307"/>
      <c r="AE744" s="307"/>
      <c r="AF744" s="307"/>
      <c r="AG744" s="307"/>
      <c r="AH744" s="307"/>
      <c r="AI744" s="307"/>
      <c r="AJ744" s="307"/>
    </row>
    <row r="745" ht="15.75" customHeight="1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  <c r="AA745" s="307"/>
      <c r="AB745" s="307"/>
      <c r="AC745" s="307"/>
      <c r="AD745" s="307"/>
      <c r="AE745" s="307"/>
      <c r="AF745" s="307"/>
      <c r="AG745" s="307"/>
      <c r="AH745" s="307"/>
      <c r="AI745" s="307"/>
      <c r="AJ745" s="307"/>
    </row>
    <row r="746" ht="15.75" customHeight="1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  <c r="AA746" s="307"/>
      <c r="AB746" s="307"/>
      <c r="AC746" s="307"/>
      <c r="AD746" s="307"/>
      <c r="AE746" s="307"/>
      <c r="AF746" s="307"/>
      <c r="AG746" s="307"/>
      <c r="AH746" s="307"/>
      <c r="AI746" s="307"/>
      <c r="AJ746" s="307"/>
    </row>
    <row r="747" ht="15.75" customHeight="1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  <c r="AA747" s="307"/>
      <c r="AB747" s="307"/>
      <c r="AC747" s="307"/>
      <c r="AD747" s="307"/>
      <c r="AE747" s="307"/>
      <c r="AF747" s="307"/>
      <c r="AG747" s="307"/>
      <c r="AH747" s="307"/>
      <c r="AI747" s="307"/>
      <c r="AJ747" s="307"/>
    </row>
    <row r="748" ht="15.75" customHeight="1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  <c r="AA748" s="307"/>
      <c r="AB748" s="307"/>
      <c r="AC748" s="307"/>
      <c r="AD748" s="307"/>
      <c r="AE748" s="307"/>
      <c r="AF748" s="307"/>
      <c r="AG748" s="307"/>
      <c r="AH748" s="307"/>
      <c r="AI748" s="307"/>
      <c r="AJ748" s="307"/>
    </row>
    <row r="749" ht="15.75" customHeight="1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  <c r="AA749" s="307"/>
      <c r="AB749" s="307"/>
      <c r="AC749" s="307"/>
      <c r="AD749" s="307"/>
      <c r="AE749" s="307"/>
      <c r="AF749" s="307"/>
      <c r="AG749" s="307"/>
      <c r="AH749" s="307"/>
      <c r="AI749" s="307"/>
      <c r="AJ749" s="307"/>
    </row>
    <row r="750" ht="15.75" customHeight="1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  <c r="AA750" s="307"/>
      <c r="AB750" s="307"/>
      <c r="AC750" s="307"/>
      <c r="AD750" s="307"/>
      <c r="AE750" s="307"/>
      <c r="AF750" s="307"/>
      <c r="AG750" s="307"/>
      <c r="AH750" s="307"/>
      <c r="AI750" s="307"/>
      <c r="AJ750" s="307"/>
    </row>
    <row r="751" ht="15.75" customHeight="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  <c r="AA751" s="307"/>
      <c r="AB751" s="307"/>
      <c r="AC751" s="307"/>
      <c r="AD751" s="307"/>
      <c r="AE751" s="307"/>
      <c r="AF751" s="307"/>
      <c r="AG751" s="307"/>
      <c r="AH751" s="307"/>
      <c r="AI751" s="307"/>
      <c r="AJ751" s="307"/>
    </row>
    <row r="752" ht="15.75" customHeight="1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  <c r="AA752" s="307"/>
      <c r="AB752" s="307"/>
      <c r="AC752" s="307"/>
      <c r="AD752" s="307"/>
      <c r="AE752" s="307"/>
      <c r="AF752" s="307"/>
      <c r="AG752" s="307"/>
      <c r="AH752" s="307"/>
      <c r="AI752" s="307"/>
      <c r="AJ752" s="307"/>
    </row>
    <row r="753" ht="15.75" customHeight="1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  <c r="AA753" s="307"/>
      <c r="AB753" s="307"/>
      <c r="AC753" s="307"/>
      <c r="AD753" s="307"/>
      <c r="AE753" s="307"/>
      <c r="AF753" s="307"/>
      <c r="AG753" s="307"/>
      <c r="AH753" s="307"/>
      <c r="AI753" s="307"/>
      <c r="AJ753" s="307"/>
    </row>
    <row r="754" ht="15.75" customHeight="1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  <c r="AA754" s="307"/>
      <c r="AB754" s="307"/>
      <c r="AC754" s="307"/>
      <c r="AD754" s="307"/>
      <c r="AE754" s="307"/>
      <c r="AF754" s="307"/>
      <c r="AG754" s="307"/>
      <c r="AH754" s="307"/>
      <c r="AI754" s="307"/>
      <c r="AJ754" s="307"/>
    </row>
    <row r="755" ht="15.75" customHeight="1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  <c r="AA755" s="307"/>
      <c r="AB755" s="307"/>
      <c r="AC755" s="307"/>
      <c r="AD755" s="307"/>
      <c r="AE755" s="307"/>
      <c r="AF755" s="307"/>
      <c r="AG755" s="307"/>
      <c r="AH755" s="307"/>
      <c r="AI755" s="307"/>
      <c r="AJ755" s="307"/>
    </row>
    <row r="756" ht="15.75" customHeight="1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  <c r="AA756" s="307"/>
      <c r="AB756" s="307"/>
      <c r="AC756" s="307"/>
      <c r="AD756" s="307"/>
      <c r="AE756" s="307"/>
      <c r="AF756" s="307"/>
      <c r="AG756" s="307"/>
      <c r="AH756" s="307"/>
      <c r="AI756" s="307"/>
      <c r="AJ756" s="307"/>
    </row>
    <row r="757" ht="15.75" customHeight="1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  <c r="AA757" s="307"/>
      <c r="AB757" s="307"/>
      <c r="AC757" s="307"/>
      <c r="AD757" s="307"/>
      <c r="AE757" s="307"/>
      <c r="AF757" s="307"/>
      <c r="AG757" s="307"/>
      <c r="AH757" s="307"/>
      <c r="AI757" s="307"/>
      <c r="AJ757" s="307"/>
    </row>
    <row r="758" ht="15.75" customHeight="1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  <c r="AA758" s="307"/>
      <c r="AB758" s="307"/>
      <c r="AC758" s="307"/>
      <c r="AD758" s="307"/>
      <c r="AE758" s="307"/>
      <c r="AF758" s="307"/>
      <c r="AG758" s="307"/>
      <c r="AH758" s="307"/>
      <c r="AI758" s="307"/>
      <c r="AJ758" s="307"/>
    </row>
    <row r="759" ht="15.75" customHeight="1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  <c r="AA759" s="307"/>
      <c r="AB759" s="307"/>
      <c r="AC759" s="307"/>
      <c r="AD759" s="307"/>
      <c r="AE759" s="307"/>
      <c r="AF759" s="307"/>
      <c r="AG759" s="307"/>
      <c r="AH759" s="307"/>
      <c r="AI759" s="307"/>
      <c r="AJ759" s="307"/>
    </row>
    <row r="760" ht="15.75" customHeight="1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  <c r="AA760" s="307"/>
      <c r="AB760" s="307"/>
      <c r="AC760" s="307"/>
      <c r="AD760" s="307"/>
      <c r="AE760" s="307"/>
      <c r="AF760" s="307"/>
      <c r="AG760" s="307"/>
      <c r="AH760" s="307"/>
      <c r="AI760" s="307"/>
      <c r="AJ760" s="307"/>
    </row>
    <row r="761" ht="15.75" customHeight="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  <c r="AA761" s="307"/>
      <c r="AB761" s="307"/>
      <c r="AC761" s="307"/>
      <c r="AD761" s="307"/>
      <c r="AE761" s="307"/>
      <c r="AF761" s="307"/>
      <c r="AG761" s="307"/>
      <c r="AH761" s="307"/>
      <c r="AI761" s="307"/>
      <c r="AJ761" s="307"/>
    </row>
    <row r="762" ht="15.75" customHeight="1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  <c r="AA762" s="307"/>
      <c r="AB762" s="307"/>
      <c r="AC762" s="307"/>
      <c r="AD762" s="307"/>
      <c r="AE762" s="307"/>
      <c r="AF762" s="307"/>
      <c r="AG762" s="307"/>
      <c r="AH762" s="307"/>
      <c r="AI762" s="307"/>
      <c r="AJ762" s="307"/>
    </row>
    <row r="763" ht="15.75" customHeight="1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  <c r="AA763" s="307"/>
      <c r="AB763" s="307"/>
      <c r="AC763" s="307"/>
      <c r="AD763" s="307"/>
      <c r="AE763" s="307"/>
      <c r="AF763" s="307"/>
      <c r="AG763" s="307"/>
      <c r="AH763" s="307"/>
      <c r="AI763" s="307"/>
      <c r="AJ763" s="307"/>
    </row>
    <row r="764" ht="15.75" customHeight="1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  <c r="AA764" s="307"/>
      <c r="AB764" s="307"/>
      <c r="AC764" s="307"/>
      <c r="AD764" s="307"/>
      <c r="AE764" s="307"/>
      <c r="AF764" s="307"/>
      <c r="AG764" s="307"/>
      <c r="AH764" s="307"/>
      <c r="AI764" s="307"/>
      <c r="AJ764" s="307"/>
    </row>
    <row r="765" ht="15.75" customHeight="1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  <c r="AA765" s="307"/>
      <c r="AB765" s="307"/>
      <c r="AC765" s="307"/>
      <c r="AD765" s="307"/>
      <c r="AE765" s="307"/>
      <c r="AF765" s="307"/>
      <c r="AG765" s="307"/>
      <c r="AH765" s="307"/>
      <c r="AI765" s="307"/>
      <c r="AJ765" s="307"/>
    </row>
    <row r="766" ht="15.75" customHeight="1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  <c r="AA766" s="307"/>
      <c r="AB766" s="307"/>
      <c r="AC766" s="307"/>
      <c r="AD766" s="307"/>
      <c r="AE766" s="307"/>
      <c r="AF766" s="307"/>
      <c r="AG766" s="307"/>
      <c r="AH766" s="307"/>
      <c r="AI766" s="307"/>
      <c r="AJ766" s="307"/>
    </row>
    <row r="767" ht="15.75" customHeight="1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  <c r="AA767" s="307"/>
      <c r="AB767" s="307"/>
      <c r="AC767" s="307"/>
      <c r="AD767" s="307"/>
      <c r="AE767" s="307"/>
      <c r="AF767" s="307"/>
      <c r="AG767" s="307"/>
      <c r="AH767" s="307"/>
      <c r="AI767" s="307"/>
      <c r="AJ767" s="307"/>
    </row>
    <row r="768" ht="15.75" customHeight="1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  <c r="AA768" s="307"/>
      <c r="AB768" s="307"/>
      <c r="AC768" s="307"/>
      <c r="AD768" s="307"/>
      <c r="AE768" s="307"/>
      <c r="AF768" s="307"/>
      <c r="AG768" s="307"/>
      <c r="AH768" s="307"/>
      <c r="AI768" s="307"/>
      <c r="AJ768" s="307"/>
    </row>
    <row r="769" ht="15.75" customHeight="1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  <c r="AA769" s="307"/>
      <c r="AB769" s="307"/>
      <c r="AC769" s="307"/>
      <c r="AD769" s="307"/>
      <c r="AE769" s="307"/>
      <c r="AF769" s="307"/>
      <c r="AG769" s="307"/>
      <c r="AH769" s="307"/>
      <c r="AI769" s="307"/>
      <c r="AJ769" s="307"/>
    </row>
    <row r="770" ht="15.75" customHeight="1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  <c r="AA770" s="307"/>
      <c r="AB770" s="307"/>
      <c r="AC770" s="307"/>
      <c r="AD770" s="307"/>
      <c r="AE770" s="307"/>
      <c r="AF770" s="307"/>
      <c r="AG770" s="307"/>
      <c r="AH770" s="307"/>
      <c r="AI770" s="307"/>
      <c r="AJ770" s="307"/>
    </row>
    <row r="771" ht="15.75" customHeight="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  <c r="AA771" s="307"/>
      <c r="AB771" s="307"/>
      <c r="AC771" s="307"/>
      <c r="AD771" s="307"/>
      <c r="AE771" s="307"/>
      <c r="AF771" s="307"/>
      <c r="AG771" s="307"/>
      <c r="AH771" s="307"/>
      <c r="AI771" s="307"/>
      <c r="AJ771" s="307"/>
    </row>
    <row r="772" ht="15.75" customHeight="1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  <c r="AA772" s="307"/>
      <c r="AB772" s="307"/>
      <c r="AC772" s="307"/>
      <c r="AD772" s="307"/>
      <c r="AE772" s="307"/>
      <c r="AF772" s="307"/>
      <c r="AG772" s="307"/>
      <c r="AH772" s="307"/>
      <c r="AI772" s="307"/>
      <c r="AJ772" s="307"/>
    </row>
    <row r="773" ht="15.75" customHeight="1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  <c r="AA773" s="307"/>
      <c r="AB773" s="307"/>
      <c r="AC773" s="307"/>
      <c r="AD773" s="307"/>
      <c r="AE773" s="307"/>
      <c r="AF773" s="307"/>
      <c r="AG773" s="307"/>
      <c r="AH773" s="307"/>
      <c r="AI773" s="307"/>
      <c r="AJ773" s="307"/>
    </row>
    <row r="774" ht="15.75" customHeight="1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  <c r="AA774" s="307"/>
      <c r="AB774" s="307"/>
      <c r="AC774" s="307"/>
      <c r="AD774" s="307"/>
      <c r="AE774" s="307"/>
      <c r="AF774" s="307"/>
      <c r="AG774" s="307"/>
      <c r="AH774" s="307"/>
      <c r="AI774" s="307"/>
      <c r="AJ774" s="307"/>
    </row>
    <row r="775" ht="15.75" customHeight="1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  <c r="AA775" s="307"/>
      <c r="AB775" s="307"/>
      <c r="AC775" s="307"/>
      <c r="AD775" s="307"/>
      <c r="AE775" s="307"/>
      <c r="AF775" s="307"/>
      <c r="AG775" s="307"/>
      <c r="AH775" s="307"/>
      <c r="AI775" s="307"/>
      <c r="AJ775" s="307"/>
    </row>
    <row r="776" ht="15.75" customHeight="1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  <c r="AA776" s="307"/>
      <c r="AB776" s="307"/>
      <c r="AC776" s="307"/>
      <c r="AD776" s="307"/>
      <c r="AE776" s="307"/>
      <c r="AF776" s="307"/>
      <c r="AG776" s="307"/>
      <c r="AH776" s="307"/>
      <c r="AI776" s="307"/>
      <c r="AJ776" s="307"/>
    </row>
    <row r="777" ht="15.75" customHeight="1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  <c r="AA777" s="307"/>
      <c r="AB777" s="307"/>
      <c r="AC777" s="307"/>
      <c r="AD777" s="307"/>
      <c r="AE777" s="307"/>
      <c r="AF777" s="307"/>
      <c r="AG777" s="307"/>
      <c r="AH777" s="307"/>
      <c r="AI777" s="307"/>
      <c r="AJ777" s="307"/>
    </row>
    <row r="778" ht="15.75" customHeight="1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  <c r="AA778" s="307"/>
      <c r="AB778" s="307"/>
      <c r="AC778" s="307"/>
      <c r="AD778" s="307"/>
      <c r="AE778" s="307"/>
      <c r="AF778" s="307"/>
      <c r="AG778" s="307"/>
      <c r="AH778" s="307"/>
      <c r="AI778" s="307"/>
      <c r="AJ778" s="307"/>
    </row>
    <row r="779" ht="15.75" customHeight="1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  <c r="AA779" s="307"/>
      <c r="AB779" s="307"/>
      <c r="AC779" s="307"/>
      <c r="AD779" s="307"/>
      <c r="AE779" s="307"/>
      <c r="AF779" s="307"/>
      <c r="AG779" s="307"/>
      <c r="AH779" s="307"/>
      <c r="AI779" s="307"/>
      <c r="AJ779" s="307"/>
    </row>
    <row r="780" ht="15.75" customHeight="1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  <c r="AA780" s="307"/>
      <c r="AB780" s="307"/>
      <c r="AC780" s="307"/>
      <c r="AD780" s="307"/>
      <c r="AE780" s="307"/>
      <c r="AF780" s="307"/>
      <c r="AG780" s="307"/>
      <c r="AH780" s="307"/>
      <c r="AI780" s="307"/>
      <c r="AJ780" s="307"/>
    </row>
    <row r="781" ht="15.75" customHeight="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  <c r="AA781" s="307"/>
      <c r="AB781" s="307"/>
      <c r="AC781" s="307"/>
      <c r="AD781" s="307"/>
      <c r="AE781" s="307"/>
      <c r="AF781" s="307"/>
      <c r="AG781" s="307"/>
      <c r="AH781" s="307"/>
      <c r="AI781" s="307"/>
      <c r="AJ781" s="307"/>
    </row>
    <row r="782" ht="15.75" customHeight="1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  <c r="AA782" s="307"/>
      <c r="AB782" s="307"/>
      <c r="AC782" s="307"/>
      <c r="AD782" s="307"/>
      <c r="AE782" s="307"/>
      <c r="AF782" s="307"/>
      <c r="AG782" s="307"/>
      <c r="AH782" s="307"/>
      <c r="AI782" s="307"/>
      <c r="AJ782" s="307"/>
    </row>
    <row r="783" ht="15.75" customHeight="1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  <c r="AA783" s="307"/>
      <c r="AB783" s="307"/>
      <c r="AC783" s="307"/>
      <c r="AD783" s="307"/>
      <c r="AE783" s="307"/>
      <c r="AF783" s="307"/>
      <c r="AG783" s="307"/>
      <c r="AH783" s="307"/>
      <c r="AI783" s="307"/>
      <c r="AJ783" s="307"/>
    </row>
    <row r="784" ht="15.75" customHeight="1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  <c r="AA784" s="307"/>
      <c r="AB784" s="307"/>
      <c r="AC784" s="307"/>
      <c r="AD784" s="307"/>
      <c r="AE784" s="307"/>
      <c r="AF784" s="307"/>
      <c r="AG784" s="307"/>
      <c r="AH784" s="307"/>
      <c r="AI784" s="307"/>
      <c r="AJ784" s="307"/>
    </row>
    <row r="785" ht="15.75" customHeight="1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  <c r="AA785" s="307"/>
      <c r="AB785" s="307"/>
      <c r="AC785" s="307"/>
      <c r="AD785" s="307"/>
      <c r="AE785" s="307"/>
      <c r="AF785" s="307"/>
      <c r="AG785" s="307"/>
      <c r="AH785" s="307"/>
      <c r="AI785" s="307"/>
      <c r="AJ785" s="307"/>
    </row>
    <row r="786" ht="15.75" customHeight="1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  <c r="AA786" s="307"/>
      <c r="AB786" s="307"/>
      <c r="AC786" s="307"/>
      <c r="AD786" s="307"/>
      <c r="AE786" s="307"/>
      <c r="AF786" s="307"/>
      <c r="AG786" s="307"/>
      <c r="AH786" s="307"/>
      <c r="AI786" s="307"/>
      <c r="AJ786" s="307"/>
    </row>
    <row r="787" ht="15.75" customHeight="1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  <c r="AA787" s="307"/>
      <c r="AB787" s="307"/>
      <c r="AC787" s="307"/>
      <c r="AD787" s="307"/>
      <c r="AE787" s="307"/>
      <c r="AF787" s="307"/>
      <c r="AG787" s="307"/>
      <c r="AH787" s="307"/>
      <c r="AI787" s="307"/>
      <c r="AJ787" s="307"/>
    </row>
    <row r="788" ht="15.75" customHeight="1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  <c r="AA788" s="307"/>
      <c r="AB788" s="307"/>
      <c r="AC788" s="307"/>
      <c r="AD788" s="307"/>
      <c r="AE788" s="307"/>
      <c r="AF788" s="307"/>
      <c r="AG788" s="307"/>
      <c r="AH788" s="307"/>
      <c r="AI788" s="307"/>
      <c r="AJ788" s="307"/>
    </row>
    <row r="789" ht="15.75" customHeight="1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  <c r="AA789" s="307"/>
      <c r="AB789" s="307"/>
      <c r="AC789" s="307"/>
      <c r="AD789" s="307"/>
      <c r="AE789" s="307"/>
      <c r="AF789" s="307"/>
      <c r="AG789" s="307"/>
      <c r="AH789" s="307"/>
      <c r="AI789" s="307"/>
      <c r="AJ789" s="307"/>
    </row>
    <row r="790" ht="15.75" customHeight="1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  <c r="AA790" s="307"/>
      <c r="AB790" s="307"/>
      <c r="AC790" s="307"/>
      <c r="AD790" s="307"/>
      <c r="AE790" s="307"/>
      <c r="AF790" s="307"/>
      <c r="AG790" s="307"/>
      <c r="AH790" s="307"/>
      <c r="AI790" s="307"/>
      <c r="AJ790" s="307"/>
    </row>
    <row r="791" ht="15.75" customHeight="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  <c r="AA791" s="307"/>
      <c r="AB791" s="307"/>
      <c r="AC791" s="307"/>
      <c r="AD791" s="307"/>
      <c r="AE791" s="307"/>
      <c r="AF791" s="307"/>
      <c r="AG791" s="307"/>
      <c r="AH791" s="307"/>
      <c r="AI791" s="307"/>
      <c r="AJ791" s="307"/>
    </row>
    <row r="792" ht="15.75" customHeight="1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  <c r="AA792" s="307"/>
      <c r="AB792" s="307"/>
      <c r="AC792" s="307"/>
      <c r="AD792" s="307"/>
      <c r="AE792" s="307"/>
      <c r="AF792" s="307"/>
      <c r="AG792" s="307"/>
      <c r="AH792" s="307"/>
      <c r="AI792" s="307"/>
      <c r="AJ792" s="307"/>
    </row>
    <row r="793" ht="15.75" customHeight="1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  <c r="AA793" s="307"/>
      <c r="AB793" s="307"/>
      <c r="AC793" s="307"/>
      <c r="AD793" s="307"/>
      <c r="AE793" s="307"/>
      <c r="AF793" s="307"/>
      <c r="AG793" s="307"/>
      <c r="AH793" s="307"/>
      <c r="AI793" s="307"/>
      <c r="AJ793" s="307"/>
    </row>
    <row r="794" ht="15.75" customHeight="1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  <c r="AA794" s="307"/>
      <c r="AB794" s="307"/>
      <c r="AC794" s="307"/>
      <c r="AD794" s="307"/>
      <c r="AE794" s="307"/>
      <c r="AF794" s="307"/>
      <c r="AG794" s="307"/>
      <c r="AH794" s="307"/>
      <c r="AI794" s="307"/>
      <c r="AJ794" s="307"/>
    </row>
    <row r="795" ht="15.75" customHeight="1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  <c r="AA795" s="307"/>
      <c r="AB795" s="307"/>
      <c r="AC795" s="307"/>
      <c r="AD795" s="307"/>
      <c r="AE795" s="307"/>
      <c r="AF795" s="307"/>
      <c r="AG795" s="307"/>
      <c r="AH795" s="307"/>
      <c r="AI795" s="307"/>
      <c r="AJ795" s="307"/>
    </row>
    <row r="796" ht="15.75" customHeight="1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  <c r="AA796" s="307"/>
      <c r="AB796" s="307"/>
      <c r="AC796" s="307"/>
      <c r="AD796" s="307"/>
      <c r="AE796" s="307"/>
      <c r="AF796" s="307"/>
      <c r="AG796" s="307"/>
      <c r="AH796" s="307"/>
      <c r="AI796" s="307"/>
      <c r="AJ796" s="307"/>
    </row>
    <row r="797" ht="15.75" customHeight="1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  <c r="AA797" s="307"/>
      <c r="AB797" s="307"/>
      <c r="AC797" s="307"/>
      <c r="AD797" s="307"/>
      <c r="AE797" s="307"/>
      <c r="AF797" s="307"/>
      <c r="AG797" s="307"/>
      <c r="AH797" s="307"/>
      <c r="AI797" s="307"/>
      <c r="AJ797" s="307"/>
    </row>
    <row r="798" ht="15.75" customHeight="1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  <c r="AA798" s="307"/>
      <c r="AB798" s="307"/>
      <c r="AC798" s="307"/>
      <c r="AD798" s="307"/>
      <c r="AE798" s="307"/>
      <c r="AF798" s="307"/>
      <c r="AG798" s="307"/>
      <c r="AH798" s="307"/>
      <c r="AI798" s="307"/>
      <c r="AJ798" s="307"/>
    </row>
    <row r="799" ht="15.75" customHeight="1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  <c r="AA799" s="307"/>
      <c r="AB799" s="307"/>
      <c r="AC799" s="307"/>
      <c r="AD799" s="307"/>
      <c r="AE799" s="307"/>
      <c r="AF799" s="307"/>
      <c r="AG799" s="307"/>
      <c r="AH799" s="307"/>
      <c r="AI799" s="307"/>
      <c r="AJ799" s="307"/>
    </row>
    <row r="800" ht="15.75" customHeight="1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  <c r="AA800" s="307"/>
      <c r="AB800" s="307"/>
      <c r="AC800" s="307"/>
      <c r="AD800" s="307"/>
      <c r="AE800" s="307"/>
      <c r="AF800" s="307"/>
      <c r="AG800" s="307"/>
      <c r="AH800" s="307"/>
      <c r="AI800" s="307"/>
      <c r="AJ800" s="307"/>
    </row>
    <row r="801" ht="15.75" customHeight="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  <c r="AA801" s="307"/>
      <c r="AB801" s="307"/>
      <c r="AC801" s="307"/>
      <c r="AD801" s="307"/>
      <c r="AE801" s="307"/>
      <c r="AF801" s="307"/>
      <c r="AG801" s="307"/>
      <c r="AH801" s="307"/>
      <c r="AI801" s="307"/>
      <c r="AJ801" s="307"/>
    </row>
    <row r="802" ht="15.75" customHeight="1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  <c r="AA802" s="307"/>
      <c r="AB802" s="307"/>
      <c r="AC802" s="307"/>
      <c r="AD802" s="307"/>
      <c r="AE802" s="307"/>
      <c r="AF802" s="307"/>
      <c r="AG802" s="307"/>
      <c r="AH802" s="307"/>
      <c r="AI802" s="307"/>
      <c r="AJ802" s="307"/>
    </row>
    <row r="803" ht="15.75" customHeight="1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  <c r="AA803" s="307"/>
      <c r="AB803" s="307"/>
      <c r="AC803" s="307"/>
      <c r="AD803" s="307"/>
      <c r="AE803" s="307"/>
      <c r="AF803" s="307"/>
      <c r="AG803" s="307"/>
      <c r="AH803" s="307"/>
      <c r="AI803" s="307"/>
      <c r="AJ803" s="307"/>
    </row>
    <row r="804" ht="15.75" customHeight="1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  <c r="AA804" s="307"/>
      <c r="AB804" s="307"/>
      <c r="AC804" s="307"/>
      <c r="AD804" s="307"/>
      <c r="AE804" s="307"/>
      <c r="AF804" s="307"/>
      <c r="AG804" s="307"/>
      <c r="AH804" s="307"/>
      <c r="AI804" s="307"/>
      <c r="AJ804" s="307"/>
    </row>
    <row r="805" ht="15.75" customHeight="1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  <c r="AA805" s="307"/>
      <c r="AB805" s="307"/>
      <c r="AC805" s="307"/>
      <c r="AD805" s="307"/>
      <c r="AE805" s="307"/>
      <c r="AF805" s="307"/>
      <c r="AG805" s="307"/>
      <c r="AH805" s="307"/>
      <c r="AI805" s="307"/>
      <c r="AJ805" s="307"/>
    </row>
    <row r="806" ht="15.75" customHeight="1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  <c r="AA806" s="307"/>
      <c r="AB806" s="307"/>
      <c r="AC806" s="307"/>
      <c r="AD806" s="307"/>
      <c r="AE806" s="307"/>
      <c r="AF806" s="307"/>
      <c r="AG806" s="307"/>
      <c r="AH806" s="307"/>
      <c r="AI806" s="307"/>
      <c r="AJ806" s="307"/>
    </row>
    <row r="807" ht="15.75" customHeight="1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  <c r="AA807" s="307"/>
      <c r="AB807" s="307"/>
      <c r="AC807" s="307"/>
      <c r="AD807" s="307"/>
      <c r="AE807" s="307"/>
      <c r="AF807" s="307"/>
      <c r="AG807" s="307"/>
      <c r="AH807" s="307"/>
      <c r="AI807" s="307"/>
      <c r="AJ807" s="307"/>
    </row>
    <row r="808" ht="15.75" customHeight="1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  <c r="AA808" s="307"/>
      <c r="AB808" s="307"/>
      <c r="AC808" s="307"/>
      <c r="AD808" s="307"/>
      <c r="AE808" s="307"/>
      <c r="AF808" s="307"/>
      <c r="AG808" s="307"/>
      <c r="AH808" s="307"/>
      <c r="AI808" s="307"/>
      <c r="AJ808" s="307"/>
    </row>
    <row r="809" ht="15.75" customHeight="1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  <c r="AA809" s="307"/>
      <c r="AB809" s="307"/>
      <c r="AC809" s="307"/>
      <c r="AD809" s="307"/>
      <c r="AE809" s="307"/>
      <c r="AF809" s="307"/>
      <c r="AG809" s="307"/>
      <c r="AH809" s="307"/>
      <c r="AI809" s="307"/>
      <c r="AJ809" s="307"/>
    </row>
    <row r="810" ht="15.75" customHeight="1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  <c r="AA810" s="307"/>
      <c r="AB810" s="307"/>
      <c r="AC810" s="307"/>
      <c r="AD810" s="307"/>
      <c r="AE810" s="307"/>
      <c r="AF810" s="307"/>
      <c r="AG810" s="307"/>
      <c r="AH810" s="307"/>
      <c r="AI810" s="307"/>
      <c r="AJ810" s="307"/>
    </row>
    <row r="811" ht="15.75" customHeight="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  <c r="AA811" s="307"/>
      <c r="AB811" s="307"/>
      <c r="AC811" s="307"/>
      <c r="AD811" s="307"/>
      <c r="AE811" s="307"/>
      <c r="AF811" s="307"/>
      <c r="AG811" s="307"/>
      <c r="AH811" s="307"/>
      <c r="AI811" s="307"/>
      <c r="AJ811" s="307"/>
    </row>
    <row r="812" ht="15.75" customHeight="1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  <c r="AA812" s="307"/>
      <c r="AB812" s="307"/>
      <c r="AC812" s="307"/>
      <c r="AD812" s="307"/>
      <c r="AE812" s="307"/>
      <c r="AF812" s="307"/>
      <c r="AG812" s="307"/>
      <c r="AH812" s="307"/>
      <c r="AI812" s="307"/>
      <c r="AJ812" s="307"/>
    </row>
    <row r="813" ht="15.75" customHeight="1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  <c r="AA813" s="307"/>
      <c r="AB813" s="307"/>
      <c r="AC813" s="307"/>
      <c r="AD813" s="307"/>
      <c r="AE813" s="307"/>
      <c r="AF813" s="307"/>
      <c r="AG813" s="307"/>
      <c r="AH813" s="307"/>
      <c r="AI813" s="307"/>
      <c r="AJ813" s="307"/>
    </row>
    <row r="814" ht="15.75" customHeight="1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  <c r="AA814" s="307"/>
      <c r="AB814" s="307"/>
      <c r="AC814" s="307"/>
      <c r="AD814" s="307"/>
      <c r="AE814" s="307"/>
      <c r="AF814" s="307"/>
      <c r="AG814" s="307"/>
      <c r="AH814" s="307"/>
      <c r="AI814" s="307"/>
      <c r="AJ814" s="307"/>
    </row>
    <row r="815" ht="15.75" customHeight="1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  <c r="AA815" s="307"/>
      <c r="AB815" s="307"/>
      <c r="AC815" s="307"/>
      <c r="AD815" s="307"/>
      <c r="AE815" s="307"/>
      <c r="AF815" s="307"/>
      <c r="AG815" s="307"/>
      <c r="AH815" s="307"/>
      <c r="AI815" s="307"/>
      <c r="AJ815" s="307"/>
    </row>
    <row r="816" ht="15.75" customHeight="1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  <c r="AA816" s="307"/>
      <c r="AB816" s="307"/>
      <c r="AC816" s="307"/>
      <c r="AD816" s="307"/>
      <c r="AE816" s="307"/>
      <c r="AF816" s="307"/>
      <c r="AG816" s="307"/>
      <c r="AH816" s="307"/>
      <c r="AI816" s="307"/>
      <c r="AJ816" s="307"/>
    </row>
    <row r="817" ht="15.75" customHeight="1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  <c r="AA817" s="307"/>
      <c r="AB817" s="307"/>
      <c r="AC817" s="307"/>
      <c r="AD817" s="307"/>
      <c r="AE817" s="307"/>
      <c r="AF817" s="307"/>
      <c r="AG817" s="307"/>
      <c r="AH817" s="307"/>
      <c r="AI817" s="307"/>
      <c r="AJ817" s="307"/>
    </row>
    <row r="818" ht="15.75" customHeight="1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  <c r="AA818" s="307"/>
      <c r="AB818" s="307"/>
      <c r="AC818" s="307"/>
      <c r="AD818" s="307"/>
      <c r="AE818" s="307"/>
      <c r="AF818" s="307"/>
      <c r="AG818" s="307"/>
      <c r="AH818" s="307"/>
      <c r="AI818" s="307"/>
      <c r="AJ818" s="307"/>
    </row>
    <row r="819" ht="15.75" customHeight="1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  <c r="AA819" s="307"/>
      <c r="AB819" s="307"/>
      <c r="AC819" s="307"/>
      <c r="AD819" s="307"/>
      <c r="AE819" s="307"/>
      <c r="AF819" s="307"/>
      <c r="AG819" s="307"/>
      <c r="AH819" s="307"/>
      <c r="AI819" s="307"/>
      <c r="AJ819" s="307"/>
    </row>
    <row r="820" ht="15.75" customHeight="1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  <c r="AA820" s="307"/>
      <c r="AB820" s="307"/>
      <c r="AC820" s="307"/>
      <c r="AD820" s="307"/>
      <c r="AE820" s="307"/>
      <c r="AF820" s="307"/>
      <c r="AG820" s="307"/>
      <c r="AH820" s="307"/>
      <c r="AI820" s="307"/>
      <c r="AJ820" s="307"/>
    </row>
    <row r="821" ht="15.75" customHeight="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  <c r="AA821" s="307"/>
      <c r="AB821" s="307"/>
      <c r="AC821" s="307"/>
      <c r="AD821" s="307"/>
      <c r="AE821" s="307"/>
      <c r="AF821" s="307"/>
      <c r="AG821" s="307"/>
      <c r="AH821" s="307"/>
      <c r="AI821" s="307"/>
      <c r="AJ821" s="307"/>
    </row>
    <row r="822" ht="15.75" customHeight="1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  <c r="AA822" s="307"/>
      <c r="AB822" s="307"/>
      <c r="AC822" s="307"/>
      <c r="AD822" s="307"/>
      <c r="AE822" s="307"/>
      <c r="AF822" s="307"/>
      <c r="AG822" s="307"/>
      <c r="AH822" s="307"/>
      <c r="AI822" s="307"/>
      <c r="AJ822" s="307"/>
    </row>
    <row r="823" ht="15.75" customHeight="1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  <c r="AA823" s="307"/>
      <c r="AB823" s="307"/>
      <c r="AC823" s="307"/>
      <c r="AD823" s="307"/>
      <c r="AE823" s="307"/>
      <c r="AF823" s="307"/>
      <c r="AG823" s="307"/>
      <c r="AH823" s="307"/>
      <c r="AI823" s="307"/>
      <c r="AJ823" s="307"/>
    </row>
    <row r="824" ht="15.75" customHeight="1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  <c r="AA824" s="307"/>
      <c r="AB824" s="307"/>
      <c r="AC824" s="307"/>
      <c r="AD824" s="307"/>
      <c r="AE824" s="307"/>
      <c r="AF824" s="307"/>
      <c r="AG824" s="307"/>
      <c r="AH824" s="307"/>
      <c r="AI824" s="307"/>
      <c r="AJ824" s="307"/>
    </row>
    <row r="825" ht="15.75" customHeight="1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  <c r="AA825" s="307"/>
      <c r="AB825" s="307"/>
      <c r="AC825" s="307"/>
      <c r="AD825" s="307"/>
      <c r="AE825" s="307"/>
      <c r="AF825" s="307"/>
      <c r="AG825" s="307"/>
      <c r="AH825" s="307"/>
      <c r="AI825" s="307"/>
      <c r="AJ825" s="307"/>
    </row>
    <row r="826" ht="15.75" customHeight="1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  <c r="AA826" s="307"/>
      <c r="AB826" s="307"/>
      <c r="AC826" s="307"/>
      <c r="AD826" s="307"/>
      <c r="AE826" s="307"/>
      <c r="AF826" s="307"/>
      <c r="AG826" s="307"/>
      <c r="AH826" s="307"/>
      <c r="AI826" s="307"/>
      <c r="AJ826" s="307"/>
    </row>
    <row r="827" ht="15.75" customHeight="1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  <c r="AA827" s="307"/>
      <c r="AB827" s="307"/>
      <c r="AC827" s="307"/>
      <c r="AD827" s="307"/>
      <c r="AE827" s="307"/>
      <c r="AF827" s="307"/>
      <c r="AG827" s="307"/>
      <c r="AH827" s="307"/>
      <c r="AI827" s="307"/>
      <c r="AJ827" s="307"/>
    </row>
    <row r="828" ht="15.75" customHeight="1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  <c r="AA828" s="307"/>
      <c r="AB828" s="307"/>
      <c r="AC828" s="307"/>
      <c r="AD828" s="307"/>
      <c r="AE828" s="307"/>
      <c r="AF828" s="307"/>
      <c r="AG828" s="307"/>
      <c r="AH828" s="307"/>
      <c r="AI828" s="307"/>
      <c r="AJ828" s="307"/>
    </row>
    <row r="829" ht="15.75" customHeight="1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  <c r="AA829" s="307"/>
      <c r="AB829" s="307"/>
      <c r="AC829" s="307"/>
      <c r="AD829" s="307"/>
      <c r="AE829" s="307"/>
      <c r="AF829" s="307"/>
      <c r="AG829" s="307"/>
      <c r="AH829" s="307"/>
      <c r="AI829" s="307"/>
      <c r="AJ829" s="307"/>
    </row>
    <row r="830" ht="15.75" customHeight="1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  <c r="AA830" s="307"/>
      <c r="AB830" s="307"/>
      <c r="AC830" s="307"/>
      <c r="AD830" s="307"/>
      <c r="AE830" s="307"/>
      <c r="AF830" s="307"/>
      <c r="AG830" s="307"/>
      <c r="AH830" s="307"/>
      <c r="AI830" s="307"/>
      <c r="AJ830" s="307"/>
    </row>
    <row r="831" ht="15.75" customHeight="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  <c r="AA831" s="307"/>
      <c r="AB831" s="307"/>
      <c r="AC831" s="307"/>
      <c r="AD831" s="307"/>
      <c r="AE831" s="307"/>
      <c r="AF831" s="307"/>
      <c r="AG831" s="307"/>
      <c r="AH831" s="307"/>
      <c r="AI831" s="307"/>
      <c r="AJ831" s="307"/>
    </row>
    <row r="832" ht="15.75" customHeight="1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  <c r="AA832" s="307"/>
      <c r="AB832" s="307"/>
      <c r="AC832" s="307"/>
      <c r="AD832" s="307"/>
      <c r="AE832" s="307"/>
      <c r="AF832" s="307"/>
      <c r="AG832" s="307"/>
      <c r="AH832" s="307"/>
      <c r="AI832" s="307"/>
      <c r="AJ832" s="307"/>
    </row>
    <row r="833" ht="15.75" customHeight="1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  <c r="AA833" s="307"/>
      <c r="AB833" s="307"/>
      <c r="AC833" s="307"/>
      <c r="AD833" s="307"/>
      <c r="AE833" s="307"/>
      <c r="AF833" s="307"/>
      <c r="AG833" s="307"/>
      <c r="AH833" s="307"/>
      <c r="AI833" s="307"/>
      <c r="AJ833" s="307"/>
    </row>
    <row r="834" ht="15.75" customHeight="1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  <c r="AA834" s="307"/>
      <c r="AB834" s="307"/>
      <c r="AC834" s="307"/>
      <c r="AD834" s="307"/>
      <c r="AE834" s="307"/>
      <c r="AF834" s="307"/>
      <c r="AG834" s="307"/>
      <c r="AH834" s="307"/>
      <c r="AI834" s="307"/>
      <c r="AJ834" s="307"/>
    </row>
    <row r="835" ht="15.75" customHeight="1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  <c r="AA835" s="307"/>
      <c r="AB835" s="307"/>
      <c r="AC835" s="307"/>
      <c r="AD835" s="307"/>
      <c r="AE835" s="307"/>
      <c r="AF835" s="307"/>
      <c r="AG835" s="307"/>
      <c r="AH835" s="307"/>
      <c r="AI835" s="307"/>
      <c r="AJ835" s="307"/>
    </row>
    <row r="836" ht="15.75" customHeight="1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  <c r="AA836" s="307"/>
      <c r="AB836" s="307"/>
      <c r="AC836" s="307"/>
      <c r="AD836" s="307"/>
      <c r="AE836" s="307"/>
      <c r="AF836" s="307"/>
      <c r="AG836" s="307"/>
      <c r="AH836" s="307"/>
      <c r="AI836" s="307"/>
      <c r="AJ836" s="307"/>
    </row>
    <row r="837" ht="15.75" customHeight="1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  <c r="AA837" s="307"/>
      <c r="AB837" s="307"/>
      <c r="AC837" s="307"/>
      <c r="AD837" s="307"/>
      <c r="AE837" s="307"/>
      <c r="AF837" s="307"/>
      <c r="AG837" s="307"/>
      <c r="AH837" s="307"/>
      <c r="AI837" s="307"/>
      <c r="AJ837" s="307"/>
    </row>
    <row r="838" ht="15.75" customHeight="1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  <c r="AA838" s="307"/>
      <c r="AB838" s="307"/>
      <c r="AC838" s="307"/>
      <c r="AD838" s="307"/>
      <c r="AE838" s="307"/>
      <c r="AF838" s="307"/>
      <c r="AG838" s="307"/>
      <c r="AH838" s="307"/>
      <c r="AI838" s="307"/>
      <c r="AJ838" s="307"/>
    </row>
    <row r="839" ht="15.75" customHeight="1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  <c r="AA839" s="307"/>
      <c r="AB839" s="307"/>
      <c r="AC839" s="307"/>
      <c r="AD839" s="307"/>
      <c r="AE839" s="307"/>
      <c r="AF839" s="307"/>
      <c r="AG839" s="307"/>
      <c r="AH839" s="307"/>
      <c r="AI839" s="307"/>
      <c r="AJ839" s="307"/>
    </row>
    <row r="840" ht="15.75" customHeight="1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  <c r="AA840" s="307"/>
      <c r="AB840" s="307"/>
      <c r="AC840" s="307"/>
      <c r="AD840" s="307"/>
      <c r="AE840" s="307"/>
      <c r="AF840" s="307"/>
      <c r="AG840" s="307"/>
      <c r="AH840" s="307"/>
      <c r="AI840" s="307"/>
      <c r="AJ840" s="307"/>
    </row>
    <row r="841" ht="15.75" customHeight="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  <c r="AA841" s="307"/>
      <c r="AB841" s="307"/>
      <c r="AC841" s="307"/>
      <c r="AD841" s="307"/>
      <c r="AE841" s="307"/>
      <c r="AF841" s="307"/>
      <c r="AG841" s="307"/>
      <c r="AH841" s="307"/>
      <c r="AI841" s="307"/>
      <c r="AJ841" s="307"/>
    </row>
    <row r="842" ht="15.75" customHeight="1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  <c r="AA842" s="307"/>
      <c r="AB842" s="307"/>
      <c r="AC842" s="307"/>
      <c r="AD842" s="307"/>
      <c r="AE842" s="307"/>
      <c r="AF842" s="307"/>
      <c r="AG842" s="307"/>
      <c r="AH842" s="307"/>
      <c r="AI842" s="307"/>
      <c r="AJ842" s="307"/>
    </row>
    <row r="843" ht="15.75" customHeight="1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  <c r="AA843" s="307"/>
      <c r="AB843" s="307"/>
      <c r="AC843" s="307"/>
      <c r="AD843" s="307"/>
      <c r="AE843" s="307"/>
      <c r="AF843" s="307"/>
      <c r="AG843" s="307"/>
      <c r="AH843" s="307"/>
      <c r="AI843" s="307"/>
      <c r="AJ843" s="307"/>
    </row>
    <row r="844" ht="15.75" customHeight="1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  <c r="AA844" s="307"/>
      <c r="AB844" s="307"/>
      <c r="AC844" s="307"/>
      <c r="AD844" s="307"/>
      <c r="AE844" s="307"/>
      <c r="AF844" s="307"/>
      <c r="AG844" s="307"/>
      <c r="AH844" s="307"/>
      <c r="AI844" s="307"/>
      <c r="AJ844" s="307"/>
    </row>
    <row r="845" ht="15.75" customHeight="1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  <c r="AA845" s="307"/>
      <c r="AB845" s="307"/>
      <c r="AC845" s="307"/>
      <c r="AD845" s="307"/>
      <c r="AE845" s="307"/>
      <c r="AF845" s="307"/>
      <c r="AG845" s="307"/>
      <c r="AH845" s="307"/>
      <c r="AI845" s="307"/>
      <c r="AJ845" s="307"/>
    </row>
    <row r="846" ht="15.75" customHeight="1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  <c r="AA846" s="307"/>
      <c r="AB846" s="307"/>
      <c r="AC846" s="307"/>
      <c r="AD846" s="307"/>
      <c r="AE846" s="307"/>
      <c r="AF846" s="307"/>
      <c r="AG846" s="307"/>
      <c r="AH846" s="307"/>
      <c r="AI846" s="307"/>
      <c r="AJ846" s="307"/>
    </row>
    <row r="847" ht="15.75" customHeight="1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  <c r="AA847" s="307"/>
      <c r="AB847" s="307"/>
      <c r="AC847" s="307"/>
      <c r="AD847" s="307"/>
      <c r="AE847" s="307"/>
      <c r="AF847" s="307"/>
      <c r="AG847" s="307"/>
      <c r="AH847" s="307"/>
      <c r="AI847" s="307"/>
      <c r="AJ847" s="307"/>
    </row>
    <row r="848" ht="15.75" customHeight="1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  <c r="AA848" s="307"/>
      <c r="AB848" s="307"/>
      <c r="AC848" s="307"/>
      <c r="AD848" s="307"/>
      <c r="AE848" s="307"/>
      <c r="AF848" s="307"/>
      <c r="AG848" s="307"/>
      <c r="AH848" s="307"/>
      <c r="AI848" s="307"/>
      <c r="AJ848" s="307"/>
    </row>
    <row r="849" ht="15.75" customHeight="1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  <c r="AA849" s="307"/>
      <c r="AB849" s="307"/>
      <c r="AC849" s="307"/>
      <c r="AD849" s="307"/>
      <c r="AE849" s="307"/>
      <c r="AF849" s="307"/>
      <c r="AG849" s="307"/>
      <c r="AH849" s="307"/>
      <c r="AI849" s="307"/>
      <c r="AJ849" s="307"/>
    </row>
    <row r="850" ht="15.75" customHeight="1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  <c r="AA850" s="307"/>
      <c r="AB850" s="307"/>
      <c r="AC850" s="307"/>
      <c r="AD850" s="307"/>
      <c r="AE850" s="307"/>
      <c r="AF850" s="307"/>
      <c r="AG850" s="307"/>
      <c r="AH850" s="307"/>
      <c r="AI850" s="307"/>
      <c r="AJ850" s="307"/>
    </row>
    <row r="851" ht="15.75" customHeight="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  <c r="AA851" s="307"/>
      <c r="AB851" s="307"/>
      <c r="AC851" s="307"/>
      <c r="AD851" s="307"/>
      <c r="AE851" s="307"/>
      <c r="AF851" s="307"/>
      <c r="AG851" s="307"/>
      <c r="AH851" s="307"/>
      <c r="AI851" s="307"/>
      <c r="AJ851" s="307"/>
    </row>
    <row r="852" ht="15.75" customHeight="1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  <c r="AA852" s="307"/>
      <c r="AB852" s="307"/>
      <c r="AC852" s="307"/>
      <c r="AD852" s="307"/>
      <c r="AE852" s="307"/>
      <c r="AF852" s="307"/>
      <c r="AG852" s="307"/>
      <c r="AH852" s="307"/>
      <c r="AI852" s="307"/>
      <c r="AJ852" s="307"/>
    </row>
    <row r="853" ht="15.75" customHeight="1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  <c r="AA853" s="307"/>
      <c r="AB853" s="307"/>
      <c r="AC853" s="307"/>
      <c r="AD853" s="307"/>
      <c r="AE853" s="307"/>
      <c r="AF853" s="307"/>
      <c r="AG853" s="307"/>
      <c r="AH853" s="307"/>
      <c r="AI853" s="307"/>
      <c r="AJ853" s="307"/>
    </row>
    <row r="854" ht="15.75" customHeight="1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  <c r="AA854" s="307"/>
      <c r="AB854" s="307"/>
      <c r="AC854" s="307"/>
      <c r="AD854" s="307"/>
      <c r="AE854" s="307"/>
      <c r="AF854" s="307"/>
      <c r="AG854" s="307"/>
      <c r="AH854" s="307"/>
      <c r="AI854" s="307"/>
      <c r="AJ854" s="307"/>
    </row>
    <row r="855" ht="15.75" customHeight="1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  <c r="AA855" s="307"/>
      <c r="AB855" s="307"/>
      <c r="AC855" s="307"/>
      <c r="AD855" s="307"/>
      <c r="AE855" s="307"/>
      <c r="AF855" s="307"/>
      <c r="AG855" s="307"/>
      <c r="AH855" s="307"/>
      <c r="AI855" s="307"/>
      <c r="AJ855" s="307"/>
    </row>
    <row r="856" ht="15.75" customHeight="1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  <c r="AA856" s="307"/>
      <c r="AB856" s="307"/>
      <c r="AC856" s="307"/>
      <c r="AD856" s="307"/>
      <c r="AE856" s="307"/>
      <c r="AF856" s="307"/>
      <c r="AG856" s="307"/>
      <c r="AH856" s="307"/>
      <c r="AI856" s="307"/>
      <c r="AJ856" s="307"/>
    </row>
    <row r="857" ht="15.75" customHeight="1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  <c r="AA857" s="307"/>
      <c r="AB857" s="307"/>
      <c r="AC857" s="307"/>
      <c r="AD857" s="307"/>
      <c r="AE857" s="307"/>
      <c r="AF857" s="307"/>
      <c r="AG857" s="307"/>
      <c r="AH857" s="307"/>
      <c r="AI857" s="307"/>
      <c r="AJ857" s="307"/>
    </row>
    <row r="858" ht="15.75" customHeight="1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  <c r="AA858" s="307"/>
      <c r="AB858" s="307"/>
      <c r="AC858" s="307"/>
      <c r="AD858" s="307"/>
      <c r="AE858" s="307"/>
      <c r="AF858" s="307"/>
      <c r="AG858" s="307"/>
      <c r="AH858" s="307"/>
      <c r="AI858" s="307"/>
      <c r="AJ858" s="307"/>
    </row>
    <row r="859" ht="15.75" customHeight="1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  <c r="AA859" s="307"/>
      <c r="AB859" s="307"/>
      <c r="AC859" s="307"/>
      <c r="AD859" s="307"/>
      <c r="AE859" s="307"/>
      <c r="AF859" s="307"/>
      <c r="AG859" s="307"/>
      <c r="AH859" s="307"/>
      <c r="AI859" s="307"/>
      <c r="AJ859" s="307"/>
    </row>
    <row r="860" ht="15.75" customHeight="1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  <c r="AA860" s="307"/>
      <c r="AB860" s="307"/>
      <c r="AC860" s="307"/>
      <c r="AD860" s="307"/>
      <c r="AE860" s="307"/>
      <c r="AF860" s="307"/>
      <c r="AG860" s="307"/>
      <c r="AH860" s="307"/>
      <c r="AI860" s="307"/>
      <c r="AJ860" s="307"/>
    </row>
    <row r="861" ht="15.75" customHeight="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  <c r="AA861" s="307"/>
      <c r="AB861" s="307"/>
      <c r="AC861" s="307"/>
      <c r="AD861" s="307"/>
      <c r="AE861" s="307"/>
      <c r="AF861" s="307"/>
      <c r="AG861" s="307"/>
      <c r="AH861" s="307"/>
      <c r="AI861" s="307"/>
      <c r="AJ861" s="307"/>
    </row>
    <row r="862" ht="15.75" customHeight="1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  <c r="AA862" s="307"/>
      <c r="AB862" s="307"/>
      <c r="AC862" s="307"/>
      <c r="AD862" s="307"/>
      <c r="AE862" s="307"/>
      <c r="AF862" s="307"/>
      <c r="AG862" s="307"/>
      <c r="AH862" s="307"/>
      <c r="AI862" s="307"/>
      <c r="AJ862" s="307"/>
    </row>
    <row r="863" ht="15.75" customHeight="1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  <c r="AA863" s="307"/>
      <c r="AB863" s="307"/>
      <c r="AC863" s="307"/>
      <c r="AD863" s="307"/>
      <c r="AE863" s="307"/>
      <c r="AF863" s="307"/>
      <c r="AG863" s="307"/>
      <c r="AH863" s="307"/>
      <c r="AI863" s="307"/>
      <c r="AJ863" s="307"/>
    </row>
    <row r="864" ht="15.75" customHeight="1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  <c r="AA864" s="307"/>
      <c r="AB864" s="307"/>
      <c r="AC864" s="307"/>
      <c r="AD864" s="307"/>
      <c r="AE864" s="307"/>
      <c r="AF864" s="307"/>
      <c r="AG864" s="307"/>
      <c r="AH864" s="307"/>
      <c r="AI864" s="307"/>
      <c r="AJ864" s="307"/>
    </row>
    <row r="865" ht="15.75" customHeight="1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  <c r="AA865" s="307"/>
      <c r="AB865" s="307"/>
      <c r="AC865" s="307"/>
      <c r="AD865" s="307"/>
      <c r="AE865" s="307"/>
      <c r="AF865" s="307"/>
      <c r="AG865" s="307"/>
      <c r="AH865" s="307"/>
      <c r="AI865" s="307"/>
      <c r="AJ865" s="307"/>
    </row>
    <row r="866" ht="15.75" customHeight="1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  <c r="AA866" s="307"/>
      <c r="AB866" s="307"/>
      <c r="AC866" s="307"/>
      <c r="AD866" s="307"/>
      <c r="AE866" s="307"/>
      <c r="AF866" s="307"/>
      <c r="AG866" s="307"/>
      <c r="AH866" s="307"/>
      <c r="AI866" s="307"/>
      <c r="AJ866" s="307"/>
    </row>
    <row r="867" ht="15.75" customHeight="1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  <c r="AA867" s="307"/>
      <c r="AB867" s="307"/>
      <c r="AC867" s="307"/>
      <c r="AD867" s="307"/>
      <c r="AE867" s="307"/>
      <c r="AF867" s="307"/>
      <c r="AG867" s="307"/>
      <c r="AH867" s="307"/>
      <c r="AI867" s="307"/>
      <c r="AJ867" s="307"/>
    </row>
    <row r="868" ht="15.75" customHeight="1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  <c r="AA868" s="307"/>
      <c r="AB868" s="307"/>
      <c r="AC868" s="307"/>
      <c r="AD868" s="307"/>
      <c r="AE868" s="307"/>
      <c r="AF868" s="307"/>
      <c r="AG868" s="307"/>
      <c r="AH868" s="307"/>
      <c r="AI868" s="307"/>
      <c r="AJ868" s="307"/>
    </row>
    <row r="869" ht="15.75" customHeight="1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  <c r="AA869" s="307"/>
      <c r="AB869" s="307"/>
      <c r="AC869" s="307"/>
      <c r="AD869" s="307"/>
      <c r="AE869" s="307"/>
      <c r="AF869" s="307"/>
      <c r="AG869" s="307"/>
      <c r="AH869" s="307"/>
      <c r="AI869" s="307"/>
      <c r="AJ869" s="307"/>
    </row>
    <row r="870" ht="15.75" customHeight="1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  <c r="AA870" s="307"/>
      <c r="AB870" s="307"/>
      <c r="AC870" s="307"/>
      <c r="AD870" s="307"/>
      <c r="AE870" s="307"/>
      <c r="AF870" s="307"/>
      <c r="AG870" s="307"/>
      <c r="AH870" s="307"/>
      <c r="AI870" s="307"/>
      <c r="AJ870" s="307"/>
    </row>
    <row r="871" ht="15.75" customHeight="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  <c r="AA871" s="307"/>
      <c r="AB871" s="307"/>
      <c r="AC871" s="307"/>
      <c r="AD871" s="307"/>
      <c r="AE871" s="307"/>
      <c r="AF871" s="307"/>
      <c r="AG871" s="307"/>
      <c r="AH871" s="307"/>
      <c r="AI871" s="307"/>
      <c r="AJ871" s="307"/>
    </row>
    <row r="872" ht="15.75" customHeight="1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  <c r="AA872" s="307"/>
      <c r="AB872" s="307"/>
      <c r="AC872" s="307"/>
      <c r="AD872" s="307"/>
      <c r="AE872" s="307"/>
      <c r="AF872" s="307"/>
      <c r="AG872" s="307"/>
      <c r="AH872" s="307"/>
      <c r="AI872" s="307"/>
      <c r="AJ872" s="307"/>
    </row>
    <row r="873" ht="15.75" customHeight="1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  <c r="AA873" s="307"/>
      <c r="AB873" s="307"/>
      <c r="AC873" s="307"/>
      <c r="AD873" s="307"/>
      <c r="AE873" s="307"/>
      <c r="AF873" s="307"/>
      <c r="AG873" s="307"/>
      <c r="AH873" s="307"/>
      <c r="AI873" s="307"/>
      <c r="AJ873" s="307"/>
    </row>
    <row r="874" ht="15.75" customHeight="1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  <c r="AA874" s="307"/>
      <c r="AB874" s="307"/>
      <c r="AC874" s="307"/>
      <c r="AD874" s="307"/>
      <c r="AE874" s="307"/>
      <c r="AF874" s="307"/>
      <c r="AG874" s="307"/>
      <c r="AH874" s="307"/>
      <c r="AI874" s="307"/>
      <c r="AJ874" s="307"/>
    </row>
    <row r="875" ht="15.75" customHeight="1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  <c r="AA875" s="307"/>
      <c r="AB875" s="307"/>
      <c r="AC875" s="307"/>
      <c r="AD875" s="307"/>
      <c r="AE875" s="307"/>
      <c r="AF875" s="307"/>
      <c r="AG875" s="307"/>
      <c r="AH875" s="307"/>
      <c r="AI875" s="307"/>
      <c r="AJ875" s="307"/>
    </row>
    <row r="876" ht="15.75" customHeight="1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  <c r="AA876" s="307"/>
      <c r="AB876" s="307"/>
      <c r="AC876" s="307"/>
      <c r="AD876" s="307"/>
      <c r="AE876" s="307"/>
      <c r="AF876" s="307"/>
      <c r="AG876" s="307"/>
      <c r="AH876" s="307"/>
      <c r="AI876" s="307"/>
      <c r="AJ876" s="307"/>
    </row>
    <row r="877" ht="15.75" customHeight="1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  <c r="AA877" s="307"/>
      <c r="AB877" s="307"/>
      <c r="AC877" s="307"/>
      <c r="AD877" s="307"/>
      <c r="AE877" s="307"/>
      <c r="AF877" s="307"/>
      <c r="AG877" s="307"/>
      <c r="AH877" s="307"/>
      <c r="AI877" s="307"/>
      <c r="AJ877" s="307"/>
    </row>
    <row r="878" ht="15.75" customHeight="1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  <c r="AA878" s="307"/>
      <c r="AB878" s="307"/>
      <c r="AC878" s="307"/>
      <c r="AD878" s="307"/>
      <c r="AE878" s="307"/>
      <c r="AF878" s="307"/>
      <c r="AG878" s="307"/>
      <c r="AH878" s="307"/>
      <c r="AI878" s="307"/>
      <c r="AJ878" s="307"/>
    </row>
    <row r="879" ht="15.75" customHeight="1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  <c r="AA879" s="307"/>
      <c r="AB879" s="307"/>
      <c r="AC879" s="307"/>
      <c r="AD879" s="307"/>
      <c r="AE879" s="307"/>
      <c r="AF879" s="307"/>
      <c r="AG879" s="307"/>
      <c r="AH879" s="307"/>
      <c r="AI879" s="307"/>
      <c r="AJ879" s="307"/>
    </row>
    <row r="880" ht="15.75" customHeight="1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  <c r="AA880" s="307"/>
      <c r="AB880" s="307"/>
      <c r="AC880" s="307"/>
      <c r="AD880" s="307"/>
      <c r="AE880" s="307"/>
      <c r="AF880" s="307"/>
      <c r="AG880" s="307"/>
      <c r="AH880" s="307"/>
      <c r="AI880" s="307"/>
      <c r="AJ880" s="307"/>
    </row>
    <row r="881" ht="15.75" customHeight="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  <c r="AA881" s="307"/>
      <c r="AB881" s="307"/>
      <c r="AC881" s="307"/>
      <c r="AD881" s="307"/>
      <c r="AE881" s="307"/>
      <c r="AF881" s="307"/>
      <c r="AG881" s="307"/>
      <c r="AH881" s="307"/>
      <c r="AI881" s="307"/>
      <c r="AJ881" s="307"/>
    </row>
    <row r="882" ht="15.75" customHeight="1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  <c r="AA882" s="307"/>
      <c r="AB882" s="307"/>
      <c r="AC882" s="307"/>
      <c r="AD882" s="307"/>
      <c r="AE882" s="307"/>
      <c r="AF882" s="307"/>
      <c r="AG882" s="307"/>
      <c r="AH882" s="307"/>
      <c r="AI882" s="307"/>
      <c r="AJ882" s="307"/>
    </row>
    <row r="883" ht="15.75" customHeight="1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  <c r="AA883" s="307"/>
      <c r="AB883" s="307"/>
      <c r="AC883" s="307"/>
      <c r="AD883" s="307"/>
      <c r="AE883" s="307"/>
      <c r="AF883" s="307"/>
      <c r="AG883" s="307"/>
      <c r="AH883" s="307"/>
      <c r="AI883" s="307"/>
      <c r="AJ883" s="307"/>
    </row>
    <row r="884" ht="15.75" customHeight="1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  <c r="AA884" s="307"/>
      <c r="AB884" s="307"/>
      <c r="AC884" s="307"/>
      <c r="AD884" s="307"/>
      <c r="AE884" s="307"/>
      <c r="AF884" s="307"/>
      <c r="AG884" s="307"/>
      <c r="AH884" s="307"/>
      <c r="AI884" s="307"/>
      <c r="AJ884" s="307"/>
    </row>
    <row r="885" ht="15.75" customHeight="1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  <c r="AA885" s="307"/>
      <c r="AB885" s="307"/>
      <c r="AC885" s="307"/>
      <c r="AD885" s="307"/>
      <c r="AE885" s="307"/>
      <c r="AF885" s="307"/>
      <c r="AG885" s="307"/>
      <c r="AH885" s="307"/>
      <c r="AI885" s="307"/>
      <c r="AJ885" s="307"/>
    </row>
    <row r="886" ht="15.75" customHeight="1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  <c r="AA886" s="307"/>
      <c r="AB886" s="307"/>
      <c r="AC886" s="307"/>
      <c r="AD886" s="307"/>
      <c r="AE886" s="307"/>
      <c r="AF886" s="307"/>
      <c r="AG886" s="307"/>
      <c r="AH886" s="307"/>
      <c r="AI886" s="307"/>
      <c r="AJ886" s="307"/>
    </row>
    <row r="887" ht="15.75" customHeight="1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  <c r="AA887" s="307"/>
      <c r="AB887" s="307"/>
      <c r="AC887" s="307"/>
      <c r="AD887" s="307"/>
      <c r="AE887" s="307"/>
      <c r="AF887" s="307"/>
      <c r="AG887" s="307"/>
      <c r="AH887" s="307"/>
      <c r="AI887" s="307"/>
      <c r="AJ887" s="307"/>
    </row>
    <row r="888" ht="15.75" customHeight="1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  <c r="AA888" s="307"/>
      <c r="AB888" s="307"/>
      <c r="AC888" s="307"/>
      <c r="AD888" s="307"/>
      <c r="AE888" s="307"/>
      <c r="AF888" s="307"/>
      <c r="AG888" s="307"/>
      <c r="AH888" s="307"/>
      <c r="AI888" s="307"/>
      <c r="AJ888" s="307"/>
    </row>
    <row r="889" ht="15.75" customHeight="1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  <c r="AA889" s="307"/>
      <c r="AB889" s="307"/>
      <c r="AC889" s="307"/>
      <c r="AD889" s="307"/>
      <c r="AE889" s="307"/>
      <c r="AF889" s="307"/>
      <c r="AG889" s="307"/>
      <c r="AH889" s="307"/>
      <c r="AI889" s="307"/>
      <c r="AJ889" s="307"/>
    </row>
    <row r="890" ht="15.75" customHeight="1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  <c r="AA890" s="307"/>
      <c r="AB890" s="307"/>
      <c r="AC890" s="307"/>
      <c r="AD890" s="307"/>
      <c r="AE890" s="307"/>
      <c r="AF890" s="307"/>
      <c r="AG890" s="307"/>
      <c r="AH890" s="307"/>
      <c r="AI890" s="307"/>
      <c r="AJ890" s="307"/>
    </row>
    <row r="891" ht="15.75" customHeight="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  <c r="AA891" s="307"/>
      <c r="AB891" s="307"/>
      <c r="AC891" s="307"/>
      <c r="AD891" s="307"/>
      <c r="AE891" s="307"/>
      <c r="AF891" s="307"/>
      <c r="AG891" s="307"/>
      <c r="AH891" s="307"/>
      <c r="AI891" s="307"/>
      <c r="AJ891" s="307"/>
    </row>
    <row r="892" ht="15.75" customHeight="1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  <c r="AA892" s="307"/>
      <c r="AB892" s="307"/>
      <c r="AC892" s="307"/>
      <c r="AD892" s="307"/>
      <c r="AE892" s="307"/>
      <c r="AF892" s="307"/>
      <c r="AG892" s="307"/>
      <c r="AH892" s="307"/>
      <c r="AI892" s="307"/>
      <c r="AJ892" s="307"/>
    </row>
    <row r="893" ht="15.75" customHeight="1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  <c r="AA893" s="307"/>
      <c r="AB893" s="307"/>
      <c r="AC893" s="307"/>
      <c r="AD893" s="307"/>
      <c r="AE893" s="307"/>
      <c r="AF893" s="307"/>
      <c r="AG893" s="307"/>
      <c r="AH893" s="307"/>
      <c r="AI893" s="307"/>
      <c r="AJ893" s="307"/>
    </row>
    <row r="894" ht="15.75" customHeight="1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  <c r="AA894" s="307"/>
      <c r="AB894" s="307"/>
      <c r="AC894" s="307"/>
      <c r="AD894" s="307"/>
      <c r="AE894" s="307"/>
      <c r="AF894" s="307"/>
      <c r="AG894" s="307"/>
      <c r="AH894" s="307"/>
      <c r="AI894" s="307"/>
      <c r="AJ894" s="307"/>
    </row>
    <row r="895" ht="15.75" customHeight="1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  <c r="AA895" s="307"/>
      <c r="AB895" s="307"/>
      <c r="AC895" s="307"/>
      <c r="AD895" s="307"/>
      <c r="AE895" s="307"/>
      <c r="AF895" s="307"/>
      <c r="AG895" s="307"/>
      <c r="AH895" s="307"/>
      <c r="AI895" s="307"/>
      <c r="AJ895" s="307"/>
    </row>
    <row r="896" ht="15.75" customHeight="1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  <c r="AA896" s="307"/>
      <c r="AB896" s="307"/>
      <c r="AC896" s="307"/>
      <c r="AD896" s="307"/>
      <c r="AE896" s="307"/>
      <c r="AF896" s="307"/>
      <c r="AG896" s="307"/>
      <c r="AH896" s="307"/>
      <c r="AI896" s="307"/>
      <c r="AJ896" s="307"/>
    </row>
    <row r="897" ht="15.75" customHeight="1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  <c r="AA897" s="307"/>
      <c r="AB897" s="307"/>
      <c r="AC897" s="307"/>
      <c r="AD897" s="307"/>
      <c r="AE897" s="307"/>
      <c r="AF897" s="307"/>
      <c r="AG897" s="307"/>
      <c r="AH897" s="307"/>
      <c r="AI897" s="307"/>
      <c r="AJ897" s="307"/>
    </row>
    <row r="898" ht="15.75" customHeight="1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  <c r="AA898" s="307"/>
      <c r="AB898" s="307"/>
      <c r="AC898" s="307"/>
      <c r="AD898" s="307"/>
      <c r="AE898" s="307"/>
      <c r="AF898" s="307"/>
      <c r="AG898" s="307"/>
      <c r="AH898" s="307"/>
      <c r="AI898" s="307"/>
      <c r="AJ898" s="307"/>
    </row>
    <row r="899" ht="15.75" customHeight="1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  <c r="AA899" s="307"/>
      <c r="AB899" s="307"/>
      <c r="AC899" s="307"/>
      <c r="AD899" s="307"/>
      <c r="AE899" s="307"/>
      <c r="AF899" s="307"/>
      <c r="AG899" s="307"/>
      <c r="AH899" s="307"/>
      <c r="AI899" s="307"/>
      <c r="AJ899" s="307"/>
    </row>
    <row r="900" ht="15.75" customHeight="1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  <c r="AA900" s="307"/>
      <c r="AB900" s="307"/>
      <c r="AC900" s="307"/>
      <c r="AD900" s="307"/>
      <c r="AE900" s="307"/>
      <c r="AF900" s="307"/>
      <c r="AG900" s="307"/>
      <c r="AH900" s="307"/>
      <c r="AI900" s="307"/>
      <c r="AJ900" s="307"/>
    </row>
    <row r="901" ht="15.75" customHeight="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  <c r="AA901" s="307"/>
      <c r="AB901" s="307"/>
      <c r="AC901" s="307"/>
      <c r="AD901" s="307"/>
      <c r="AE901" s="307"/>
      <c r="AF901" s="307"/>
      <c r="AG901" s="307"/>
      <c r="AH901" s="307"/>
      <c r="AI901" s="307"/>
      <c r="AJ901" s="307"/>
    </row>
    <row r="902" ht="15.75" customHeight="1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  <c r="AA902" s="307"/>
      <c r="AB902" s="307"/>
      <c r="AC902" s="307"/>
      <c r="AD902" s="307"/>
      <c r="AE902" s="307"/>
      <c r="AF902" s="307"/>
      <c r="AG902" s="307"/>
      <c r="AH902" s="307"/>
      <c r="AI902" s="307"/>
      <c r="AJ902" s="307"/>
    </row>
    <row r="903" ht="15.75" customHeight="1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  <c r="AA903" s="307"/>
      <c r="AB903" s="307"/>
      <c r="AC903" s="307"/>
      <c r="AD903" s="307"/>
      <c r="AE903" s="307"/>
      <c r="AF903" s="307"/>
      <c r="AG903" s="307"/>
      <c r="AH903" s="307"/>
      <c r="AI903" s="307"/>
      <c r="AJ903" s="307"/>
    </row>
    <row r="904" ht="15.75" customHeight="1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  <c r="AA904" s="307"/>
      <c r="AB904" s="307"/>
      <c r="AC904" s="307"/>
      <c r="AD904" s="307"/>
      <c r="AE904" s="307"/>
      <c r="AF904" s="307"/>
      <c r="AG904" s="307"/>
      <c r="AH904" s="307"/>
      <c r="AI904" s="307"/>
      <c r="AJ904" s="307"/>
    </row>
    <row r="905" ht="15.75" customHeight="1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  <c r="AA905" s="307"/>
      <c r="AB905" s="307"/>
      <c r="AC905" s="307"/>
      <c r="AD905" s="307"/>
      <c r="AE905" s="307"/>
      <c r="AF905" s="307"/>
      <c r="AG905" s="307"/>
      <c r="AH905" s="307"/>
      <c r="AI905" s="307"/>
      <c r="AJ905" s="307"/>
    </row>
    <row r="906" ht="15.75" customHeight="1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  <c r="AA906" s="307"/>
      <c r="AB906" s="307"/>
      <c r="AC906" s="307"/>
      <c r="AD906" s="307"/>
      <c r="AE906" s="307"/>
      <c r="AF906" s="307"/>
      <c r="AG906" s="307"/>
      <c r="AH906" s="307"/>
      <c r="AI906" s="307"/>
      <c r="AJ906" s="307"/>
    </row>
    <row r="907" ht="15.75" customHeight="1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  <c r="AA907" s="307"/>
      <c r="AB907" s="307"/>
      <c r="AC907" s="307"/>
      <c r="AD907" s="307"/>
      <c r="AE907" s="307"/>
      <c r="AF907" s="307"/>
      <c r="AG907" s="307"/>
      <c r="AH907" s="307"/>
      <c r="AI907" s="307"/>
      <c r="AJ907" s="307"/>
    </row>
    <row r="908" ht="15.75" customHeight="1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  <c r="AA908" s="307"/>
      <c r="AB908" s="307"/>
      <c r="AC908" s="307"/>
      <c r="AD908" s="307"/>
      <c r="AE908" s="307"/>
      <c r="AF908" s="307"/>
      <c r="AG908" s="307"/>
      <c r="AH908" s="307"/>
      <c r="AI908" s="307"/>
      <c r="AJ908" s="307"/>
    </row>
    <row r="909" ht="15.75" customHeight="1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  <c r="AA909" s="307"/>
      <c r="AB909" s="307"/>
      <c r="AC909" s="307"/>
      <c r="AD909" s="307"/>
      <c r="AE909" s="307"/>
      <c r="AF909" s="307"/>
      <c r="AG909" s="307"/>
      <c r="AH909" s="307"/>
      <c r="AI909" s="307"/>
      <c r="AJ909" s="307"/>
    </row>
    <row r="910" ht="15.75" customHeight="1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  <c r="AA910" s="307"/>
      <c r="AB910" s="307"/>
      <c r="AC910" s="307"/>
      <c r="AD910" s="307"/>
      <c r="AE910" s="307"/>
      <c r="AF910" s="307"/>
      <c r="AG910" s="307"/>
      <c r="AH910" s="307"/>
      <c r="AI910" s="307"/>
      <c r="AJ910" s="307"/>
    </row>
    <row r="911" ht="15.75" customHeight="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  <c r="AA911" s="307"/>
      <c r="AB911" s="307"/>
      <c r="AC911" s="307"/>
      <c r="AD911" s="307"/>
      <c r="AE911" s="307"/>
      <c r="AF911" s="307"/>
      <c r="AG911" s="307"/>
      <c r="AH911" s="307"/>
      <c r="AI911" s="307"/>
      <c r="AJ911" s="307"/>
    </row>
    <row r="912" ht="15.75" customHeight="1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  <c r="AA912" s="307"/>
      <c r="AB912" s="307"/>
      <c r="AC912" s="307"/>
      <c r="AD912" s="307"/>
      <c r="AE912" s="307"/>
      <c r="AF912" s="307"/>
      <c r="AG912" s="307"/>
      <c r="AH912" s="307"/>
      <c r="AI912" s="307"/>
      <c r="AJ912" s="307"/>
    </row>
    <row r="913" ht="15.75" customHeight="1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  <c r="AA913" s="307"/>
      <c r="AB913" s="307"/>
      <c r="AC913" s="307"/>
      <c r="AD913" s="307"/>
      <c r="AE913" s="307"/>
      <c r="AF913" s="307"/>
      <c r="AG913" s="307"/>
      <c r="AH913" s="307"/>
      <c r="AI913" s="307"/>
      <c r="AJ913" s="307"/>
    </row>
    <row r="914" ht="15.75" customHeight="1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  <c r="AA914" s="307"/>
      <c r="AB914" s="307"/>
      <c r="AC914" s="307"/>
      <c r="AD914" s="307"/>
      <c r="AE914" s="307"/>
      <c r="AF914" s="307"/>
      <c r="AG914" s="307"/>
      <c r="AH914" s="307"/>
      <c r="AI914" s="307"/>
      <c r="AJ914" s="307"/>
    </row>
    <row r="915" ht="15.75" customHeight="1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  <c r="AA915" s="307"/>
      <c r="AB915" s="307"/>
      <c r="AC915" s="307"/>
      <c r="AD915" s="307"/>
      <c r="AE915" s="307"/>
      <c r="AF915" s="307"/>
      <c r="AG915" s="307"/>
      <c r="AH915" s="307"/>
      <c r="AI915" s="307"/>
      <c r="AJ915" s="307"/>
    </row>
    <row r="916" ht="15.75" customHeight="1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  <c r="AA916" s="307"/>
      <c r="AB916" s="307"/>
      <c r="AC916" s="307"/>
      <c r="AD916" s="307"/>
      <c r="AE916" s="307"/>
      <c r="AF916" s="307"/>
      <c r="AG916" s="307"/>
      <c r="AH916" s="307"/>
      <c r="AI916" s="307"/>
      <c r="AJ916" s="307"/>
    </row>
    <row r="917" ht="15.75" customHeight="1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  <c r="AA917" s="307"/>
      <c r="AB917" s="307"/>
      <c r="AC917" s="307"/>
      <c r="AD917" s="307"/>
      <c r="AE917" s="307"/>
      <c r="AF917" s="307"/>
      <c r="AG917" s="307"/>
      <c r="AH917" s="307"/>
      <c r="AI917" s="307"/>
      <c r="AJ917" s="307"/>
    </row>
    <row r="918" ht="15.75" customHeight="1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  <c r="AA918" s="307"/>
      <c r="AB918" s="307"/>
      <c r="AC918" s="307"/>
      <c r="AD918" s="307"/>
      <c r="AE918" s="307"/>
      <c r="AF918" s="307"/>
      <c r="AG918" s="307"/>
      <c r="AH918" s="307"/>
      <c r="AI918" s="307"/>
      <c r="AJ918" s="307"/>
    </row>
    <row r="919" ht="15.75" customHeight="1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  <c r="AA919" s="307"/>
      <c r="AB919" s="307"/>
      <c r="AC919" s="307"/>
      <c r="AD919" s="307"/>
      <c r="AE919" s="307"/>
      <c r="AF919" s="307"/>
      <c r="AG919" s="307"/>
      <c r="AH919" s="307"/>
      <c r="AI919" s="307"/>
      <c r="AJ919" s="307"/>
    </row>
    <row r="920" ht="15.75" customHeight="1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  <c r="AA920" s="307"/>
      <c r="AB920" s="307"/>
      <c r="AC920" s="307"/>
      <c r="AD920" s="307"/>
      <c r="AE920" s="307"/>
      <c r="AF920" s="307"/>
      <c r="AG920" s="307"/>
      <c r="AH920" s="307"/>
      <c r="AI920" s="307"/>
      <c r="AJ920" s="307"/>
    </row>
    <row r="921" ht="15.75" customHeight="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  <c r="AA921" s="307"/>
      <c r="AB921" s="307"/>
      <c r="AC921" s="307"/>
      <c r="AD921" s="307"/>
      <c r="AE921" s="307"/>
      <c r="AF921" s="307"/>
      <c r="AG921" s="307"/>
      <c r="AH921" s="307"/>
      <c r="AI921" s="307"/>
      <c r="AJ921" s="307"/>
    </row>
    <row r="922" ht="15.75" customHeight="1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  <c r="AA922" s="307"/>
      <c r="AB922" s="307"/>
      <c r="AC922" s="307"/>
      <c r="AD922" s="307"/>
      <c r="AE922" s="307"/>
      <c r="AF922" s="307"/>
      <c r="AG922" s="307"/>
      <c r="AH922" s="307"/>
      <c r="AI922" s="307"/>
      <c r="AJ922" s="307"/>
    </row>
    <row r="923" ht="15.75" customHeight="1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  <c r="AA923" s="307"/>
      <c r="AB923" s="307"/>
      <c r="AC923" s="307"/>
      <c r="AD923" s="307"/>
      <c r="AE923" s="307"/>
      <c r="AF923" s="307"/>
      <c r="AG923" s="307"/>
      <c r="AH923" s="307"/>
      <c r="AI923" s="307"/>
      <c r="AJ923" s="307"/>
    </row>
    <row r="924" ht="15.75" customHeight="1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  <c r="AA924" s="307"/>
      <c r="AB924" s="307"/>
      <c r="AC924" s="307"/>
      <c r="AD924" s="307"/>
      <c r="AE924" s="307"/>
      <c r="AF924" s="307"/>
      <c r="AG924" s="307"/>
      <c r="AH924" s="307"/>
      <c r="AI924" s="307"/>
      <c r="AJ924" s="307"/>
    </row>
    <row r="925" ht="15.75" customHeight="1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  <c r="AA925" s="307"/>
      <c r="AB925" s="307"/>
      <c r="AC925" s="307"/>
      <c r="AD925" s="307"/>
      <c r="AE925" s="307"/>
      <c r="AF925" s="307"/>
      <c r="AG925" s="307"/>
      <c r="AH925" s="307"/>
      <c r="AI925" s="307"/>
      <c r="AJ925" s="307"/>
    </row>
    <row r="926" ht="15.75" customHeight="1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  <c r="AA926" s="307"/>
      <c r="AB926" s="307"/>
      <c r="AC926" s="307"/>
      <c r="AD926" s="307"/>
      <c r="AE926" s="307"/>
      <c r="AF926" s="307"/>
      <c r="AG926" s="307"/>
      <c r="AH926" s="307"/>
      <c r="AI926" s="307"/>
      <c r="AJ926" s="307"/>
    </row>
    <row r="927" ht="15.75" customHeight="1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  <c r="AA927" s="307"/>
      <c r="AB927" s="307"/>
      <c r="AC927" s="307"/>
      <c r="AD927" s="307"/>
      <c r="AE927" s="307"/>
      <c r="AF927" s="307"/>
      <c r="AG927" s="307"/>
      <c r="AH927" s="307"/>
      <c r="AI927" s="307"/>
      <c r="AJ927" s="307"/>
    </row>
    <row r="928" ht="15.75" customHeight="1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  <c r="AA928" s="307"/>
      <c r="AB928" s="307"/>
      <c r="AC928" s="307"/>
      <c r="AD928" s="307"/>
      <c r="AE928" s="307"/>
      <c r="AF928" s="307"/>
      <c r="AG928" s="307"/>
      <c r="AH928" s="307"/>
      <c r="AI928" s="307"/>
      <c r="AJ928" s="307"/>
    </row>
    <row r="929" ht="15.75" customHeight="1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  <c r="AA929" s="307"/>
      <c r="AB929" s="307"/>
      <c r="AC929" s="307"/>
      <c r="AD929" s="307"/>
      <c r="AE929" s="307"/>
      <c r="AF929" s="307"/>
      <c r="AG929" s="307"/>
      <c r="AH929" s="307"/>
      <c r="AI929" s="307"/>
      <c r="AJ929" s="307"/>
    </row>
    <row r="930" ht="15.75" customHeight="1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  <c r="AA930" s="307"/>
      <c r="AB930" s="307"/>
      <c r="AC930" s="307"/>
      <c r="AD930" s="307"/>
      <c r="AE930" s="307"/>
      <c r="AF930" s="307"/>
      <c r="AG930" s="307"/>
      <c r="AH930" s="307"/>
      <c r="AI930" s="307"/>
      <c r="AJ930" s="307"/>
    </row>
    <row r="931" ht="15.75" customHeight="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  <c r="AA931" s="307"/>
      <c r="AB931" s="307"/>
      <c r="AC931" s="307"/>
      <c r="AD931" s="307"/>
      <c r="AE931" s="307"/>
      <c r="AF931" s="307"/>
      <c r="AG931" s="307"/>
      <c r="AH931" s="307"/>
      <c r="AI931" s="307"/>
      <c r="AJ931" s="307"/>
    </row>
    <row r="932" ht="15.75" customHeight="1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  <c r="AA932" s="307"/>
      <c r="AB932" s="307"/>
      <c r="AC932" s="307"/>
      <c r="AD932" s="307"/>
      <c r="AE932" s="307"/>
      <c r="AF932" s="307"/>
      <c r="AG932" s="307"/>
      <c r="AH932" s="307"/>
      <c r="AI932" s="307"/>
      <c r="AJ932" s="307"/>
    </row>
    <row r="933" ht="15.75" customHeight="1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  <c r="AA933" s="307"/>
      <c r="AB933" s="307"/>
      <c r="AC933" s="307"/>
      <c r="AD933" s="307"/>
      <c r="AE933" s="307"/>
      <c r="AF933" s="307"/>
      <c r="AG933" s="307"/>
      <c r="AH933" s="307"/>
      <c r="AI933" s="307"/>
      <c r="AJ933" s="307"/>
    </row>
    <row r="934" ht="15.75" customHeight="1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  <c r="AA934" s="307"/>
      <c r="AB934" s="307"/>
      <c r="AC934" s="307"/>
      <c r="AD934" s="307"/>
      <c r="AE934" s="307"/>
      <c r="AF934" s="307"/>
      <c r="AG934" s="307"/>
      <c r="AH934" s="307"/>
      <c r="AI934" s="307"/>
      <c r="AJ934" s="307"/>
    </row>
    <row r="935" ht="15.75" customHeight="1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  <c r="AA935" s="307"/>
      <c r="AB935" s="307"/>
      <c r="AC935" s="307"/>
      <c r="AD935" s="307"/>
      <c r="AE935" s="307"/>
      <c r="AF935" s="307"/>
      <c r="AG935" s="307"/>
      <c r="AH935" s="307"/>
      <c r="AI935" s="307"/>
      <c r="AJ935" s="307"/>
    </row>
    <row r="936" ht="15.75" customHeight="1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  <c r="AA936" s="307"/>
      <c r="AB936" s="307"/>
      <c r="AC936" s="307"/>
      <c r="AD936" s="307"/>
      <c r="AE936" s="307"/>
      <c r="AF936" s="307"/>
      <c r="AG936" s="307"/>
      <c r="AH936" s="307"/>
      <c r="AI936" s="307"/>
      <c r="AJ936" s="307"/>
    </row>
    <row r="937" ht="15.75" customHeight="1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  <c r="AA937" s="307"/>
      <c r="AB937" s="307"/>
      <c r="AC937" s="307"/>
      <c r="AD937" s="307"/>
      <c r="AE937" s="307"/>
      <c r="AF937" s="307"/>
      <c r="AG937" s="307"/>
      <c r="AH937" s="307"/>
      <c r="AI937" s="307"/>
      <c r="AJ937" s="307"/>
    </row>
    <row r="938" ht="15.75" customHeight="1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  <c r="AA938" s="307"/>
      <c r="AB938" s="307"/>
      <c r="AC938" s="307"/>
      <c r="AD938" s="307"/>
      <c r="AE938" s="307"/>
      <c r="AF938" s="307"/>
      <c r="AG938" s="307"/>
      <c r="AH938" s="307"/>
      <c r="AI938" s="307"/>
      <c r="AJ938" s="307"/>
    </row>
    <row r="939" ht="15.75" customHeight="1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  <c r="AA939" s="307"/>
      <c r="AB939" s="307"/>
      <c r="AC939" s="307"/>
      <c r="AD939" s="307"/>
      <c r="AE939" s="307"/>
      <c r="AF939" s="307"/>
      <c r="AG939" s="307"/>
      <c r="AH939" s="307"/>
      <c r="AI939" s="307"/>
      <c r="AJ939" s="307"/>
    </row>
    <row r="940" ht="15.75" customHeight="1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  <c r="AA940" s="307"/>
      <c r="AB940" s="307"/>
      <c r="AC940" s="307"/>
      <c r="AD940" s="307"/>
      <c r="AE940" s="307"/>
      <c r="AF940" s="307"/>
      <c r="AG940" s="307"/>
      <c r="AH940" s="307"/>
      <c r="AI940" s="307"/>
      <c r="AJ940" s="307"/>
    </row>
    <row r="941" ht="15.75" customHeight="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  <c r="AA941" s="307"/>
      <c r="AB941" s="307"/>
      <c r="AC941" s="307"/>
      <c r="AD941" s="307"/>
      <c r="AE941" s="307"/>
      <c r="AF941" s="307"/>
      <c r="AG941" s="307"/>
      <c r="AH941" s="307"/>
      <c r="AI941" s="307"/>
      <c r="AJ941" s="307"/>
    </row>
    <row r="942" ht="15.75" customHeight="1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  <c r="AA942" s="307"/>
      <c r="AB942" s="307"/>
      <c r="AC942" s="307"/>
      <c r="AD942" s="307"/>
      <c r="AE942" s="307"/>
      <c r="AF942" s="307"/>
      <c r="AG942" s="307"/>
      <c r="AH942" s="307"/>
      <c r="AI942" s="307"/>
      <c r="AJ942" s="307"/>
    </row>
    <row r="943" ht="15.75" customHeight="1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  <c r="AA943" s="307"/>
      <c r="AB943" s="307"/>
      <c r="AC943" s="307"/>
      <c r="AD943" s="307"/>
      <c r="AE943" s="307"/>
      <c r="AF943" s="307"/>
      <c r="AG943" s="307"/>
      <c r="AH943" s="307"/>
      <c r="AI943" s="307"/>
      <c r="AJ943" s="307"/>
    </row>
    <row r="944" ht="15.75" customHeight="1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  <c r="AA944" s="307"/>
      <c r="AB944" s="307"/>
      <c r="AC944" s="307"/>
      <c r="AD944" s="307"/>
      <c r="AE944" s="307"/>
      <c r="AF944" s="307"/>
      <c r="AG944" s="307"/>
      <c r="AH944" s="307"/>
      <c r="AI944" s="307"/>
      <c r="AJ944" s="307"/>
    </row>
    <row r="945" ht="15.75" customHeight="1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  <c r="AA945" s="307"/>
      <c r="AB945" s="307"/>
      <c r="AC945" s="307"/>
      <c r="AD945" s="307"/>
      <c r="AE945" s="307"/>
      <c r="AF945" s="307"/>
      <c r="AG945" s="307"/>
      <c r="AH945" s="307"/>
      <c r="AI945" s="307"/>
      <c r="AJ945" s="307"/>
    </row>
    <row r="946" ht="15.75" customHeight="1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  <c r="AA946" s="307"/>
      <c r="AB946" s="307"/>
      <c r="AC946" s="307"/>
      <c r="AD946" s="307"/>
      <c r="AE946" s="307"/>
      <c r="AF946" s="307"/>
      <c r="AG946" s="307"/>
      <c r="AH946" s="307"/>
      <c r="AI946" s="307"/>
      <c r="AJ946" s="307"/>
    </row>
    <row r="947" ht="15.75" customHeight="1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  <c r="AA947" s="307"/>
      <c r="AB947" s="307"/>
      <c r="AC947" s="307"/>
      <c r="AD947" s="307"/>
      <c r="AE947" s="307"/>
      <c r="AF947" s="307"/>
      <c r="AG947" s="307"/>
      <c r="AH947" s="307"/>
      <c r="AI947" s="307"/>
      <c r="AJ947" s="307"/>
    </row>
    <row r="948" ht="15.75" customHeight="1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  <c r="AA948" s="307"/>
      <c r="AB948" s="307"/>
      <c r="AC948" s="307"/>
      <c r="AD948" s="307"/>
      <c r="AE948" s="307"/>
      <c r="AF948" s="307"/>
      <c r="AG948" s="307"/>
      <c r="AH948" s="307"/>
      <c r="AI948" s="307"/>
      <c r="AJ948" s="307"/>
    </row>
    <row r="949" ht="15.75" customHeight="1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  <c r="AA949" s="307"/>
      <c r="AB949" s="307"/>
      <c r="AC949" s="307"/>
      <c r="AD949" s="307"/>
      <c r="AE949" s="307"/>
      <c r="AF949" s="307"/>
      <c r="AG949" s="307"/>
      <c r="AH949" s="307"/>
      <c r="AI949" s="307"/>
      <c r="AJ949" s="307"/>
    </row>
    <row r="950" ht="15.75" customHeight="1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  <c r="AA950" s="307"/>
      <c r="AB950" s="307"/>
      <c r="AC950" s="307"/>
      <c r="AD950" s="307"/>
      <c r="AE950" s="307"/>
      <c r="AF950" s="307"/>
      <c r="AG950" s="307"/>
      <c r="AH950" s="307"/>
      <c r="AI950" s="307"/>
      <c r="AJ950" s="307"/>
    </row>
    <row r="951" ht="15.75" customHeight="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  <c r="AA951" s="307"/>
      <c r="AB951" s="307"/>
      <c r="AC951" s="307"/>
      <c r="AD951" s="307"/>
      <c r="AE951" s="307"/>
      <c r="AF951" s="307"/>
      <c r="AG951" s="307"/>
      <c r="AH951" s="307"/>
      <c r="AI951" s="307"/>
      <c r="AJ951" s="307"/>
    </row>
    <row r="952" ht="15.75" customHeight="1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  <c r="AA952" s="307"/>
      <c r="AB952" s="307"/>
      <c r="AC952" s="307"/>
      <c r="AD952" s="307"/>
      <c r="AE952" s="307"/>
      <c r="AF952" s="307"/>
      <c r="AG952" s="307"/>
      <c r="AH952" s="307"/>
      <c r="AI952" s="307"/>
      <c r="AJ952" s="307"/>
    </row>
    <row r="953" ht="15.75" customHeight="1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  <c r="AA953" s="307"/>
      <c r="AB953" s="307"/>
      <c r="AC953" s="307"/>
      <c r="AD953" s="307"/>
      <c r="AE953" s="307"/>
      <c r="AF953" s="307"/>
      <c r="AG953" s="307"/>
      <c r="AH953" s="307"/>
      <c r="AI953" s="307"/>
      <c r="AJ953" s="307"/>
    </row>
    <row r="954" ht="15.75" customHeight="1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  <c r="AA954" s="307"/>
      <c r="AB954" s="307"/>
      <c r="AC954" s="307"/>
      <c r="AD954" s="307"/>
      <c r="AE954" s="307"/>
      <c r="AF954" s="307"/>
      <c r="AG954" s="307"/>
      <c r="AH954" s="307"/>
      <c r="AI954" s="307"/>
      <c r="AJ954" s="307"/>
    </row>
    <row r="955" ht="15.75" customHeight="1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  <c r="AA955" s="307"/>
      <c r="AB955" s="307"/>
      <c r="AC955" s="307"/>
      <c r="AD955" s="307"/>
      <c r="AE955" s="307"/>
      <c r="AF955" s="307"/>
      <c r="AG955" s="307"/>
      <c r="AH955" s="307"/>
      <c r="AI955" s="307"/>
      <c r="AJ955" s="307"/>
    </row>
    <row r="956" ht="15.75" customHeight="1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  <c r="AA956" s="307"/>
      <c r="AB956" s="307"/>
      <c r="AC956" s="307"/>
      <c r="AD956" s="307"/>
      <c r="AE956" s="307"/>
      <c r="AF956" s="307"/>
      <c r="AG956" s="307"/>
      <c r="AH956" s="307"/>
      <c r="AI956" s="307"/>
      <c r="AJ956" s="307"/>
    </row>
    <row r="957" ht="15.75" customHeight="1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  <c r="AA957" s="307"/>
      <c r="AB957" s="307"/>
      <c r="AC957" s="307"/>
      <c r="AD957" s="307"/>
      <c r="AE957" s="307"/>
      <c r="AF957" s="307"/>
      <c r="AG957" s="307"/>
      <c r="AH957" s="307"/>
      <c r="AI957" s="307"/>
      <c r="AJ957" s="307"/>
    </row>
    <row r="958" ht="15.75" customHeight="1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  <c r="AA958" s="307"/>
      <c r="AB958" s="307"/>
      <c r="AC958" s="307"/>
      <c r="AD958" s="307"/>
      <c r="AE958" s="307"/>
      <c r="AF958" s="307"/>
      <c r="AG958" s="307"/>
      <c r="AH958" s="307"/>
      <c r="AI958" s="307"/>
      <c r="AJ958" s="307"/>
    </row>
    <row r="959" ht="15.75" customHeight="1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  <c r="AA959" s="307"/>
      <c r="AB959" s="307"/>
      <c r="AC959" s="307"/>
      <c r="AD959" s="307"/>
      <c r="AE959" s="307"/>
      <c r="AF959" s="307"/>
      <c r="AG959" s="307"/>
      <c r="AH959" s="307"/>
      <c r="AI959" s="307"/>
      <c r="AJ959" s="307"/>
    </row>
    <row r="960" ht="15.75" customHeight="1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  <c r="AA960" s="307"/>
      <c r="AB960" s="307"/>
      <c r="AC960" s="307"/>
      <c r="AD960" s="307"/>
      <c r="AE960" s="307"/>
      <c r="AF960" s="307"/>
      <c r="AG960" s="307"/>
      <c r="AH960" s="307"/>
      <c r="AI960" s="307"/>
      <c r="AJ960" s="307"/>
    </row>
    <row r="961" ht="15.75" customHeight="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  <c r="AA961" s="307"/>
      <c r="AB961" s="307"/>
      <c r="AC961" s="307"/>
      <c r="AD961" s="307"/>
      <c r="AE961" s="307"/>
      <c r="AF961" s="307"/>
      <c r="AG961" s="307"/>
      <c r="AH961" s="307"/>
      <c r="AI961" s="307"/>
      <c r="AJ961" s="307"/>
    </row>
    <row r="962" ht="15.75" customHeight="1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  <c r="AA962" s="307"/>
      <c r="AB962" s="307"/>
      <c r="AC962" s="307"/>
      <c r="AD962" s="307"/>
      <c r="AE962" s="307"/>
      <c r="AF962" s="307"/>
      <c r="AG962" s="307"/>
      <c r="AH962" s="307"/>
      <c r="AI962" s="307"/>
      <c r="AJ962" s="307"/>
    </row>
    <row r="963" ht="15.75" customHeight="1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  <c r="AA963" s="307"/>
      <c r="AB963" s="307"/>
      <c r="AC963" s="307"/>
      <c r="AD963" s="307"/>
      <c r="AE963" s="307"/>
      <c r="AF963" s="307"/>
      <c r="AG963" s="307"/>
      <c r="AH963" s="307"/>
      <c r="AI963" s="307"/>
      <c r="AJ963" s="307"/>
    </row>
    <row r="964" ht="15.75" customHeight="1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  <c r="AA964" s="307"/>
      <c r="AB964" s="307"/>
      <c r="AC964" s="307"/>
      <c r="AD964" s="307"/>
      <c r="AE964" s="307"/>
      <c r="AF964" s="307"/>
      <c r="AG964" s="307"/>
      <c r="AH964" s="307"/>
      <c r="AI964" s="307"/>
      <c r="AJ964" s="307"/>
    </row>
    <row r="965" ht="15.75" customHeight="1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  <c r="AA965" s="307"/>
      <c r="AB965" s="307"/>
      <c r="AC965" s="307"/>
      <c r="AD965" s="307"/>
      <c r="AE965" s="307"/>
      <c r="AF965" s="307"/>
      <c r="AG965" s="307"/>
      <c r="AH965" s="307"/>
      <c r="AI965" s="307"/>
      <c r="AJ965" s="307"/>
    </row>
    <row r="966" ht="15.75" customHeight="1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  <c r="AA966" s="307"/>
      <c r="AB966" s="307"/>
      <c r="AC966" s="307"/>
      <c r="AD966" s="307"/>
      <c r="AE966" s="307"/>
      <c r="AF966" s="307"/>
      <c r="AG966" s="307"/>
      <c r="AH966" s="307"/>
      <c r="AI966" s="307"/>
      <c r="AJ966" s="307"/>
    </row>
    <row r="967" ht="15.75" customHeight="1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  <c r="AA967" s="307"/>
      <c r="AB967" s="307"/>
      <c r="AC967" s="307"/>
      <c r="AD967" s="307"/>
      <c r="AE967" s="307"/>
      <c r="AF967" s="307"/>
      <c r="AG967" s="307"/>
      <c r="AH967" s="307"/>
      <c r="AI967" s="307"/>
      <c r="AJ967" s="307"/>
    </row>
    <row r="968" ht="15.75" customHeight="1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  <c r="AA968" s="307"/>
      <c r="AB968" s="307"/>
      <c r="AC968" s="307"/>
      <c r="AD968" s="307"/>
      <c r="AE968" s="307"/>
      <c r="AF968" s="307"/>
      <c r="AG968" s="307"/>
      <c r="AH968" s="307"/>
      <c r="AI968" s="307"/>
      <c r="AJ968" s="307"/>
    </row>
    <row r="969" ht="15.75" customHeight="1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  <c r="AA969" s="307"/>
      <c r="AB969" s="307"/>
      <c r="AC969" s="307"/>
      <c r="AD969" s="307"/>
      <c r="AE969" s="307"/>
      <c r="AF969" s="307"/>
      <c r="AG969" s="307"/>
      <c r="AH969" s="307"/>
      <c r="AI969" s="307"/>
      <c r="AJ969" s="307"/>
    </row>
    <row r="970" ht="15.75" customHeight="1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  <c r="AA970" s="307"/>
      <c r="AB970" s="307"/>
      <c r="AC970" s="307"/>
      <c r="AD970" s="307"/>
      <c r="AE970" s="307"/>
      <c r="AF970" s="307"/>
      <c r="AG970" s="307"/>
      <c r="AH970" s="307"/>
      <c r="AI970" s="307"/>
      <c r="AJ970" s="307"/>
    </row>
    <row r="971" ht="15.75" customHeight="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  <c r="AA971" s="307"/>
      <c r="AB971" s="307"/>
      <c r="AC971" s="307"/>
      <c r="AD971" s="307"/>
      <c r="AE971" s="307"/>
      <c r="AF971" s="307"/>
      <c r="AG971" s="307"/>
      <c r="AH971" s="307"/>
      <c r="AI971" s="307"/>
      <c r="AJ971" s="307"/>
    </row>
    <row r="972" ht="15.75" customHeight="1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  <c r="AA972" s="307"/>
      <c r="AB972" s="307"/>
      <c r="AC972" s="307"/>
      <c r="AD972" s="307"/>
      <c r="AE972" s="307"/>
      <c r="AF972" s="307"/>
      <c r="AG972" s="307"/>
      <c r="AH972" s="307"/>
      <c r="AI972" s="307"/>
      <c r="AJ972" s="307"/>
    </row>
    <row r="973" ht="15.75" customHeight="1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  <c r="AA973" s="307"/>
      <c r="AB973" s="307"/>
      <c r="AC973" s="307"/>
      <c r="AD973" s="307"/>
      <c r="AE973" s="307"/>
      <c r="AF973" s="307"/>
      <c r="AG973" s="307"/>
      <c r="AH973" s="307"/>
      <c r="AI973" s="307"/>
      <c r="AJ973" s="307"/>
    </row>
    <row r="974" ht="15.75" customHeight="1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  <c r="AA974" s="307"/>
      <c r="AB974" s="307"/>
      <c r="AC974" s="307"/>
      <c r="AD974" s="307"/>
      <c r="AE974" s="307"/>
      <c r="AF974" s="307"/>
      <c r="AG974" s="307"/>
      <c r="AH974" s="307"/>
      <c r="AI974" s="307"/>
      <c r="AJ974" s="307"/>
    </row>
    <row r="975" ht="15.75" customHeight="1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  <c r="AA975" s="307"/>
      <c r="AB975" s="307"/>
      <c r="AC975" s="307"/>
      <c r="AD975" s="307"/>
      <c r="AE975" s="307"/>
      <c r="AF975" s="307"/>
      <c r="AG975" s="307"/>
      <c r="AH975" s="307"/>
      <c r="AI975" s="307"/>
      <c r="AJ975" s="307"/>
    </row>
    <row r="976" ht="15.75" customHeight="1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  <c r="AA976" s="307"/>
      <c r="AB976" s="307"/>
      <c r="AC976" s="307"/>
      <c r="AD976" s="307"/>
      <c r="AE976" s="307"/>
      <c r="AF976" s="307"/>
      <c r="AG976" s="307"/>
      <c r="AH976" s="307"/>
      <c r="AI976" s="307"/>
      <c r="AJ976" s="307"/>
    </row>
    <row r="977" ht="15.75" customHeight="1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  <c r="AA977" s="307"/>
      <c r="AB977" s="307"/>
      <c r="AC977" s="307"/>
      <c r="AD977" s="307"/>
      <c r="AE977" s="307"/>
      <c r="AF977" s="307"/>
      <c r="AG977" s="307"/>
      <c r="AH977" s="307"/>
      <c r="AI977" s="307"/>
      <c r="AJ977" s="307"/>
    </row>
    <row r="978" ht="15.75" customHeight="1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  <c r="AA978" s="307"/>
      <c r="AB978" s="307"/>
      <c r="AC978" s="307"/>
      <c r="AD978" s="307"/>
      <c r="AE978" s="307"/>
      <c r="AF978" s="307"/>
      <c r="AG978" s="307"/>
      <c r="AH978" s="307"/>
      <c r="AI978" s="307"/>
      <c r="AJ978" s="307"/>
    </row>
    <row r="979" ht="15.75" customHeight="1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  <c r="AA979" s="307"/>
      <c r="AB979" s="307"/>
      <c r="AC979" s="307"/>
      <c r="AD979" s="307"/>
      <c r="AE979" s="307"/>
      <c r="AF979" s="307"/>
      <c r="AG979" s="307"/>
      <c r="AH979" s="307"/>
      <c r="AI979" s="307"/>
      <c r="AJ979" s="307"/>
    </row>
    <row r="980" ht="15.75" customHeight="1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  <c r="AA980" s="307"/>
      <c r="AB980" s="307"/>
      <c r="AC980" s="307"/>
      <c r="AD980" s="307"/>
      <c r="AE980" s="307"/>
      <c r="AF980" s="307"/>
      <c r="AG980" s="307"/>
      <c r="AH980" s="307"/>
      <c r="AI980" s="307"/>
      <c r="AJ980" s="307"/>
    </row>
    <row r="981" ht="15.75" customHeight="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  <c r="AA981" s="307"/>
      <c r="AB981" s="307"/>
      <c r="AC981" s="307"/>
      <c r="AD981" s="307"/>
      <c r="AE981" s="307"/>
      <c r="AF981" s="307"/>
      <c r="AG981" s="307"/>
      <c r="AH981" s="307"/>
      <c r="AI981" s="307"/>
      <c r="AJ981" s="307"/>
    </row>
    <row r="982" ht="15.75" customHeight="1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  <c r="AA982" s="307"/>
      <c r="AB982" s="307"/>
      <c r="AC982" s="307"/>
      <c r="AD982" s="307"/>
      <c r="AE982" s="307"/>
      <c r="AF982" s="307"/>
      <c r="AG982" s="307"/>
      <c r="AH982" s="307"/>
      <c r="AI982" s="307"/>
      <c r="AJ982" s="307"/>
    </row>
    <row r="983" ht="15.75" customHeight="1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  <c r="AA983" s="307"/>
      <c r="AB983" s="307"/>
      <c r="AC983" s="307"/>
      <c r="AD983" s="307"/>
      <c r="AE983" s="307"/>
      <c r="AF983" s="307"/>
      <c r="AG983" s="307"/>
      <c r="AH983" s="307"/>
      <c r="AI983" s="307"/>
      <c r="AJ983" s="307"/>
    </row>
    <row r="984" ht="15.75" customHeight="1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  <c r="AA984" s="307"/>
      <c r="AB984" s="307"/>
      <c r="AC984" s="307"/>
      <c r="AD984" s="307"/>
      <c r="AE984" s="307"/>
      <c r="AF984" s="307"/>
      <c r="AG984" s="307"/>
      <c r="AH984" s="307"/>
      <c r="AI984" s="307"/>
      <c r="AJ984" s="307"/>
    </row>
    <row r="985" ht="15.75" customHeight="1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  <c r="AA985" s="307"/>
      <c r="AB985" s="307"/>
      <c r="AC985" s="307"/>
      <c r="AD985" s="307"/>
      <c r="AE985" s="307"/>
      <c r="AF985" s="307"/>
      <c r="AG985" s="307"/>
      <c r="AH985" s="307"/>
      <c r="AI985" s="307"/>
      <c r="AJ985" s="307"/>
    </row>
    <row r="986" ht="15.75" customHeight="1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  <c r="AA986" s="307"/>
      <c r="AB986" s="307"/>
      <c r="AC986" s="307"/>
      <c r="AD986" s="307"/>
      <c r="AE986" s="307"/>
      <c r="AF986" s="307"/>
      <c r="AG986" s="307"/>
      <c r="AH986" s="307"/>
      <c r="AI986" s="307"/>
      <c r="AJ986" s="307"/>
    </row>
    <row r="987" ht="15.75" customHeight="1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  <c r="AA987" s="307"/>
      <c r="AB987" s="307"/>
      <c r="AC987" s="307"/>
      <c r="AD987" s="307"/>
      <c r="AE987" s="307"/>
      <c r="AF987" s="307"/>
      <c r="AG987" s="307"/>
      <c r="AH987" s="307"/>
      <c r="AI987" s="307"/>
      <c r="AJ987" s="307"/>
    </row>
    <row r="988" ht="15.75" customHeight="1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  <c r="AA988" s="307"/>
      <c r="AB988" s="307"/>
      <c r="AC988" s="307"/>
      <c r="AD988" s="307"/>
      <c r="AE988" s="307"/>
      <c r="AF988" s="307"/>
      <c r="AG988" s="307"/>
      <c r="AH988" s="307"/>
      <c r="AI988" s="307"/>
      <c r="AJ988" s="307"/>
    </row>
    <row r="989" ht="15.75" customHeight="1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  <c r="AA989" s="307"/>
      <c r="AB989" s="307"/>
      <c r="AC989" s="307"/>
      <c r="AD989" s="307"/>
      <c r="AE989" s="307"/>
      <c r="AF989" s="307"/>
      <c r="AG989" s="307"/>
      <c r="AH989" s="307"/>
      <c r="AI989" s="307"/>
      <c r="AJ989" s="307"/>
    </row>
    <row r="990" ht="15.75" customHeight="1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  <c r="AA990" s="307"/>
      <c r="AB990" s="307"/>
      <c r="AC990" s="307"/>
      <c r="AD990" s="307"/>
      <c r="AE990" s="307"/>
      <c r="AF990" s="307"/>
      <c r="AG990" s="307"/>
      <c r="AH990" s="307"/>
      <c r="AI990" s="307"/>
      <c r="AJ990" s="307"/>
    </row>
    <row r="991" ht="15.75" customHeight="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  <c r="AA991" s="307"/>
      <c r="AB991" s="307"/>
      <c r="AC991" s="307"/>
      <c r="AD991" s="307"/>
      <c r="AE991" s="307"/>
      <c r="AF991" s="307"/>
      <c r="AG991" s="307"/>
      <c r="AH991" s="307"/>
      <c r="AI991" s="307"/>
      <c r="AJ991" s="307"/>
    </row>
    <row r="992" ht="15.75" customHeight="1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  <c r="AA992" s="307"/>
      <c r="AB992" s="307"/>
      <c r="AC992" s="307"/>
      <c r="AD992" s="307"/>
      <c r="AE992" s="307"/>
      <c r="AF992" s="307"/>
      <c r="AG992" s="307"/>
      <c r="AH992" s="307"/>
      <c r="AI992" s="307"/>
      <c r="AJ992" s="307"/>
    </row>
    <row r="993" ht="15.75" customHeight="1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  <c r="AA993" s="307"/>
      <c r="AB993" s="307"/>
      <c r="AC993" s="307"/>
      <c r="AD993" s="307"/>
      <c r="AE993" s="307"/>
      <c r="AF993" s="307"/>
      <c r="AG993" s="307"/>
      <c r="AH993" s="307"/>
      <c r="AI993" s="307"/>
      <c r="AJ993" s="307"/>
    </row>
    <row r="994" ht="15.75" customHeight="1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  <c r="AA994" s="307"/>
      <c r="AB994" s="307"/>
      <c r="AC994" s="307"/>
      <c r="AD994" s="307"/>
      <c r="AE994" s="307"/>
      <c r="AF994" s="307"/>
      <c r="AG994" s="307"/>
      <c r="AH994" s="307"/>
      <c r="AI994" s="307"/>
      <c r="AJ994" s="307"/>
    </row>
    <row r="995" ht="15.75" customHeight="1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  <c r="AA995" s="307"/>
      <c r="AB995" s="307"/>
      <c r="AC995" s="307"/>
      <c r="AD995" s="307"/>
      <c r="AE995" s="307"/>
      <c r="AF995" s="307"/>
      <c r="AG995" s="307"/>
      <c r="AH995" s="307"/>
      <c r="AI995" s="307"/>
      <c r="AJ995" s="307"/>
    </row>
    <row r="996" ht="15.75" customHeight="1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  <c r="AA996" s="307"/>
      <c r="AB996" s="307"/>
      <c r="AC996" s="307"/>
      <c r="AD996" s="307"/>
      <c r="AE996" s="307"/>
      <c r="AF996" s="307"/>
      <c r="AG996" s="307"/>
      <c r="AH996" s="307"/>
      <c r="AI996" s="307"/>
      <c r="AJ996" s="307"/>
    </row>
    <row r="997" ht="15.75" customHeight="1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  <c r="AA997" s="307"/>
      <c r="AB997" s="307"/>
      <c r="AC997" s="307"/>
      <c r="AD997" s="307"/>
      <c r="AE997" s="307"/>
      <c r="AF997" s="307"/>
      <c r="AG997" s="307"/>
      <c r="AH997" s="307"/>
      <c r="AI997" s="307"/>
      <c r="AJ997" s="307"/>
    </row>
    <row r="998" ht="15.75" customHeight="1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  <c r="AA998" s="307"/>
      <c r="AB998" s="307"/>
      <c r="AC998" s="307"/>
      <c r="AD998" s="307"/>
      <c r="AE998" s="307"/>
      <c r="AF998" s="307"/>
      <c r="AG998" s="307"/>
      <c r="AH998" s="307"/>
      <c r="AI998" s="307"/>
      <c r="AJ998" s="307"/>
    </row>
    <row r="999" ht="15.75" customHeight="1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  <c r="AA999" s="307"/>
      <c r="AB999" s="307"/>
      <c r="AC999" s="307"/>
      <c r="AD999" s="307"/>
      <c r="AE999" s="307"/>
      <c r="AF999" s="307"/>
      <c r="AG999" s="307"/>
      <c r="AH999" s="307"/>
      <c r="AI999" s="307"/>
      <c r="AJ999" s="307"/>
    </row>
    <row r="1000" ht="15.75" customHeight="1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  <c r="AA1000" s="307"/>
      <c r="AB1000" s="307"/>
      <c r="AC1000" s="307"/>
      <c r="AD1000" s="307"/>
      <c r="AE1000" s="307"/>
      <c r="AF1000" s="307"/>
      <c r="AG1000" s="307"/>
      <c r="AH1000" s="307"/>
      <c r="AI1000" s="307"/>
      <c r="AJ1000" s="307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36" width="12.71"/>
  </cols>
  <sheetData>
    <row r="1">
      <c r="A1" s="297" t="s">
        <v>200</v>
      </c>
      <c r="B1" s="298">
        <v>2016.0</v>
      </c>
      <c r="C1" s="299">
        <v>2017.0</v>
      </c>
      <c r="D1" s="300">
        <v>2018.0</v>
      </c>
      <c r="E1" s="299">
        <v>2019.0</v>
      </c>
      <c r="F1" s="300">
        <v>2020.0</v>
      </c>
      <c r="G1" s="299">
        <v>2021.0</v>
      </c>
      <c r="H1" s="300">
        <v>2022.0</v>
      </c>
      <c r="I1" s="299">
        <v>2023.0</v>
      </c>
      <c r="J1" s="300">
        <v>2024.0</v>
      </c>
      <c r="K1" s="299">
        <v>2025.0</v>
      </c>
      <c r="L1" s="300">
        <v>2026.0</v>
      </c>
      <c r="M1" s="299">
        <v>2027.0</v>
      </c>
      <c r="N1" s="300">
        <v>2028.0</v>
      </c>
      <c r="O1" s="299">
        <v>2029.0</v>
      </c>
      <c r="P1" s="300">
        <v>2030.0</v>
      </c>
      <c r="Q1" s="299">
        <v>2031.0</v>
      </c>
      <c r="R1" s="300">
        <v>2032.0</v>
      </c>
      <c r="S1" s="299">
        <v>2033.0</v>
      </c>
      <c r="T1" s="300">
        <v>2034.0</v>
      </c>
      <c r="U1" s="299">
        <v>2035.0</v>
      </c>
      <c r="V1" s="300">
        <v>2036.0</v>
      </c>
      <c r="W1" s="299">
        <v>2037.0</v>
      </c>
      <c r="X1" s="300">
        <v>2038.0</v>
      </c>
      <c r="Y1" s="299">
        <v>2039.0</v>
      </c>
      <c r="Z1" s="300">
        <v>2040.0</v>
      </c>
      <c r="AA1" s="299">
        <v>2041.0</v>
      </c>
      <c r="AB1" s="300">
        <v>2042.0</v>
      </c>
      <c r="AC1" s="299">
        <v>2043.0</v>
      </c>
      <c r="AD1" s="300">
        <v>2044.0</v>
      </c>
      <c r="AE1" s="299">
        <v>2045.0</v>
      </c>
      <c r="AF1" s="300">
        <v>2046.0</v>
      </c>
      <c r="AG1" s="299">
        <v>2047.0</v>
      </c>
      <c r="AH1" s="300">
        <v>2048.0</v>
      </c>
      <c r="AI1" s="299">
        <v>2049.0</v>
      </c>
      <c r="AJ1" s="300">
        <v>2050.0</v>
      </c>
    </row>
    <row r="2">
      <c r="A2" s="301" t="s">
        <v>196</v>
      </c>
      <c r="B2" s="302"/>
      <c r="C2" s="303">
        <v>0.0</v>
      </c>
      <c r="D2" s="303">
        <v>0.0</v>
      </c>
      <c r="E2" s="303">
        <v>0.0</v>
      </c>
      <c r="F2" s="303">
        <v>0.0</v>
      </c>
      <c r="G2" s="303">
        <v>0.0</v>
      </c>
      <c r="H2" s="303">
        <v>0.0</v>
      </c>
      <c r="I2" s="303">
        <v>0.0</v>
      </c>
      <c r="J2" s="303">
        <v>0.0</v>
      </c>
      <c r="K2" s="303">
        <v>0.0</v>
      </c>
      <c r="L2" s="303">
        <v>0.0</v>
      </c>
      <c r="M2" s="303">
        <v>0.0</v>
      </c>
      <c r="N2" s="303">
        <v>0.0</v>
      </c>
      <c r="O2" s="303">
        <v>0.0</v>
      </c>
      <c r="P2" s="303">
        <v>0.0</v>
      </c>
      <c r="Q2" s="303">
        <v>0.0</v>
      </c>
      <c r="R2" s="303">
        <v>0.0</v>
      </c>
      <c r="S2" s="303">
        <v>0.0</v>
      </c>
      <c r="T2" s="303">
        <v>0.0</v>
      </c>
      <c r="U2" s="303">
        <v>0.0</v>
      </c>
      <c r="V2" s="303">
        <v>0.0</v>
      </c>
      <c r="W2" s="303">
        <v>0.0</v>
      </c>
      <c r="X2" s="303">
        <v>0.0</v>
      </c>
      <c r="Y2" s="303">
        <v>0.0</v>
      </c>
      <c r="Z2" s="303">
        <v>0.0</v>
      </c>
      <c r="AA2" s="303">
        <v>0.0</v>
      </c>
      <c r="AB2" s="303">
        <v>0.0</v>
      </c>
      <c r="AC2" s="303">
        <v>0.0</v>
      </c>
      <c r="AD2" s="303">
        <v>0.0</v>
      </c>
      <c r="AE2" s="303">
        <v>0.0</v>
      </c>
      <c r="AF2" s="303">
        <v>0.0</v>
      </c>
      <c r="AG2" s="303">
        <v>0.0</v>
      </c>
      <c r="AH2" s="303">
        <v>0.0</v>
      </c>
      <c r="AI2" s="303">
        <v>0.0</v>
      </c>
      <c r="AJ2" s="303">
        <v>0.0</v>
      </c>
    </row>
    <row r="3">
      <c r="A3" s="1" t="s">
        <v>168</v>
      </c>
      <c r="B3" s="308">
        <f>'Start Year Data (2016)'!D3</f>
        <v>108627086726692</v>
      </c>
      <c r="C3" s="308">
        <f>$B$3*'Time Series Scaling Factors'!C29</f>
        <v>121381047438554</v>
      </c>
      <c r="D3" s="308">
        <f>$B$3*'Time Series Scaling Factors'!D29</f>
        <v>133761461524609</v>
      </c>
      <c r="E3" s="308">
        <f>$B$3*'Time Series Scaling Factors'!E29</f>
        <v>137276099011313</v>
      </c>
      <c r="F3" s="308">
        <f>$B$3*'Time Series Scaling Factors'!F29</f>
        <v>70239186960751</v>
      </c>
      <c r="G3" s="308">
        <f>$B$3*'Time Series Scaling Factors'!G29</f>
        <v>115646182299352</v>
      </c>
      <c r="H3" s="308">
        <f>$B$3*'Time Series Scaling Factors'!H29</f>
        <v>115220161295645</v>
      </c>
      <c r="I3" s="308">
        <f>$B$3*'Time Series Scaling Factors'!I29</f>
        <v>114842895444053</v>
      </c>
      <c r="J3" s="308">
        <f>$B$3*'Time Series Scaling Factors'!J29</f>
        <v>114506468206989</v>
      </c>
      <c r="K3" s="308">
        <f>$B$3*'Time Series Scaling Factors'!K29</f>
        <v>114204588958311</v>
      </c>
      <c r="L3" s="308">
        <f>$B$3*'Time Series Scaling Factors'!L29</f>
        <v>113932195953552</v>
      </c>
      <c r="M3" s="308">
        <f>$B$3*'Time Series Scaling Factors'!M29</f>
        <v>113685170223262</v>
      </c>
      <c r="N3" s="308">
        <f>$B$3*'Time Series Scaling Factors'!N29</f>
        <v>113460125843173</v>
      </c>
      <c r="O3" s="308">
        <f>$B$3*'Time Series Scaling Factors'!O29</f>
        <v>113254253807267</v>
      </c>
      <c r="P3" s="308">
        <f>$B$3*'Time Series Scaling Factors'!P29</f>
        <v>113065204173617</v>
      </c>
      <c r="Q3" s="308">
        <f>$B$3*'Time Series Scaling Factors'!Q29</f>
        <v>112890995966799</v>
      </c>
      <c r="R3" s="308">
        <f>$B$3*'Time Series Scaling Factors'!R29</f>
        <v>112729947498298</v>
      </c>
      <c r="S3" s="308">
        <f>$B$3*'Time Series Scaling Factors'!S29</f>
        <v>112580621903062</v>
      </c>
      <c r="T3" s="308">
        <f>$B$3*'Time Series Scaling Factors'!T29</f>
        <v>112441784151710</v>
      </c>
      <c r="U3" s="308">
        <f>$B$3*'Time Series Scaling Factors'!U29</f>
        <v>112312366813180</v>
      </c>
      <c r="V3" s="308">
        <f>$B$3*'Time Series Scaling Factors'!V29</f>
        <v>112191442557898</v>
      </c>
      <c r="W3" s="308">
        <f>$B$3*'Time Series Scaling Factors'!W29</f>
        <v>112078201902445</v>
      </c>
      <c r="X3" s="308">
        <f>$B$3*'Time Series Scaling Factors'!X29</f>
        <v>111971935065950</v>
      </c>
      <c r="Y3" s="308">
        <f>$B$3*'Time Series Scaling Factors'!Y29</f>
        <v>111872017078410</v>
      </c>
      <c r="Z3" s="308">
        <f>$B$3*'Time Series Scaling Factors'!Z29</f>
        <v>111777895480691</v>
      </c>
      <c r="AA3" s="308">
        <f>$B$3*'Time Series Scaling Factors'!AA29</f>
        <v>111689080104793</v>
      </c>
      <c r="AB3" s="308">
        <f>$B$3*'Time Series Scaling Factors'!AB29</f>
        <v>111605134535192</v>
      </c>
      <c r="AC3" s="308">
        <f>$B$3*'Time Series Scaling Factors'!AC29</f>
        <v>111525668937246</v>
      </c>
      <c r="AD3" s="308">
        <f>$B$3*'Time Series Scaling Factors'!AD29</f>
        <v>111450334003940</v>
      </c>
      <c r="AE3" s="308">
        <f>$B$3*'Time Series Scaling Factors'!AE29</f>
        <v>111378815822683</v>
      </c>
      <c r="AF3" s="308">
        <f>$B$3*'Time Series Scaling Factors'!AF29</f>
        <v>111310831503027</v>
      </c>
      <c r="AG3" s="308">
        <f>$B$3*'Time Series Scaling Factors'!AG29</f>
        <v>111246125436894</v>
      </c>
      <c r="AH3" s="308">
        <f>$B$3*'Time Series Scaling Factors'!AH29</f>
        <v>111184466087064</v>
      </c>
      <c r="AI3" s="308">
        <f>$B$3*'Time Series Scaling Factors'!AI29</f>
        <v>111125643218879</v>
      </c>
      <c r="AJ3" s="308">
        <f>$B$3*'Time Series Scaling Factors'!AJ29</f>
        <v>111069465505403</v>
      </c>
    </row>
    <row r="4">
      <c r="A4" s="1" t="s">
        <v>171</v>
      </c>
      <c r="B4" s="308">
        <f>'Start Year Data (2016)'!D4</f>
        <v>0</v>
      </c>
      <c r="C4" s="308">
        <f>$B$4*'Time Series Scaling Factors'!C30</f>
        <v>0</v>
      </c>
      <c r="D4" s="308">
        <f>$B$4*'Time Series Scaling Factors'!D30</f>
        <v>0</v>
      </c>
      <c r="E4" s="308">
        <f>$B$4*'Time Series Scaling Factors'!E30</f>
        <v>0</v>
      </c>
      <c r="F4" s="308">
        <f>$B$4*'Time Series Scaling Factors'!F30</f>
        <v>0</v>
      </c>
      <c r="G4" s="308">
        <f>$B$4*'Time Series Scaling Factors'!G30</f>
        <v>0</v>
      </c>
      <c r="H4" s="308">
        <f>$B$4*'Time Series Scaling Factors'!H30</f>
        <v>0</v>
      </c>
      <c r="I4" s="308">
        <f>$B$4*'Time Series Scaling Factors'!I30</f>
        <v>0</v>
      </c>
      <c r="J4" s="308">
        <f>$B$4*'Time Series Scaling Factors'!J30</f>
        <v>0</v>
      </c>
      <c r="K4" s="308">
        <f>$B$4*'Time Series Scaling Factors'!K30</f>
        <v>0</v>
      </c>
      <c r="L4" s="308">
        <f>$B$4*'Time Series Scaling Factors'!L30</f>
        <v>0</v>
      </c>
      <c r="M4" s="308">
        <f>$B$4*'Time Series Scaling Factors'!M30</f>
        <v>0</v>
      </c>
      <c r="N4" s="308">
        <f>$B$4*'Time Series Scaling Factors'!N30</f>
        <v>0</v>
      </c>
      <c r="O4" s="308">
        <f>$B$4*'Time Series Scaling Factors'!O30</f>
        <v>0</v>
      </c>
      <c r="P4" s="308">
        <f>$B$4*'Time Series Scaling Factors'!P30</f>
        <v>0</v>
      </c>
      <c r="Q4" s="308">
        <f>$B$4*'Time Series Scaling Factors'!Q30</f>
        <v>0</v>
      </c>
      <c r="R4" s="308">
        <f>$B$4*'Time Series Scaling Factors'!R30</f>
        <v>0</v>
      </c>
      <c r="S4" s="308">
        <f>$B$4*'Time Series Scaling Factors'!S30</f>
        <v>0</v>
      </c>
      <c r="T4" s="308">
        <f>$B$4*'Time Series Scaling Factors'!T30</f>
        <v>0</v>
      </c>
      <c r="U4" s="308">
        <f>$B$4*'Time Series Scaling Factors'!U30</f>
        <v>0</v>
      </c>
      <c r="V4" s="308">
        <f>$B$4*'Time Series Scaling Factors'!V30</f>
        <v>0</v>
      </c>
      <c r="W4" s="308">
        <f>$B$4*'Time Series Scaling Factors'!W30</f>
        <v>0</v>
      </c>
      <c r="X4" s="308">
        <f>$B$4*'Time Series Scaling Factors'!X30</f>
        <v>0</v>
      </c>
      <c r="Y4" s="308">
        <f>$B$4*'Time Series Scaling Factors'!Y30</f>
        <v>0</v>
      </c>
      <c r="Z4" s="308">
        <f>$B$4*'Time Series Scaling Factors'!Z30</f>
        <v>0</v>
      </c>
      <c r="AA4" s="308">
        <f>$B$4*'Time Series Scaling Factors'!AA30</f>
        <v>0</v>
      </c>
      <c r="AB4" s="308">
        <f>$B$4*'Time Series Scaling Factors'!AB30</f>
        <v>0</v>
      </c>
      <c r="AC4" s="308">
        <f>$B$4*'Time Series Scaling Factors'!AC30</f>
        <v>0</v>
      </c>
      <c r="AD4" s="308">
        <f>$B$4*'Time Series Scaling Factors'!AD30</f>
        <v>0</v>
      </c>
      <c r="AE4" s="308">
        <f>$B$4*'Time Series Scaling Factors'!AE30</f>
        <v>0</v>
      </c>
      <c r="AF4" s="308">
        <f>$B$4*'Time Series Scaling Factors'!AF30</f>
        <v>0</v>
      </c>
      <c r="AG4" s="308">
        <f>$B$4*'Time Series Scaling Factors'!AG30</f>
        <v>0</v>
      </c>
      <c r="AH4" s="308">
        <f>$B$4*'Time Series Scaling Factors'!AH30</f>
        <v>0</v>
      </c>
      <c r="AI4" s="308">
        <f>$B$4*'Time Series Scaling Factors'!AI30</f>
        <v>0</v>
      </c>
      <c r="AJ4" s="308">
        <f>$B$4*'Time Series Scaling Factors'!AJ30</f>
        <v>0</v>
      </c>
    </row>
    <row r="5">
      <c r="A5" s="1" t="s">
        <v>173</v>
      </c>
      <c r="B5" s="308">
        <f>'Start Year Data (2016)'!D5</f>
        <v>0</v>
      </c>
      <c r="C5" s="308">
        <f>$B$5*'Time Series Scaling Factors'!C31</f>
        <v>0</v>
      </c>
      <c r="D5" s="308">
        <f>$B$5*'Time Series Scaling Factors'!D31</f>
        <v>0</v>
      </c>
      <c r="E5" s="308">
        <f>$B$5*'Time Series Scaling Factors'!E31</f>
        <v>0</v>
      </c>
      <c r="F5" s="308">
        <f>$B$5*'Time Series Scaling Factors'!F31</f>
        <v>0</v>
      </c>
      <c r="G5" s="308">
        <f>$B$5*'Time Series Scaling Factors'!G31</f>
        <v>0</v>
      </c>
      <c r="H5" s="308">
        <f>$B$5*'Time Series Scaling Factors'!H31</f>
        <v>0</v>
      </c>
      <c r="I5" s="308">
        <f>$B$5*'Time Series Scaling Factors'!I31</f>
        <v>0</v>
      </c>
      <c r="J5" s="308">
        <f>$B$5*'Time Series Scaling Factors'!J31</f>
        <v>0</v>
      </c>
      <c r="K5" s="308">
        <f>$B$5*'Time Series Scaling Factors'!K31</f>
        <v>0</v>
      </c>
      <c r="L5" s="308">
        <f>$B$5*'Time Series Scaling Factors'!L31</f>
        <v>0</v>
      </c>
      <c r="M5" s="308">
        <f>$B$5*'Time Series Scaling Factors'!M31</f>
        <v>0</v>
      </c>
      <c r="N5" s="308">
        <f>$B$5*'Time Series Scaling Factors'!N31</f>
        <v>0</v>
      </c>
      <c r="O5" s="308">
        <f>$B$5*'Time Series Scaling Factors'!O31</f>
        <v>0</v>
      </c>
      <c r="P5" s="308">
        <f>$B$5*'Time Series Scaling Factors'!P31</f>
        <v>0</v>
      </c>
      <c r="Q5" s="308">
        <f>$B$5*'Time Series Scaling Factors'!Q31</f>
        <v>0</v>
      </c>
      <c r="R5" s="308">
        <f>$B$5*'Time Series Scaling Factors'!R31</f>
        <v>0</v>
      </c>
      <c r="S5" s="308">
        <f>$B$5*'Time Series Scaling Factors'!S31</f>
        <v>0</v>
      </c>
      <c r="T5" s="308">
        <f>$B$5*'Time Series Scaling Factors'!T31</f>
        <v>0</v>
      </c>
      <c r="U5" s="308">
        <f>$B$5*'Time Series Scaling Factors'!U31</f>
        <v>0</v>
      </c>
      <c r="V5" s="308">
        <f>$B$5*'Time Series Scaling Factors'!V31</f>
        <v>0</v>
      </c>
      <c r="W5" s="308">
        <f>$B$5*'Time Series Scaling Factors'!W31</f>
        <v>0</v>
      </c>
      <c r="X5" s="308">
        <f>$B$5*'Time Series Scaling Factors'!X31</f>
        <v>0</v>
      </c>
      <c r="Y5" s="308">
        <f>$B$5*'Time Series Scaling Factors'!Y31</f>
        <v>0</v>
      </c>
      <c r="Z5" s="308">
        <f>$B$5*'Time Series Scaling Factors'!Z31</f>
        <v>0</v>
      </c>
      <c r="AA5" s="308">
        <f>$B$5*'Time Series Scaling Factors'!AA31</f>
        <v>0</v>
      </c>
      <c r="AB5" s="308">
        <f>$B$5*'Time Series Scaling Factors'!AB31</f>
        <v>0</v>
      </c>
      <c r="AC5" s="308">
        <f>$B$5*'Time Series Scaling Factors'!AC31</f>
        <v>0</v>
      </c>
      <c r="AD5" s="308">
        <f>$B$5*'Time Series Scaling Factors'!AD31</f>
        <v>0</v>
      </c>
      <c r="AE5" s="308">
        <f>$B$5*'Time Series Scaling Factors'!AE31</f>
        <v>0</v>
      </c>
      <c r="AF5" s="308">
        <f>$B$5*'Time Series Scaling Factors'!AF31</f>
        <v>0</v>
      </c>
      <c r="AG5" s="308">
        <f>$B$5*'Time Series Scaling Factors'!AG31</f>
        <v>0</v>
      </c>
      <c r="AH5" s="308">
        <f>$B$5*'Time Series Scaling Factors'!AH31</f>
        <v>0</v>
      </c>
      <c r="AI5" s="308">
        <f>$B$5*'Time Series Scaling Factors'!AI31</f>
        <v>0</v>
      </c>
      <c r="AJ5" s="308">
        <f>$B$5*'Time Series Scaling Factors'!AJ31</f>
        <v>0</v>
      </c>
    </row>
    <row r="6">
      <c r="A6" s="306" t="s">
        <v>174</v>
      </c>
      <c r="B6" s="308" t="str">
        <f>'Start Year Data (2016)'!D6</f>
        <v/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  <c r="AG6" s="308"/>
      <c r="AH6" s="308"/>
      <c r="AI6" s="308"/>
      <c r="AJ6" s="308"/>
    </row>
    <row r="7">
      <c r="A7" s="306" t="s">
        <v>175</v>
      </c>
      <c r="B7" s="308" t="str">
        <f>'Start Year Data (2016)'!D7</f>
        <v/>
      </c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</row>
    <row r="8">
      <c r="A8" s="306" t="s">
        <v>176</v>
      </c>
      <c r="B8" s="308" t="str">
        <f>'Start Year Data (2016)'!D8</f>
        <v/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  <c r="AI8" s="308"/>
      <c r="AJ8" s="308"/>
    </row>
    <row r="9">
      <c r="A9" s="1" t="s">
        <v>177</v>
      </c>
      <c r="B9" s="308">
        <f>'Start Year Data (2016)'!D9</f>
        <v>0</v>
      </c>
      <c r="C9" s="308">
        <f>$B$9*'Time Series Scaling Factors'!C35</f>
        <v>0</v>
      </c>
      <c r="D9" s="308">
        <f>$B$9*'Time Series Scaling Factors'!D35</f>
        <v>0</v>
      </c>
      <c r="E9" s="308">
        <f>$B$9*'Time Series Scaling Factors'!E35</f>
        <v>0</v>
      </c>
      <c r="F9" s="308">
        <f>$B$9*'Time Series Scaling Factors'!F35</f>
        <v>0</v>
      </c>
      <c r="G9" s="308">
        <f>$B$9*'Time Series Scaling Factors'!G35</f>
        <v>0</v>
      </c>
      <c r="H9" s="308">
        <f>$B$9*'Time Series Scaling Factors'!H35</f>
        <v>0</v>
      </c>
      <c r="I9" s="308">
        <f>$B$9*'Time Series Scaling Factors'!I35</f>
        <v>0</v>
      </c>
      <c r="J9" s="308">
        <f>$B$9*'Time Series Scaling Factors'!J35</f>
        <v>0</v>
      </c>
      <c r="K9" s="308">
        <f>$B$9*'Time Series Scaling Factors'!K35</f>
        <v>0</v>
      </c>
      <c r="L9" s="308">
        <f>$B$9*'Time Series Scaling Factors'!L35</f>
        <v>0</v>
      </c>
      <c r="M9" s="308">
        <f>$B$9*'Time Series Scaling Factors'!M35</f>
        <v>0</v>
      </c>
      <c r="N9" s="308">
        <f>$B$9*'Time Series Scaling Factors'!N35</f>
        <v>0</v>
      </c>
      <c r="O9" s="308">
        <f>$B$9*'Time Series Scaling Factors'!O35</f>
        <v>0</v>
      </c>
      <c r="P9" s="308">
        <f>$B$9*'Time Series Scaling Factors'!P35</f>
        <v>0</v>
      </c>
      <c r="Q9" s="308">
        <f>$B$9*'Time Series Scaling Factors'!Q35</f>
        <v>0</v>
      </c>
      <c r="R9" s="308">
        <f>$B$9*'Time Series Scaling Factors'!R35</f>
        <v>0</v>
      </c>
      <c r="S9" s="308">
        <f>$B$9*'Time Series Scaling Factors'!S35</f>
        <v>0</v>
      </c>
      <c r="T9" s="308">
        <f>$B$9*'Time Series Scaling Factors'!T35</f>
        <v>0</v>
      </c>
      <c r="U9" s="308">
        <f>$B$9*'Time Series Scaling Factors'!U35</f>
        <v>0</v>
      </c>
      <c r="V9" s="308">
        <f>$B$9*'Time Series Scaling Factors'!V35</f>
        <v>0</v>
      </c>
      <c r="W9" s="308">
        <f>$B$9*'Time Series Scaling Factors'!W35</f>
        <v>0</v>
      </c>
      <c r="X9" s="308">
        <f>$B$9*'Time Series Scaling Factors'!X35</f>
        <v>0</v>
      </c>
      <c r="Y9" s="308">
        <f>$B$9*'Time Series Scaling Factors'!Y35</f>
        <v>0</v>
      </c>
      <c r="Z9" s="308">
        <f>$B$9*'Time Series Scaling Factors'!Z35</f>
        <v>0</v>
      </c>
      <c r="AA9" s="308">
        <f>$B$9*'Time Series Scaling Factors'!AA35</f>
        <v>0</v>
      </c>
      <c r="AB9" s="308">
        <f>$B$9*'Time Series Scaling Factors'!AB35</f>
        <v>0</v>
      </c>
      <c r="AC9" s="308">
        <f>$B$9*'Time Series Scaling Factors'!AC35</f>
        <v>0</v>
      </c>
      <c r="AD9" s="308">
        <f>$B$9*'Time Series Scaling Factors'!AD35</f>
        <v>0</v>
      </c>
      <c r="AE9" s="308">
        <f>$B$9*'Time Series Scaling Factors'!AE35</f>
        <v>0</v>
      </c>
      <c r="AF9" s="308">
        <f>$B$9*'Time Series Scaling Factors'!AF35</f>
        <v>0</v>
      </c>
      <c r="AG9" s="308">
        <f>$B$9*'Time Series Scaling Factors'!AG35</f>
        <v>0</v>
      </c>
      <c r="AH9" s="308">
        <f>$B$9*'Time Series Scaling Factors'!AH35</f>
        <v>0</v>
      </c>
      <c r="AI9" s="308">
        <f>$B$9*'Time Series Scaling Factors'!AI35</f>
        <v>0</v>
      </c>
      <c r="AJ9" s="308">
        <f>$B$9*'Time Series Scaling Factors'!AJ35</f>
        <v>0</v>
      </c>
    </row>
    <row r="10">
      <c r="A10" s="1" t="s">
        <v>178</v>
      </c>
      <c r="B10" s="308">
        <f>'Start Year Data (2016)'!D10</f>
        <v>84961715686000</v>
      </c>
      <c r="C10" s="308">
        <f>$B$10*'Time Series Scaling Factors'!C36</f>
        <v>89072766445000</v>
      </c>
      <c r="D10" s="308">
        <f>$B$10*'Time Series Scaling Factors'!D36</f>
        <v>90682101425631</v>
      </c>
      <c r="E10" s="308">
        <f>$B$10*'Time Series Scaling Factors'!E36</f>
        <v>86710568617785</v>
      </c>
      <c r="F10" s="308">
        <f>$B$10*'Time Series Scaling Factors'!F36</f>
        <v>71682573235390</v>
      </c>
      <c r="G10" s="308">
        <f>$B$10*'Time Series Scaling Factors'!G36</f>
        <v>99882198881612</v>
      </c>
      <c r="H10" s="308">
        <f>$B$10*'Time Series Scaling Factors'!H36</f>
        <v>86167116383631</v>
      </c>
      <c r="I10" s="308">
        <f>$B$10*'Time Series Scaling Factors'!I36</f>
        <v>86150253908677</v>
      </c>
      <c r="J10" s="308">
        <f>$B$10*'Time Series Scaling Factors'!J36</f>
        <v>86133856706781</v>
      </c>
      <c r="K10" s="308">
        <f>$B$10*'Time Series Scaling Factors'!K36</f>
        <v>86117905783124</v>
      </c>
      <c r="L10" s="308">
        <f>$B$10*'Time Series Scaling Factors'!L36</f>
        <v>86102383162961</v>
      </c>
      <c r="M10" s="308">
        <f>$B$10*'Time Series Scaling Factors'!M36</f>
        <v>86087271824051</v>
      </c>
      <c r="N10" s="308">
        <f>$B$10*'Time Series Scaling Factors'!N36</f>
        <v>86072555634386</v>
      </c>
      <c r="O10" s="308">
        <f>$B$10*'Time Series Scaling Factors'!O36</f>
        <v>86058219294749</v>
      </c>
      <c r="P10" s="308">
        <f>$B$10*'Time Series Scaling Factors'!P36</f>
        <v>86044248285660</v>
      </c>
      <c r="Q10" s="308">
        <f>$B$10*'Time Series Scaling Factors'!Q36</f>
        <v>86030628818320</v>
      </c>
      <c r="R10" s="308">
        <f>$B$10*'Time Series Scaling Factors'!R36</f>
        <v>86017347789224</v>
      </c>
      <c r="S10" s="308">
        <f>$B$10*'Time Series Scaling Factors'!S36</f>
        <v>86004392738110</v>
      </c>
      <c r="T10" s="308">
        <f>$B$10*'Time Series Scaling Factors'!T36</f>
        <v>85991751808962</v>
      </c>
      <c r="U10" s="308">
        <f>$B$10*'Time Series Scaling Factors'!U36</f>
        <v>85979413713827</v>
      </c>
      <c r="V10" s="308">
        <f>$B$10*'Time Series Scaling Factors'!V36</f>
        <v>85967367699193</v>
      </c>
      <c r="W10" s="308">
        <f>$B$10*'Time Series Scaling Factors'!W36</f>
        <v>85955603514727</v>
      </c>
      <c r="X10" s="308">
        <f>$B$10*'Time Series Scaling Factors'!X36</f>
        <v>85944111384189</v>
      </c>
      <c r="Y10" s="308">
        <f>$B$10*'Time Series Scaling Factors'!Y36</f>
        <v>85932881978331</v>
      </c>
      <c r="Z10" s="308">
        <f>$B$10*'Time Series Scaling Factors'!Z36</f>
        <v>85921906389643</v>
      </c>
      <c r="AA10" s="308">
        <f>$B$10*'Time Series Scaling Factors'!AA36</f>
        <v>85911176108786</v>
      </c>
      <c r="AB10" s="308">
        <f>$B$10*'Time Series Scaling Factors'!AB36</f>
        <v>85900683002589</v>
      </c>
      <c r="AC10" s="308">
        <f>$B$10*'Time Series Scaling Factors'!AC36</f>
        <v>85890419293491</v>
      </c>
      <c r="AD10" s="308">
        <f>$B$10*'Time Series Scaling Factors'!AD36</f>
        <v>85880377540317</v>
      </c>
      <c r="AE10" s="308">
        <f>$B$10*'Time Series Scaling Factors'!AE36</f>
        <v>85870550620283</v>
      </c>
      <c r="AF10" s="308">
        <f>$B$10*'Time Series Scaling Factors'!AF36</f>
        <v>85860931712150</v>
      </c>
      <c r="AG10" s="308">
        <f>$B$10*'Time Series Scaling Factors'!AG36</f>
        <v>85851514280431</v>
      </c>
      <c r="AH10" s="308">
        <f>$B$10*'Time Series Scaling Factors'!AH36</f>
        <v>85842292060587</v>
      </c>
      <c r="AI10" s="308">
        <f>$B$10*'Time Series Scaling Factors'!AI36</f>
        <v>85833259045125</v>
      </c>
      <c r="AJ10" s="308">
        <f>$B$10*'Time Series Scaling Factors'!AJ36</f>
        <v>85824409470551</v>
      </c>
    </row>
    <row r="11">
      <c r="A11" s="1" t="s">
        <v>180</v>
      </c>
      <c r="B11" s="308">
        <f>'Start Year Data (2016)'!D11</f>
        <v>0</v>
      </c>
      <c r="C11" s="308">
        <f>$B$11*'Time Series Scaling Factors'!C37</f>
        <v>0</v>
      </c>
      <c r="D11" s="308">
        <f>$B$11*'Time Series Scaling Factors'!D37</f>
        <v>0</v>
      </c>
      <c r="E11" s="308">
        <f>$B$11*'Time Series Scaling Factors'!E37</f>
        <v>0</v>
      </c>
      <c r="F11" s="308">
        <f>$B$11*'Time Series Scaling Factors'!F37</f>
        <v>0</v>
      </c>
      <c r="G11" s="308">
        <f>$B$11*'Time Series Scaling Factors'!G37</f>
        <v>0</v>
      </c>
      <c r="H11" s="308">
        <f>$B$11*'Time Series Scaling Factors'!H37</f>
        <v>0</v>
      </c>
      <c r="I11" s="308">
        <f>$B$11*'Time Series Scaling Factors'!I37</f>
        <v>0</v>
      </c>
      <c r="J11" s="308">
        <f>$B$11*'Time Series Scaling Factors'!J37</f>
        <v>0</v>
      </c>
      <c r="K11" s="308">
        <f>$B$11*'Time Series Scaling Factors'!K37</f>
        <v>0</v>
      </c>
      <c r="L11" s="308">
        <f>$B$11*'Time Series Scaling Factors'!L37</f>
        <v>0</v>
      </c>
      <c r="M11" s="308">
        <f>$B$11*'Time Series Scaling Factors'!M37</f>
        <v>0</v>
      </c>
      <c r="N11" s="308">
        <f>$B$11*'Time Series Scaling Factors'!N37</f>
        <v>0</v>
      </c>
      <c r="O11" s="308">
        <f>$B$11*'Time Series Scaling Factors'!O37</f>
        <v>0</v>
      </c>
      <c r="P11" s="308">
        <f>$B$11*'Time Series Scaling Factors'!P37</f>
        <v>0</v>
      </c>
      <c r="Q11" s="308">
        <f>$B$11*'Time Series Scaling Factors'!Q37</f>
        <v>0</v>
      </c>
      <c r="R11" s="308">
        <f>$B$11*'Time Series Scaling Factors'!R37</f>
        <v>0</v>
      </c>
      <c r="S11" s="308">
        <f>$B$11*'Time Series Scaling Factors'!S37</f>
        <v>0</v>
      </c>
      <c r="T11" s="308">
        <f>$B$11*'Time Series Scaling Factors'!T37</f>
        <v>0</v>
      </c>
      <c r="U11" s="308">
        <f>$B$11*'Time Series Scaling Factors'!U37</f>
        <v>0</v>
      </c>
      <c r="V11" s="308">
        <f>$B$11*'Time Series Scaling Factors'!V37</f>
        <v>0</v>
      </c>
      <c r="W11" s="308">
        <f>$B$11*'Time Series Scaling Factors'!W37</f>
        <v>0</v>
      </c>
      <c r="X11" s="308">
        <f>$B$11*'Time Series Scaling Factors'!X37</f>
        <v>0</v>
      </c>
      <c r="Y11" s="308">
        <f>$B$11*'Time Series Scaling Factors'!Y37</f>
        <v>0</v>
      </c>
      <c r="Z11" s="308">
        <f>$B$11*'Time Series Scaling Factors'!Z37</f>
        <v>0</v>
      </c>
      <c r="AA11" s="308">
        <f>$B$11*'Time Series Scaling Factors'!AA37</f>
        <v>0</v>
      </c>
      <c r="AB11" s="308">
        <f>$B$11*'Time Series Scaling Factors'!AB37</f>
        <v>0</v>
      </c>
      <c r="AC11" s="308">
        <f>$B$11*'Time Series Scaling Factors'!AC37</f>
        <v>0</v>
      </c>
      <c r="AD11" s="308">
        <f>$B$11*'Time Series Scaling Factors'!AD37</f>
        <v>0</v>
      </c>
      <c r="AE11" s="308">
        <f>$B$11*'Time Series Scaling Factors'!AE37</f>
        <v>0</v>
      </c>
      <c r="AF11" s="308">
        <f>$B$11*'Time Series Scaling Factors'!AF37</f>
        <v>0</v>
      </c>
      <c r="AG11" s="308">
        <f>$B$11*'Time Series Scaling Factors'!AG37</f>
        <v>0</v>
      </c>
      <c r="AH11" s="308">
        <f>$B$11*'Time Series Scaling Factors'!AH37</f>
        <v>0</v>
      </c>
      <c r="AI11" s="308">
        <f>$B$11*'Time Series Scaling Factors'!AI37</f>
        <v>0</v>
      </c>
      <c r="AJ11" s="308">
        <f>$B$11*'Time Series Scaling Factors'!AJ37</f>
        <v>0</v>
      </c>
    </row>
    <row r="12">
      <c r="A12" s="1" t="s">
        <v>181</v>
      </c>
      <c r="B12" s="308">
        <f>'Start Year Data (2016)'!D12</f>
        <v>0</v>
      </c>
      <c r="C12" s="308">
        <f>$B$12*'Time Series Scaling Factors'!C38</f>
        <v>0</v>
      </c>
      <c r="D12" s="308">
        <f>$B$12*'Time Series Scaling Factors'!D38</f>
        <v>0</v>
      </c>
      <c r="E12" s="308">
        <f>$B$12*'Time Series Scaling Factors'!E38</f>
        <v>0</v>
      </c>
      <c r="F12" s="308">
        <f>$B$12*'Time Series Scaling Factors'!F38</f>
        <v>0</v>
      </c>
      <c r="G12" s="308">
        <f>$B$12*'Time Series Scaling Factors'!G38</f>
        <v>0</v>
      </c>
      <c r="H12" s="308">
        <f>$B$12*'Time Series Scaling Factors'!H38</f>
        <v>0</v>
      </c>
      <c r="I12" s="308">
        <f>$B$12*'Time Series Scaling Factors'!I38</f>
        <v>0</v>
      </c>
      <c r="J12" s="308">
        <f>$B$12*'Time Series Scaling Factors'!J38</f>
        <v>0</v>
      </c>
      <c r="K12" s="308">
        <f>$B$12*'Time Series Scaling Factors'!K38</f>
        <v>0</v>
      </c>
      <c r="L12" s="308">
        <f>$B$12*'Time Series Scaling Factors'!L38</f>
        <v>0</v>
      </c>
      <c r="M12" s="308">
        <f>$B$12*'Time Series Scaling Factors'!M38</f>
        <v>0</v>
      </c>
      <c r="N12" s="308">
        <f>$B$12*'Time Series Scaling Factors'!N38</f>
        <v>0</v>
      </c>
      <c r="O12" s="308">
        <f>$B$12*'Time Series Scaling Factors'!O38</f>
        <v>0</v>
      </c>
      <c r="P12" s="308">
        <f>$B$12*'Time Series Scaling Factors'!P38</f>
        <v>0</v>
      </c>
      <c r="Q12" s="308">
        <f>$B$12*'Time Series Scaling Factors'!Q38</f>
        <v>0</v>
      </c>
      <c r="R12" s="308">
        <f>$B$12*'Time Series Scaling Factors'!R38</f>
        <v>0</v>
      </c>
      <c r="S12" s="308">
        <f>$B$12*'Time Series Scaling Factors'!S38</f>
        <v>0</v>
      </c>
      <c r="T12" s="308">
        <f>$B$12*'Time Series Scaling Factors'!T38</f>
        <v>0</v>
      </c>
      <c r="U12" s="308">
        <f>$B$12*'Time Series Scaling Factors'!U38</f>
        <v>0</v>
      </c>
      <c r="V12" s="308">
        <f>$B$12*'Time Series Scaling Factors'!V38</f>
        <v>0</v>
      </c>
      <c r="W12" s="308">
        <f>$B$12*'Time Series Scaling Factors'!W38</f>
        <v>0</v>
      </c>
      <c r="X12" s="308">
        <f>$B$12*'Time Series Scaling Factors'!X38</f>
        <v>0</v>
      </c>
      <c r="Y12" s="308">
        <f>$B$12*'Time Series Scaling Factors'!Y38</f>
        <v>0</v>
      </c>
      <c r="Z12" s="308">
        <f>$B$12*'Time Series Scaling Factors'!Z38</f>
        <v>0</v>
      </c>
      <c r="AA12" s="308">
        <f>$B$12*'Time Series Scaling Factors'!AA38</f>
        <v>0</v>
      </c>
      <c r="AB12" s="308">
        <f>$B$12*'Time Series Scaling Factors'!AB38</f>
        <v>0</v>
      </c>
      <c r="AC12" s="308">
        <f>$B$12*'Time Series Scaling Factors'!AC38</f>
        <v>0</v>
      </c>
      <c r="AD12" s="308">
        <f>$B$12*'Time Series Scaling Factors'!AD38</f>
        <v>0</v>
      </c>
      <c r="AE12" s="308">
        <f>$B$12*'Time Series Scaling Factors'!AE38</f>
        <v>0</v>
      </c>
      <c r="AF12" s="308">
        <f>$B$12*'Time Series Scaling Factors'!AF38</f>
        <v>0</v>
      </c>
      <c r="AG12" s="308">
        <f>$B$12*'Time Series Scaling Factors'!AG38</f>
        <v>0</v>
      </c>
      <c r="AH12" s="308">
        <f>$B$12*'Time Series Scaling Factors'!AH38</f>
        <v>0</v>
      </c>
      <c r="AI12" s="308">
        <f>$B$12*'Time Series Scaling Factors'!AI38</f>
        <v>0</v>
      </c>
      <c r="AJ12" s="308">
        <f>$B$12*'Time Series Scaling Factors'!AJ38</f>
        <v>0</v>
      </c>
    </row>
    <row r="13">
      <c r="A13" s="1" t="s">
        <v>182</v>
      </c>
      <c r="B13" s="308">
        <f>'Start Year Data (2016)'!D13</f>
        <v>0</v>
      </c>
      <c r="C13" s="308">
        <f>$B$13*'Time Series Scaling Factors'!C39</f>
        <v>0</v>
      </c>
      <c r="D13" s="308">
        <f>$B$13*'Time Series Scaling Factors'!D39</f>
        <v>0</v>
      </c>
      <c r="E13" s="308">
        <f>$B$13*'Time Series Scaling Factors'!E39</f>
        <v>0</v>
      </c>
      <c r="F13" s="308">
        <f>$B$13*'Time Series Scaling Factors'!F39</f>
        <v>0</v>
      </c>
      <c r="G13" s="308">
        <f>$B$13*'Time Series Scaling Factors'!G39</f>
        <v>0</v>
      </c>
      <c r="H13" s="308">
        <f>$B$13*'Time Series Scaling Factors'!H39</f>
        <v>0</v>
      </c>
      <c r="I13" s="308">
        <f>$B$13*'Time Series Scaling Factors'!I39</f>
        <v>0</v>
      </c>
      <c r="J13" s="308">
        <f>$B$13*'Time Series Scaling Factors'!J39</f>
        <v>0</v>
      </c>
      <c r="K13" s="308">
        <f>$B$13*'Time Series Scaling Factors'!K39</f>
        <v>0</v>
      </c>
      <c r="L13" s="308">
        <f>$B$13*'Time Series Scaling Factors'!L39</f>
        <v>0</v>
      </c>
      <c r="M13" s="308">
        <f>$B$13*'Time Series Scaling Factors'!M39</f>
        <v>0</v>
      </c>
      <c r="N13" s="308">
        <f>$B$13*'Time Series Scaling Factors'!N39</f>
        <v>0</v>
      </c>
      <c r="O13" s="308">
        <f>$B$13*'Time Series Scaling Factors'!O39</f>
        <v>0</v>
      </c>
      <c r="P13" s="308">
        <f>$B$13*'Time Series Scaling Factors'!P39</f>
        <v>0</v>
      </c>
      <c r="Q13" s="308">
        <f>$B$13*'Time Series Scaling Factors'!Q39</f>
        <v>0</v>
      </c>
      <c r="R13" s="308">
        <f>$B$13*'Time Series Scaling Factors'!R39</f>
        <v>0</v>
      </c>
      <c r="S13" s="308">
        <f>$B$13*'Time Series Scaling Factors'!S39</f>
        <v>0</v>
      </c>
      <c r="T13" s="308">
        <f>$B$13*'Time Series Scaling Factors'!T39</f>
        <v>0</v>
      </c>
      <c r="U13" s="308">
        <f>$B$13*'Time Series Scaling Factors'!U39</f>
        <v>0</v>
      </c>
      <c r="V13" s="308">
        <f>$B$13*'Time Series Scaling Factors'!V39</f>
        <v>0</v>
      </c>
      <c r="W13" s="308">
        <f>$B$13*'Time Series Scaling Factors'!W39</f>
        <v>0</v>
      </c>
      <c r="X13" s="308">
        <f>$B$13*'Time Series Scaling Factors'!X39</f>
        <v>0</v>
      </c>
      <c r="Y13" s="308">
        <f>$B$13*'Time Series Scaling Factors'!Y39</f>
        <v>0</v>
      </c>
      <c r="Z13" s="308">
        <f>$B$13*'Time Series Scaling Factors'!Z39</f>
        <v>0</v>
      </c>
      <c r="AA13" s="308">
        <f>$B$13*'Time Series Scaling Factors'!AA39</f>
        <v>0</v>
      </c>
      <c r="AB13" s="308">
        <f>$B$13*'Time Series Scaling Factors'!AB39</f>
        <v>0</v>
      </c>
      <c r="AC13" s="308">
        <f>$B$13*'Time Series Scaling Factors'!AC39</f>
        <v>0</v>
      </c>
      <c r="AD13" s="308">
        <f>$B$13*'Time Series Scaling Factors'!AD39</f>
        <v>0</v>
      </c>
      <c r="AE13" s="308">
        <f>$B$13*'Time Series Scaling Factors'!AE39</f>
        <v>0</v>
      </c>
      <c r="AF13" s="308">
        <f>$B$13*'Time Series Scaling Factors'!AF39</f>
        <v>0</v>
      </c>
      <c r="AG13" s="308">
        <f>$B$13*'Time Series Scaling Factors'!AG39</f>
        <v>0</v>
      </c>
      <c r="AH13" s="308">
        <f>$B$13*'Time Series Scaling Factors'!AH39</f>
        <v>0</v>
      </c>
      <c r="AI13" s="308">
        <f>$B$13*'Time Series Scaling Factors'!AI39</f>
        <v>0</v>
      </c>
      <c r="AJ13" s="308">
        <f>$B$13*'Time Series Scaling Factors'!AJ39</f>
        <v>0</v>
      </c>
    </row>
    <row r="14">
      <c r="A14" s="1" t="s">
        <v>183</v>
      </c>
      <c r="B14" s="308">
        <f>'Start Year Data (2016)'!D14</f>
        <v>6344730000000</v>
      </c>
      <c r="C14" s="308">
        <f>$B$14*'Time Series Scaling Factors'!C40</f>
        <v>10126620000000</v>
      </c>
      <c r="D14" s="308">
        <f>$B$14*'Time Series Scaling Factors'!D40</f>
        <v>5392665251960</v>
      </c>
      <c r="E14" s="308">
        <f>$B$14*'Time Series Scaling Factors'!E40</f>
        <v>1170305928854</v>
      </c>
      <c r="F14" s="308">
        <f>$B$14*'Time Series Scaling Factors'!F40</f>
        <v>0</v>
      </c>
      <c r="G14" s="308">
        <f>$B$14*'Time Series Scaling Factors'!G40</f>
        <v>0</v>
      </c>
      <c r="H14" s="308">
        <f>$B$14*'Time Series Scaling Factors'!H40</f>
        <v>6291829171004</v>
      </c>
      <c r="I14" s="308">
        <f>$B$14*'Time Series Scaling Factors'!I40</f>
        <v>6291384388154</v>
      </c>
      <c r="J14" s="308">
        <f>$B$14*'Time Series Scaling Factors'!J40</f>
        <v>6290932062541</v>
      </c>
      <c r="K14" s="308">
        <f>$B$14*'Time Series Scaling Factors'!K40</f>
        <v>6290472000654</v>
      </c>
      <c r="L14" s="308">
        <f>$B$14*'Time Series Scaling Factors'!L40</f>
        <v>6290004002307</v>
      </c>
      <c r="M14" s="308">
        <f>$B$14*'Time Series Scaling Factors'!M40</f>
        <v>6289527860349</v>
      </c>
      <c r="N14" s="308">
        <f>$B$14*'Time Series Scaling Factors'!N40</f>
        <v>6289043360353</v>
      </c>
      <c r="O14" s="308">
        <f>$B$14*'Time Series Scaling Factors'!O40</f>
        <v>6288550280300</v>
      </c>
      <c r="P14" s="308">
        <f>$B$14*'Time Series Scaling Factors'!P40</f>
        <v>6288048390236</v>
      </c>
      <c r="Q14" s="308">
        <f>$B$14*'Time Series Scaling Factors'!Q40</f>
        <v>6287537451915</v>
      </c>
      <c r="R14" s="308">
        <f>$B$14*'Time Series Scaling Factors'!R40</f>
        <v>6287017218424</v>
      </c>
      <c r="S14" s="308">
        <f>$B$14*'Time Series Scaling Factors'!S40</f>
        <v>6286487433784</v>
      </c>
      <c r="T14" s="308">
        <f>$B$14*'Time Series Scaling Factors'!T40</f>
        <v>6285947832527</v>
      </c>
      <c r="U14" s="308">
        <f>$B$14*'Time Series Scaling Factors'!U40</f>
        <v>6285398139258</v>
      </c>
      <c r="V14" s="308">
        <f>$B$14*'Time Series Scaling Factors'!V40</f>
        <v>6284838068182</v>
      </c>
      <c r="W14" s="308">
        <f>$B$14*'Time Series Scaling Factors'!W40</f>
        <v>6284267322610</v>
      </c>
      <c r="X14" s="308">
        <f>$B$14*'Time Series Scaling Factors'!X40</f>
        <v>6283685594436</v>
      </c>
      <c r="Y14" s="308">
        <f>$B$14*'Time Series Scaling Factors'!Y40</f>
        <v>6283092563579</v>
      </c>
      <c r="Z14" s="308">
        <f>$B$14*'Time Series Scaling Factors'!Z40</f>
        <v>6282487897401</v>
      </c>
      <c r="AA14" s="308">
        <f>$B$14*'Time Series Scaling Factors'!AA40</f>
        <v>6281871250079</v>
      </c>
      <c r="AB14" s="308">
        <f>$B$14*'Time Series Scaling Factors'!AB40</f>
        <v>6281242261950</v>
      </c>
      <c r="AC14" s="308">
        <f>$B$14*'Time Series Scaling Factors'!AC40</f>
        <v>6280600558810</v>
      </c>
      <c r="AD14" s="308">
        <f>$B$14*'Time Series Scaling Factors'!AD40</f>
        <v>6279945751171</v>
      </c>
      <c r="AE14" s="308">
        <f>$B$14*'Time Series Scaling Factors'!AE40</f>
        <v>6279277433471</v>
      </c>
      <c r="AF14" s="308">
        <f>$B$14*'Time Series Scaling Factors'!AF40</f>
        <v>6278595183243</v>
      </c>
      <c r="AG14" s="308">
        <f>$B$14*'Time Series Scaling Factors'!AG40</f>
        <v>6277898560215</v>
      </c>
      <c r="AH14" s="308">
        <f>$B$14*'Time Series Scaling Factors'!AH40</f>
        <v>6277187105370</v>
      </c>
      <c r="AI14" s="308">
        <f>$B$14*'Time Series Scaling Factors'!AI40</f>
        <v>6276460339936</v>
      </c>
      <c r="AJ14" s="308">
        <f>$B$14*'Time Series Scaling Factors'!AJ40</f>
        <v>6275717764307</v>
      </c>
    </row>
    <row r="15">
      <c r="A15" s="306" t="s">
        <v>201</v>
      </c>
      <c r="B15" s="308" t="str">
        <f>'Start Year Data (2016)'!D15</f>
        <v/>
      </c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308"/>
      <c r="T15" s="308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8"/>
      <c r="AI15" s="308"/>
      <c r="AJ15" s="308"/>
    </row>
    <row r="16">
      <c r="A16" s="306" t="s">
        <v>185</v>
      </c>
      <c r="B16" s="308" t="str">
        <f>'Start Year Data (2016)'!D16</f>
        <v/>
      </c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</row>
    <row r="17">
      <c r="A17" s="1" t="s">
        <v>186</v>
      </c>
      <c r="B17" s="308">
        <f>'Start Year Data (2016)'!D17</f>
        <v>0</v>
      </c>
      <c r="C17" s="308">
        <f>$B$17*'Time Series Scaling Factors'!C43</f>
        <v>0</v>
      </c>
      <c r="D17" s="308">
        <f>$B$17*'Time Series Scaling Factors'!D43</f>
        <v>0</v>
      </c>
      <c r="E17" s="308">
        <f>$B$17*'Time Series Scaling Factors'!E43</f>
        <v>0</v>
      </c>
      <c r="F17" s="308">
        <f>$B$17*'Time Series Scaling Factors'!F43</f>
        <v>0</v>
      </c>
      <c r="G17" s="308">
        <f>$B$17*'Time Series Scaling Factors'!G43</f>
        <v>0</v>
      </c>
      <c r="H17" s="308">
        <f>$B$17*'Time Series Scaling Factors'!H43</f>
        <v>0</v>
      </c>
      <c r="I17" s="308">
        <f>$B$17*'Time Series Scaling Factors'!I43</f>
        <v>0</v>
      </c>
      <c r="J17" s="308">
        <f>$B$17*'Time Series Scaling Factors'!J43</f>
        <v>0</v>
      </c>
      <c r="K17" s="308">
        <f>$B$17*'Time Series Scaling Factors'!K43</f>
        <v>0</v>
      </c>
      <c r="L17" s="308">
        <f>$B$17*'Time Series Scaling Factors'!L43</f>
        <v>0</v>
      </c>
      <c r="M17" s="308">
        <f>$B$17*'Time Series Scaling Factors'!M43</f>
        <v>0</v>
      </c>
      <c r="N17" s="308">
        <f>$B$17*'Time Series Scaling Factors'!N43</f>
        <v>0</v>
      </c>
      <c r="O17" s="308">
        <f>$B$17*'Time Series Scaling Factors'!O43</f>
        <v>0</v>
      </c>
      <c r="P17" s="308">
        <f>$B$17*'Time Series Scaling Factors'!P43</f>
        <v>0</v>
      </c>
      <c r="Q17" s="308">
        <f>$B$17*'Time Series Scaling Factors'!Q43</f>
        <v>0</v>
      </c>
      <c r="R17" s="308">
        <f>$B$17*'Time Series Scaling Factors'!R43</f>
        <v>0</v>
      </c>
      <c r="S17" s="308">
        <f>$B$17*'Time Series Scaling Factors'!S43</f>
        <v>0</v>
      </c>
      <c r="T17" s="308">
        <f>$B$17*'Time Series Scaling Factors'!T43</f>
        <v>0</v>
      </c>
      <c r="U17" s="308">
        <f>$B$17*'Time Series Scaling Factors'!U43</f>
        <v>0</v>
      </c>
      <c r="V17" s="308">
        <f>$B$17*'Time Series Scaling Factors'!V43</f>
        <v>0</v>
      </c>
      <c r="W17" s="308">
        <f>$B$17*'Time Series Scaling Factors'!W43</f>
        <v>0</v>
      </c>
      <c r="X17" s="308">
        <f>$B$17*'Time Series Scaling Factors'!X43</f>
        <v>0</v>
      </c>
      <c r="Y17" s="308">
        <f>$B$17*'Time Series Scaling Factors'!Y43</f>
        <v>0</v>
      </c>
      <c r="Z17" s="308">
        <f>$B$17*'Time Series Scaling Factors'!Z43</f>
        <v>0</v>
      </c>
      <c r="AA17" s="308">
        <f>$B$17*'Time Series Scaling Factors'!AA43</f>
        <v>0</v>
      </c>
      <c r="AB17" s="308">
        <f>$B$17*'Time Series Scaling Factors'!AB43</f>
        <v>0</v>
      </c>
      <c r="AC17" s="308">
        <f>$B$17*'Time Series Scaling Factors'!AC43</f>
        <v>0</v>
      </c>
      <c r="AD17" s="308">
        <f>$B$17*'Time Series Scaling Factors'!AD43</f>
        <v>0</v>
      </c>
      <c r="AE17" s="308">
        <f>$B$17*'Time Series Scaling Factors'!AE43</f>
        <v>0</v>
      </c>
      <c r="AF17" s="308">
        <f>$B$17*'Time Series Scaling Factors'!AF43</f>
        <v>0</v>
      </c>
      <c r="AG17" s="308">
        <f>$B$17*'Time Series Scaling Factors'!AG43</f>
        <v>0</v>
      </c>
      <c r="AH17" s="308">
        <f>$B$17*'Time Series Scaling Factors'!AH43</f>
        <v>0</v>
      </c>
      <c r="AI17" s="308">
        <f>$B$17*'Time Series Scaling Factors'!AI43</f>
        <v>0</v>
      </c>
      <c r="AJ17" s="308">
        <f>$B$17*'Time Series Scaling Factors'!AJ43</f>
        <v>0</v>
      </c>
    </row>
    <row r="18">
      <c r="A18" s="1" t="s">
        <v>187</v>
      </c>
      <c r="B18" s="308">
        <f>'Start Year Data (2016)'!D18</f>
        <v>849070003000000</v>
      </c>
      <c r="C18" s="308">
        <f>$B$18*'Time Series Scaling Factors'!C44</f>
        <v>810468368000000</v>
      </c>
      <c r="D18" s="308">
        <f>$B$18*'Time Series Scaling Factors'!D44</f>
        <v>755934669234027</v>
      </c>
      <c r="E18" s="308">
        <f>$B$18*'Time Series Scaling Factors'!E44</f>
        <v>601471164146706</v>
      </c>
      <c r="F18" s="308">
        <f>$B$18*'Time Series Scaling Factors'!F44</f>
        <v>757522736259923</v>
      </c>
      <c r="G18" s="308">
        <f>$B$18*'Time Series Scaling Factors'!G44</f>
        <v>1.23176E+15</v>
      </c>
      <c r="H18" s="308">
        <f>$B$18*'Time Series Scaling Factors'!H44</f>
        <v>850809137325311</v>
      </c>
      <c r="I18" s="308">
        <f>$B$18*'Time Series Scaling Factors'!I44</f>
        <v>850805582370305</v>
      </c>
      <c r="J18" s="308">
        <f>$B$18*'Time Series Scaling Factors'!J44</f>
        <v>850802041918981</v>
      </c>
      <c r="K18" s="308">
        <f>$B$18*'Time Series Scaling Factors'!K44</f>
        <v>850798515882760</v>
      </c>
      <c r="L18" s="308">
        <f>$B$18*'Time Series Scaling Factors'!L44</f>
        <v>850795004173782</v>
      </c>
      <c r="M18" s="308">
        <f>$B$18*'Time Series Scaling Factors'!M44</f>
        <v>850791506704904</v>
      </c>
      <c r="N18" s="308">
        <f>$B$18*'Time Series Scaling Factors'!N44</f>
        <v>850788023389681</v>
      </c>
      <c r="O18" s="308">
        <f>$B$18*'Time Series Scaling Factors'!O44</f>
        <v>850784554142374</v>
      </c>
      <c r="P18" s="308">
        <f>$B$18*'Time Series Scaling Factors'!P44</f>
        <v>850781098877930</v>
      </c>
      <c r="Q18" s="308">
        <f>$B$18*'Time Series Scaling Factors'!Q44</f>
        <v>850777657511981</v>
      </c>
      <c r="R18" s="308">
        <f>$B$18*'Time Series Scaling Factors'!R44</f>
        <v>850774229960839</v>
      </c>
      <c r="S18" s="308">
        <f>$B$18*'Time Series Scaling Factors'!S44</f>
        <v>850770816141482</v>
      </c>
      <c r="T18" s="308">
        <f>$B$18*'Time Series Scaling Factors'!T44</f>
        <v>850767415971557</v>
      </c>
      <c r="U18" s="308">
        <f>$B$18*'Time Series Scaling Factors'!U44</f>
        <v>850764029369364</v>
      </c>
      <c r="V18" s="308">
        <f>$B$18*'Time Series Scaling Factors'!V44</f>
        <v>850760656253858</v>
      </c>
      <c r="W18" s="308">
        <f>$B$18*'Time Series Scaling Factors'!W44</f>
        <v>850757296544633</v>
      </c>
      <c r="X18" s="308">
        <f>$B$18*'Time Series Scaling Factors'!X44</f>
        <v>850753950161925</v>
      </c>
      <c r="Y18" s="308">
        <f>$B$18*'Time Series Scaling Factors'!Y44</f>
        <v>850750617026600</v>
      </c>
      <c r="Z18" s="308">
        <f>$B$18*'Time Series Scaling Factors'!Z44</f>
        <v>850747297060149</v>
      </c>
      <c r="AA18" s="308">
        <f>$B$18*'Time Series Scaling Factors'!AA44</f>
        <v>850743990184684</v>
      </c>
      <c r="AB18" s="308">
        <f>$B$18*'Time Series Scaling Factors'!AB44</f>
        <v>850740696322926</v>
      </c>
      <c r="AC18" s="308">
        <f>$B$18*'Time Series Scaling Factors'!AC44</f>
        <v>850737415398209</v>
      </c>
      <c r="AD18" s="308">
        <f>$B$18*'Time Series Scaling Factors'!AD44</f>
        <v>850734147334462</v>
      </c>
      <c r="AE18" s="308">
        <f>$B$18*'Time Series Scaling Factors'!AE44</f>
        <v>850730892056212</v>
      </c>
      <c r="AF18" s="308">
        <f>$B$18*'Time Series Scaling Factors'!AF44</f>
        <v>850727649488577</v>
      </c>
      <c r="AG18" s="308">
        <f>$B$18*'Time Series Scaling Factors'!AG44</f>
        <v>850724419557255</v>
      </c>
      <c r="AH18" s="308">
        <f>$B$18*'Time Series Scaling Factors'!AH44</f>
        <v>850721202188526</v>
      </c>
      <c r="AI18" s="308">
        <f>$B$18*'Time Series Scaling Factors'!AI44</f>
        <v>850717997309238</v>
      </c>
      <c r="AJ18" s="308">
        <f>$B$18*'Time Series Scaling Factors'!AJ44</f>
        <v>850714804846810</v>
      </c>
    </row>
    <row r="19">
      <c r="A19" s="1" t="s">
        <v>188</v>
      </c>
      <c r="B19" s="308">
        <f>'Start Year Data (2016)'!D19</f>
        <v>3677895000000</v>
      </c>
      <c r="C19" s="308">
        <f>$B$19*'Time Series Scaling Factors'!C45</f>
        <v>2464504000000</v>
      </c>
      <c r="D19" s="308">
        <f>$B$19*'Time Series Scaling Factors'!D45</f>
        <v>8378469987245</v>
      </c>
      <c r="E19" s="308">
        <f>$B$19*'Time Series Scaling Factors'!E45</f>
        <v>1474452866741</v>
      </c>
      <c r="F19" s="308">
        <f>$B$19*'Time Series Scaling Factors'!F45</f>
        <v>2219065139665</v>
      </c>
      <c r="G19" s="308">
        <f>$B$19*'Time Series Scaling Factors'!G45</f>
        <v>7869704621212</v>
      </c>
      <c r="H19" s="308">
        <f>$B$19*'Time Series Scaling Factors'!H45</f>
        <v>3726726218037</v>
      </c>
      <c r="I19" s="308">
        <f>$B$19*'Time Series Scaling Factors'!I45</f>
        <v>3726086383578</v>
      </c>
      <c r="J19" s="308">
        <f>$B$19*'Time Series Scaling Factors'!J45</f>
        <v>3725463099732</v>
      </c>
      <c r="K19" s="308">
        <f>$B$19*'Time Series Scaling Factors'!K45</f>
        <v>3724855732526</v>
      </c>
      <c r="L19" s="308">
        <f>$B$19*'Time Series Scaling Factors'!L45</f>
        <v>3724263679959</v>
      </c>
      <c r="M19" s="308">
        <f>$B$19*'Time Series Scaling Factors'!M45</f>
        <v>3723686370008</v>
      </c>
      <c r="N19" s="308">
        <f>$B$19*'Time Series Scaling Factors'!N45</f>
        <v>3723123258790</v>
      </c>
      <c r="O19" s="308">
        <f>$B$19*'Time Series Scaling Factors'!O45</f>
        <v>3722573828849</v>
      </c>
      <c r="P19" s="308">
        <f>$B$19*'Time Series Scaling Factors'!P45</f>
        <v>3722037587571</v>
      </c>
      <c r="Q19" s="308">
        <f>$B$19*'Time Series Scaling Factors'!Q45</f>
        <v>3721514065712</v>
      </c>
      <c r="R19" s="308">
        <f>$B$19*'Time Series Scaling Factors'!R45</f>
        <v>3721002816027</v>
      </c>
      <c r="S19" s="308">
        <f>$B$19*'Time Series Scaling Factors'!S45</f>
        <v>3720503411997</v>
      </c>
      <c r="T19" s="308">
        <f>$B$19*'Time Series Scaling Factors'!T45</f>
        <v>3720015446641</v>
      </c>
      <c r="U19" s="308">
        <f>$B$19*'Time Series Scaling Factors'!U45</f>
        <v>3719538531410</v>
      </c>
      <c r="V19" s="308">
        <f>$B$19*'Time Series Scaling Factors'!V45</f>
        <v>3719072295157</v>
      </c>
      <c r="W19" s="308">
        <f>$B$19*'Time Series Scaling Factors'!W45</f>
        <v>3718616383171</v>
      </c>
      <c r="X19" s="308">
        <f>$B$19*'Time Series Scaling Factors'!X45</f>
        <v>3718170456278</v>
      </c>
      <c r="Y19" s="308">
        <f>$B$19*'Time Series Scaling Factors'!Y45</f>
        <v>3717734190002</v>
      </c>
      <c r="Z19" s="308">
        <f>$B$19*'Time Series Scaling Factors'!Z45</f>
        <v>3717307273774</v>
      </c>
      <c r="AA19" s="308">
        <f>$B$19*'Time Series Scaling Factors'!AA45</f>
        <v>3716889410194</v>
      </c>
      <c r="AB19" s="308">
        <f>$B$19*'Time Series Scaling Factors'!AB45</f>
        <v>3716480314346</v>
      </c>
      <c r="AC19" s="308">
        <f>$B$19*'Time Series Scaling Factors'!AC45</f>
        <v>3716079713143</v>
      </c>
      <c r="AD19" s="308">
        <f>$B$19*'Time Series Scaling Factors'!AD45</f>
        <v>3715687344725</v>
      </c>
      <c r="AE19" s="308">
        <f>$B$19*'Time Series Scaling Factors'!AE45</f>
        <v>3715302957884</v>
      </c>
      <c r="AF19" s="308">
        <f>$B$19*'Time Series Scaling Factors'!AF45</f>
        <v>3714926311530</v>
      </c>
      <c r="AG19" s="308">
        <f>$B$19*'Time Series Scaling Factors'!AG45</f>
        <v>3714557174186</v>
      </c>
      <c r="AH19" s="308">
        <f>$B$19*'Time Series Scaling Factors'!AH45</f>
        <v>3714195323512</v>
      </c>
      <c r="AI19" s="308">
        <f>$B$19*'Time Series Scaling Factors'!AI45</f>
        <v>3713840545863</v>
      </c>
      <c r="AJ19" s="308">
        <f>$B$19*'Time Series Scaling Factors'!AJ45</f>
        <v>3713492635862</v>
      </c>
    </row>
    <row r="20">
      <c r="A20" s="1" t="s">
        <v>189</v>
      </c>
      <c r="B20" s="308">
        <f>'Start Year Data (2016)'!D20</f>
        <v>0</v>
      </c>
      <c r="C20" s="308">
        <f>$B$20*'Time Series Scaling Factors'!C46</f>
        <v>0</v>
      </c>
      <c r="D20" s="308">
        <f>$B$20*'Time Series Scaling Factors'!D46</f>
        <v>0</v>
      </c>
      <c r="E20" s="308">
        <f>$B$20*'Time Series Scaling Factors'!E46</f>
        <v>0</v>
      </c>
      <c r="F20" s="308">
        <f>$B$20*'Time Series Scaling Factors'!F46</f>
        <v>0</v>
      </c>
      <c r="G20" s="308">
        <f>$B$20*'Time Series Scaling Factors'!G46</f>
        <v>0</v>
      </c>
      <c r="H20" s="308">
        <f>$B$20*'Time Series Scaling Factors'!H46</f>
        <v>0</v>
      </c>
      <c r="I20" s="308">
        <f>$B$20*'Time Series Scaling Factors'!I46</f>
        <v>0</v>
      </c>
      <c r="J20" s="308">
        <f>$B$20*'Time Series Scaling Factors'!J46</f>
        <v>0</v>
      </c>
      <c r="K20" s="308">
        <f>$B$20*'Time Series Scaling Factors'!K46</f>
        <v>0</v>
      </c>
      <c r="L20" s="308">
        <f>$B$20*'Time Series Scaling Factors'!L46</f>
        <v>0</v>
      </c>
      <c r="M20" s="308">
        <f>$B$20*'Time Series Scaling Factors'!M46</f>
        <v>0</v>
      </c>
      <c r="N20" s="308">
        <f>$B$20*'Time Series Scaling Factors'!N46</f>
        <v>0</v>
      </c>
      <c r="O20" s="308">
        <f>$B$20*'Time Series Scaling Factors'!O46</f>
        <v>0</v>
      </c>
      <c r="P20" s="308">
        <f>$B$20*'Time Series Scaling Factors'!P46</f>
        <v>0</v>
      </c>
      <c r="Q20" s="308">
        <f>$B$20*'Time Series Scaling Factors'!Q46</f>
        <v>0</v>
      </c>
      <c r="R20" s="308">
        <f>$B$20*'Time Series Scaling Factors'!R46</f>
        <v>0</v>
      </c>
      <c r="S20" s="308">
        <f>$B$20*'Time Series Scaling Factors'!S46</f>
        <v>0</v>
      </c>
      <c r="T20" s="308">
        <f>$B$20*'Time Series Scaling Factors'!T46</f>
        <v>0</v>
      </c>
      <c r="U20" s="308">
        <f>$B$20*'Time Series Scaling Factors'!U46</f>
        <v>0</v>
      </c>
      <c r="V20" s="308">
        <f>$B$20*'Time Series Scaling Factors'!V46</f>
        <v>0</v>
      </c>
      <c r="W20" s="308">
        <f>$B$20*'Time Series Scaling Factors'!W46</f>
        <v>0</v>
      </c>
      <c r="X20" s="308">
        <f>$B$20*'Time Series Scaling Factors'!X46</f>
        <v>0</v>
      </c>
      <c r="Y20" s="308">
        <f>$B$20*'Time Series Scaling Factors'!Y46</f>
        <v>0</v>
      </c>
      <c r="Z20" s="308">
        <f>$B$20*'Time Series Scaling Factors'!Z46</f>
        <v>0</v>
      </c>
      <c r="AA20" s="308">
        <f>$B$20*'Time Series Scaling Factors'!AA46</f>
        <v>0</v>
      </c>
      <c r="AB20" s="308">
        <f>$B$20*'Time Series Scaling Factors'!AB46</f>
        <v>0</v>
      </c>
      <c r="AC20" s="308">
        <f>$B$20*'Time Series Scaling Factors'!AC46</f>
        <v>0</v>
      </c>
      <c r="AD20" s="308">
        <f>$B$20*'Time Series Scaling Factors'!AD46</f>
        <v>0</v>
      </c>
      <c r="AE20" s="308">
        <f>$B$20*'Time Series Scaling Factors'!AE46</f>
        <v>0</v>
      </c>
      <c r="AF20" s="308">
        <f>$B$20*'Time Series Scaling Factors'!AF46</f>
        <v>0</v>
      </c>
      <c r="AG20" s="308">
        <f>$B$20*'Time Series Scaling Factors'!AG46</f>
        <v>0</v>
      </c>
      <c r="AH20" s="308">
        <f>$B$20*'Time Series Scaling Factors'!AH46</f>
        <v>0</v>
      </c>
      <c r="AI20" s="308">
        <f>$B$20*'Time Series Scaling Factors'!AI46</f>
        <v>0</v>
      </c>
      <c r="AJ20" s="308">
        <f>$B$20*'Time Series Scaling Factors'!AJ46</f>
        <v>0</v>
      </c>
    </row>
    <row r="21" ht="15.75" customHeight="1">
      <c r="A21" s="1" t="s">
        <v>190</v>
      </c>
      <c r="B21" s="308">
        <f>'Start Year Data (2016)'!D21</f>
        <v>0</v>
      </c>
      <c r="C21" s="308">
        <f>$B$20*'Time Series Scaling Factors'!C47</f>
        <v>0</v>
      </c>
      <c r="D21" s="308">
        <f>$B$20*'Time Series Scaling Factors'!D47</f>
        <v>0</v>
      </c>
      <c r="E21" s="308">
        <f>$B$20*'Time Series Scaling Factors'!E47</f>
        <v>0</v>
      </c>
      <c r="F21" s="308">
        <f>$B$20*'Time Series Scaling Factors'!F47</f>
        <v>0</v>
      </c>
      <c r="G21" s="308">
        <f>$B$20*'Time Series Scaling Factors'!G47</f>
        <v>0</v>
      </c>
      <c r="H21" s="308">
        <f>$B$20*'Time Series Scaling Factors'!H47</f>
        <v>0</v>
      </c>
      <c r="I21" s="308">
        <f>$B$20*'Time Series Scaling Factors'!I47</f>
        <v>0</v>
      </c>
      <c r="J21" s="308">
        <f>$B$20*'Time Series Scaling Factors'!J47</f>
        <v>0</v>
      </c>
      <c r="K21" s="308">
        <f>$B$20*'Time Series Scaling Factors'!K47</f>
        <v>0</v>
      </c>
      <c r="L21" s="308">
        <f>$B$20*'Time Series Scaling Factors'!L47</f>
        <v>0</v>
      </c>
      <c r="M21" s="308">
        <f>$B$20*'Time Series Scaling Factors'!M47</f>
        <v>0</v>
      </c>
      <c r="N21" s="308">
        <f>$B$20*'Time Series Scaling Factors'!N47</f>
        <v>0</v>
      </c>
      <c r="O21" s="308">
        <f>$B$20*'Time Series Scaling Factors'!O47</f>
        <v>0</v>
      </c>
      <c r="P21" s="308">
        <f>$B$20*'Time Series Scaling Factors'!P47</f>
        <v>0</v>
      </c>
      <c r="Q21" s="308">
        <f>$B$20*'Time Series Scaling Factors'!Q47</f>
        <v>0</v>
      </c>
      <c r="R21" s="308">
        <f>$B$20*'Time Series Scaling Factors'!R47</f>
        <v>0</v>
      </c>
      <c r="S21" s="308">
        <f>$B$20*'Time Series Scaling Factors'!S47</f>
        <v>0</v>
      </c>
      <c r="T21" s="308">
        <f>$B$20*'Time Series Scaling Factors'!T47</f>
        <v>0</v>
      </c>
      <c r="U21" s="308">
        <f>$B$20*'Time Series Scaling Factors'!U47</f>
        <v>0</v>
      </c>
      <c r="V21" s="308">
        <f>$B$20*'Time Series Scaling Factors'!V47</f>
        <v>0</v>
      </c>
      <c r="W21" s="308">
        <f>$B$20*'Time Series Scaling Factors'!W47</f>
        <v>0</v>
      </c>
      <c r="X21" s="308">
        <f>$B$20*'Time Series Scaling Factors'!X47</f>
        <v>0</v>
      </c>
      <c r="Y21" s="308">
        <f>$B$20*'Time Series Scaling Factors'!Y47</f>
        <v>0</v>
      </c>
      <c r="Z21" s="308">
        <f>$B$20*'Time Series Scaling Factors'!Z47</f>
        <v>0</v>
      </c>
      <c r="AA21" s="308">
        <f>$B$20*'Time Series Scaling Factors'!AA47</f>
        <v>0</v>
      </c>
      <c r="AB21" s="308">
        <f>$B$20*'Time Series Scaling Factors'!AB47</f>
        <v>0</v>
      </c>
      <c r="AC21" s="308">
        <f>$B$20*'Time Series Scaling Factors'!AC47</f>
        <v>0</v>
      </c>
      <c r="AD21" s="308">
        <f>$B$20*'Time Series Scaling Factors'!AD47</f>
        <v>0</v>
      </c>
      <c r="AE21" s="308">
        <f>$B$20*'Time Series Scaling Factors'!AE47</f>
        <v>0</v>
      </c>
      <c r="AF21" s="308">
        <f>$B$20*'Time Series Scaling Factors'!AF47</f>
        <v>0</v>
      </c>
      <c r="AG21" s="308">
        <f>$B$20*'Time Series Scaling Factors'!AG47</f>
        <v>0</v>
      </c>
      <c r="AH21" s="308">
        <f>$B$20*'Time Series Scaling Factors'!AH47</f>
        <v>0</v>
      </c>
      <c r="AI21" s="308">
        <f>$B$20*'Time Series Scaling Factors'!AI47</f>
        <v>0</v>
      </c>
      <c r="AJ21" s="308">
        <f>$B$20*'Time Series Scaling Factors'!AJ47</f>
        <v>0</v>
      </c>
    </row>
    <row r="22" ht="15.75" customHeight="1">
      <c r="A22" s="1" t="s">
        <v>192</v>
      </c>
      <c r="B22" s="308">
        <f>'Start Year Data (2016)'!D22</f>
        <v>0</v>
      </c>
      <c r="C22" s="308">
        <f>$B$20*'Time Series Scaling Factors'!C48</f>
        <v>0</v>
      </c>
      <c r="D22" s="308">
        <f>$B$20*'Time Series Scaling Factors'!D48</f>
        <v>0</v>
      </c>
      <c r="E22" s="308">
        <f>$B$20*'Time Series Scaling Factors'!E48</f>
        <v>0</v>
      </c>
      <c r="F22" s="308">
        <f>$B$20*'Time Series Scaling Factors'!F48</f>
        <v>0</v>
      </c>
      <c r="G22" s="308">
        <f>$B$20*'Time Series Scaling Factors'!G48</f>
        <v>0</v>
      </c>
      <c r="H22" s="308">
        <f>$B$20*'Time Series Scaling Factors'!H48</f>
        <v>0</v>
      </c>
      <c r="I22" s="308">
        <f>$B$20*'Time Series Scaling Factors'!I48</f>
        <v>0</v>
      </c>
      <c r="J22" s="308">
        <f>$B$20*'Time Series Scaling Factors'!J48</f>
        <v>0</v>
      </c>
      <c r="K22" s="308">
        <f>$B$20*'Time Series Scaling Factors'!K48</f>
        <v>0</v>
      </c>
      <c r="L22" s="308">
        <f>$B$20*'Time Series Scaling Factors'!L48</f>
        <v>0</v>
      </c>
      <c r="M22" s="308">
        <f>$B$20*'Time Series Scaling Factors'!M48</f>
        <v>0</v>
      </c>
      <c r="N22" s="308">
        <f>$B$20*'Time Series Scaling Factors'!N48</f>
        <v>0</v>
      </c>
      <c r="O22" s="308">
        <f>$B$20*'Time Series Scaling Factors'!O48</f>
        <v>0</v>
      </c>
      <c r="P22" s="308">
        <f>$B$20*'Time Series Scaling Factors'!P48</f>
        <v>0</v>
      </c>
      <c r="Q22" s="308">
        <f>$B$20*'Time Series Scaling Factors'!Q48</f>
        <v>0</v>
      </c>
      <c r="R22" s="308">
        <f>$B$20*'Time Series Scaling Factors'!R48</f>
        <v>0</v>
      </c>
      <c r="S22" s="308">
        <f>$B$20*'Time Series Scaling Factors'!S48</f>
        <v>0</v>
      </c>
      <c r="T22" s="308">
        <f>$B$20*'Time Series Scaling Factors'!T48</f>
        <v>0</v>
      </c>
      <c r="U22" s="308">
        <f>$B$20*'Time Series Scaling Factors'!U48</f>
        <v>0</v>
      </c>
      <c r="V22" s="308">
        <f>$B$20*'Time Series Scaling Factors'!V48</f>
        <v>0</v>
      </c>
      <c r="W22" s="308">
        <f>$B$20*'Time Series Scaling Factors'!W48</f>
        <v>0</v>
      </c>
      <c r="X22" s="308">
        <f>$B$20*'Time Series Scaling Factors'!X48</f>
        <v>0</v>
      </c>
      <c r="Y22" s="308">
        <f>$B$20*'Time Series Scaling Factors'!Y48</f>
        <v>0</v>
      </c>
      <c r="Z22" s="308">
        <f>$B$20*'Time Series Scaling Factors'!Z48</f>
        <v>0</v>
      </c>
      <c r="AA22" s="308">
        <f>$B$20*'Time Series Scaling Factors'!AA48</f>
        <v>0</v>
      </c>
      <c r="AB22" s="308">
        <f>$B$20*'Time Series Scaling Factors'!AB48</f>
        <v>0</v>
      </c>
      <c r="AC22" s="308">
        <f>$B$20*'Time Series Scaling Factors'!AC48</f>
        <v>0</v>
      </c>
      <c r="AD22" s="308">
        <f>$B$20*'Time Series Scaling Factors'!AD48</f>
        <v>0</v>
      </c>
      <c r="AE22" s="308">
        <f>$B$20*'Time Series Scaling Factors'!AE48</f>
        <v>0</v>
      </c>
      <c r="AF22" s="308">
        <f>$B$20*'Time Series Scaling Factors'!AF48</f>
        <v>0</v>
      </c>
      <c r="AG22" s="308">
        <f>$B$20*'Time Series Scaling Factors'!AG48</f>
        <v>0</v>
      </c>
      <c r="AH22" s="308">
        <f>$B$20*'Time Series Scaling Factors'!AH48</f>
        <v>0</v>
      </c>
      <c r="AI22" s="308">
        <f>$B$20*'Time Series Scaling Factors'!AI48</f>
        <v>0</v>
      </c>
      <c r="AJ22" s="308">
        <f>$B$20*'Time Series Scaling Factors'!AJ48</f>
        <v>0</v>
      </c>
    </row>
    <row r="23" ht="15.75" customHeight="1">
      <c r="A23" s="300"/>
      <c r="B23" s="300"/>
      <c r="C23" s="300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</row>
    <row r="24" ht="15.75" customHeight="1">
      <c r="A24" s="307"/>
      <c r="B24" s="300"/>
      <c r="C24" s="300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</row>
    <row r="25" ht="15.75" customHeight="1">
      <c r="A25" s="307"/>
      <c r="B25" s="300"/>
      <c r="C25" s="300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</row>
    <row r="26" ht="15.75" customHeight="1">
      <c r="A26" s="307"/>
      <c r="B26" s="300"/>
      <c r="C26" s="300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</row>
    <row r="27" ht="15.75" customHeight="1">
      <c r="A27" s="307"/>
      <c r="B27" s="300"/>
      <c r="C27" s="300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</row>
    <row r="28" ht="15.75" customHeight="1">
      <c r="A28" s="307"/>
      <c r="B28" s="300"/>
      <c r="C28" s="300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</row>
    <row r="29" ht="15.75" customHeight="1">
      <c r="A29" s="307"/>
      <c r="B29" s="300"/>
      <c r="C29" s="30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</row>
    <row r="30" ht="15.75" customHeight="1">
      <c r="A30" s="307"/>
      <c r="B30" s="300"/>
      <c r="C30" s="300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</row>
    <row r="31" ht="15.75" customHeight="1">
      <c r="A31" s="307"/>
      <c r="B31" s="300"/>
      <c r="C31" s="300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</row>
    <row r="32" ht="15.75" customHeight="1">
      <c r="A32" s="307"/>
      <c r="B32" s="300"/>
      <c r="C32" s="300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</row>
    <row r="33" ht="15.75" customHeight="1">
      <c r="A33" s="307"/>
      <c r="B33" s="300"/>
      <c r="C33" s="300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</row>
    <row r="34" ht="15.75" customHeight="1">
      <c r="A34" s="307"/>
      <c r="B34" s="300"/>
      <c r="C34" s="300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</row>
    <row r="35" ht="15.75" customHeight="1">
      <c r="A35" s="307"/>
      <c r="B35" s="300"/>
      <c r="C35" s="300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</row>
    <row r="36" ht="15.75" customHeight="1">
      <c r="A36" s="307"/>
      <c r="B36" s="300"/>
      <c r="C36" s="300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</row>
    <row r="37" ht="15.75" customHeight="1">
      <c r="A37" s="307"/>
      <c r="B37" s="300"/>
      <c r="C37" s="300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</row>
    <row r="38" ht="15.75" customHeight="1">
      <c r="A38" s="307"/>
      <c r="B38" s="300"/>
      <c r="C38" s="300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</row>
    <row r="39" ht="15.75" customHeight="1">
      <c r="A39" s="307"/>
      <c r="B39" s="300"/>
      <c r="C39" s="300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</row>
    <row r="40" ht="15.75" customHeight="1">
      <c r="A40" s="307"/>
      <c r="B40" s="300"/>
      <c r="C40" s="300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</row>
    <row r="41" ht="15.75" customHeight="1">
      <c r="A41" s="307"/>
      <c r="B41" s="300"/>
      <c r="C41" s="300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</row>
    <row r="42" ht="15.75" customHeight="1">
      <c r="A42" s="307"/>
      <c r="B42" s="300"/>
      <c r="C42" s="300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</row>
    <row r="43" ht="15.75" customHeight="1">
      <c r="A43" s="307"/>
      <c r="B43" s="300"/>
      <c r="C43" s="300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</row>
    <row r="44" ht="15.75" customHeight="1">
      <c r="A44" s="307"/>
      <c r="B44" s="300"/>
      <c r="C44" s="30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</row>
    <row r="45" ht="15.75" customHeight="1">
      <c r="A45" s="307"/>
      <c r="B45" s="300"/>
      <c r="C45" s="300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</row>
    <row r="46" ht="15.75" customHeight="1">
      <c r="A46" s="307"/>
      <c r="B46" s="300"/>
      <c r="C46" s="300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</row>
    <row r="47" ht="15.75" customHeight="1">
      <c r="A47" s="307"/>
      <c r="B47" s="300"/>
      <c r="C47" s="300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</row>
    <row r="48" ht="15.75" customHeight="1">
      <c r="A48" s="307"/>
      <c r="B48" s="300"/>
      <c r="C48" s="300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</row>
    <row r="49" ht="15.75" customHeight="1">
      <c r="A49" s="307"/>
      <c r="B49" s="300"/>
      <c r="C49" s="300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</row>
    <row r="50" ht="15.75" customHeight="1">
      <c r="A50" s="307"/>
      <c r="B50" s="300"/>
      <c r="C50" s="300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</row>
    <row r="51" ht="15.75" customHeight="1">
      <c r="A51" s="307"/>
      <c r="B51" s="300"/>
      <c r="C51" s="300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</row>
    <row r="52" ht="15.75" customHeight="1">
      <c r="A52" s="307"/>
      <c r="B52" s="300"/>
      <c r="C52" s="300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</row>
    <row r="53" ht="15.75" customHeight="1">
      <c r="A53" s="307"/>
      <c r="B53" s="300"/>
      <c r="C53" s="300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</row>
    <row r="54" ht="15.75" customHeight="1">
      <c r="A54" s="307"/>
      <c r="B54" s="300"/>
      <c r="C54" s="300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</row>
    <row r="55" ht="15.75" customHeight="1">
      <c r="A55" s="307"/>
      <c r="B55" s="300"/>
      <c r="C55" s="300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</row>
    <row r="56" ht="15.75" customHeight="1">
      <c r="A56" s="307"/>
      <c r="B56" s="300"/>
      <c r="C56" s="300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</row>
    <row r="57" ht="15.75" customHeight="1">
      <c r="A57" s="307"/>
      <c r="B57" s="300"/>
      <c r="C57" s="300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</row>
    <row r="58" ht="15.75" customHeight="1">
      <c r="A58" s="307"/>
      <c r="B58" s="300"/>
      <c r="C58" s="30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</row>
    <row r="59" ht="15.75" customHeight="1">
      <c r="A59" s="307"/>
      <c r="B59" s="300"/>
      <c r="C59" s="300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</row>
    <row r="60" ht="15.75" customHeight="1">
      <c r="A60" s="307"/>
      <c r="B60" s="300"/>
      <c r="C60" s="300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</row>
    <row r="61" ht="15.75" customHeight="1">
      <c r="A61" s="307"/>
      <c r="B61" s="300"/>
      <c r="C61" s="300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</row>
    <row r="62" ht="15.75" customHeight="1">
      <c r="A62" s="307"/>
      <c r="B62" s="300"/>
      <c r="C62" s="300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  <c r="AI62" s="307"/>
      <c r="AJ62" s="307"/>
    </row>
    <row r="63" ht="15.75" customHeight="1">
      <c r="A63" s="307"/>
      <c r="B63" s="300"/>
      <c r="C63" s="300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</row>
    <row r="64" ht="15.75" customHeight="1">
      <c r="A64" s="307"/>
      <c r="B64" s="300"/>
      <c r="C64" s="300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</row>
    <row r="65" ht="15.75" customHeight="1">
      <c r="A65" s="307"/>
      <c r="B65" s="300"/>
      <c r="C65" s="300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</row>
    <row r="66" ht="15.75" customHeight="1">
      <c r="A66" s="307"/>
      <c r="B66" s="300"/>
      <c r="C66" s="300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  <c r="AI66" s="307"/>
      <c r="AJ66" s="307"/>
    </row>
    <row r="67" ht="15.75" customHeight="1">
      <c r="A67" s="307"/>
      <c r="B67" s="300"/>
      <c r="C67" s="300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</row>
    <row r="68" ht="15.75" customHeight="1">
      <c r="A68" s="307"/>
      <c r="B68" s="300"/>
      <c r="C68" s="300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</row>
    <row r="69" ht="15.75" customHeight="1">
      <c r="A69" s="307"/>
      <c r="B69" s="300"/>
      <c r="C69" s="300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</row>
    <row r="70" ht="15.75" customHeight="1">
      <c r="A70" s="307"/>
      <c r="B70" s="300"/>
      <c r="C70" s="300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</row>
    <row r="71" ht="15.75" customHeight="1">
      <c r="A71" s="307"/>
      <c r="B71" s="300"/>
      <c r="C71" s="300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</row>
    <row r="72" ht="15.75" customHeight="1">
      <c r="A72" s="307"/>
      <c r="B72" s="300"/>
      <c r="C72" s="300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</row>
    <row r="73" ht="15.75" customHeight="1">
      <c r="A73" s="307"/>
      <c r="B73" s="300"/>
      <c r="C73" s="30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</row>
    <row r="74" ht="15.75" customHeight="1">
      <c r="A74" s="307"/>
      <c r="B74" s="300"/>
      <c r="C74" s="300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</row>
    <row r="75" ht="15.75" customHeight="1">
      <c r="A75" s="307"/>
      <c r="B75" s="300"/>
      <c r="C75" s="300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</row>
    <row r="76" ht="15.75" customHeight="1">
      <c r="A76" s="307"/>
      <c r="B76" s="300"/>
      <c r="C76" s="300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  <c r="AI76" s="307"/>
      <c r="AJ76" s="307"/>
    </row>
    <row r="77" ht="15.75" customHeight="1">
      <c r="A77" s="307"/>
      <c r="B77" s="300"/>
      <c r="C77" s="300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</row>
    <row r="78" ht="15.75" customHeight="1">
      <c r="A78" s="307"/>
      <c r="B78" s="300"/>
      <c r="C78" s="300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</row>
    <row r="79" ht="15.75" customHeight="1">
      <c r="A79" s="307"/>
      <c r="B79" s="300"/>
      <c r="C79" s="300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</row>
    <row r="80" ht="15.75" customHeight="1">
      <c r="A80" s="307"/>
      <c r="B80" s="300"/>
      <c r="C80" s="300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</row>
    <row r="81" ht="15.75" customHeight="1">
      <c r="A81" s="307"/>
      <c r="B81" s="300"/>
      <c r="C81" s="300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</row>
    <row r="82" ht="15.75" customHeight="1">
      <c r="A82" s="307"/>
      <c r="B82" s="300"/>
      <c r="C82" s="300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</row>
    <row r="83" ht="15.75" customHeight="1">
      <c r="A83" s="307"/>
      <c r="B83" s="300"/>
      <c r="C83" s="300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</row>
    <row r="84" ht="15.75" customHeight="1">
      <c r="A84" s="307"/>
      <c r="B84" s="300"/>
      <c r="C84" s="300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</row>
    <row r="85" ht="15.75" customHeight="1">
      <c r="A85" s="307"/>
      <c r="B85" s="300"/>
      <c r="C85" s="300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</row>
    <row r="86" ht="15.75" customHeight="1">
      <c r="A86" s="307"/>
      <c r="B86" s="300"/>
      <c r="C86" s="300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</row>
    <row r="87" ht="15.75" customHeight="1">
      <c r="A87" s="307"/>
      <c r="B87" s="300"/>
      <c r="C87" s="300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</row>
    <row r="88" ht="15.75" customHeight="1">
      <c r="A88" s="307"/>
      <c r="B88" s="300"/>
      <c r="C88" s="300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  <c r="AI88" s="307"/>
      <c r="AJ88" s="307"/>
    </row>
    <row r="89" ht="15.75" customHeight="1">
      <c r="A89" s="307"/>
      <c r="B89" s="300"/>
      <c r="C89" s="300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  <c r="AI89" s="307"/>
      <c r="AJ89" s="307"/>
    </row>
    <row r="90" ht="15.75" customHeight="1">
      <c r="A90" s="307"/>
      <c r="B90" s="300"/>
      <c r="C90" s="300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  <c r="AI90" s="307"/>
      <c r="AJ90" s="307"/>
    </row>
    <row r="91" ht="15.75" customHeight="1">
      <c r="A91" s="307"/>
      <c r="B91" s="300"/>
      <c r="C91" s="300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</row>
    <row r="92" ht="15.75" customHeight="1">
      <c r="A92" s="307"/>
      <c r="B92" s="300"/>
      <c r="C92" s="300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  <c r="AA92" s="307"/>
      <c r="AB92" s="307"/>
      <c r="AC92" s="307"/>
      <c r="AD92" s="307"/>
      <c r="AE92" s="307"/>
      <c r="AF92" s="307"/>
      <c r="AG92" s="307"/>
      <c r="AH92" s="307"/>
      <c r="AI92" s="307"/>
      <c r="AJ92" s="307"/>
    </row>
    <row r="93" ht="15.75" customHeight="1">
      <c r="A93" s="307"/>
      <c r="B93" s="300"/>
      <c r="C93" s="300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</row>
    <row r="94" ht="15.75" customHeight="1">
      <c r="A94" s="307"/>
      <c r="B94" s="300"/>
      <c r="C94" s="300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</row>
    <row r="95" ht="15.75" customHeight="1">
      <c r="A95" s="307"/>
      <c r="B95" s="300"/>
      <c r="C95" s="300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</row>
    <row r="96" ht="15.75" customHeight="1">
      <c r="A96" s="307"/>
      <c r="B96" s="300"/>
      <c r="C96" s="300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</row>
    <row r="97" ht="15.75" customHeight="1">
      <c r="A97" s="307"/>
      <c r="B97" s="300"/>
      <c r="C97" s="300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</row>
    <row r="98" ht="15.75" customHeight="1">
      <c r="A98" s="307"/>
      <c r="B98" s="300"/>
      <c r="C98" s="300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</row>
    <row r="99" ht="15.75" customHeight="1">
      <c r="A99" s="307"/>
      <c r="B99" s="300"/>
      <c r="C99" s="300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7"/>
      <c r="AI99" s="307"/>
      <c r="AJ99" s="307"/>
    </row>
    <row r="100" ht="15.75" customHeight="1">
      <c r="A100" s="307"/>
      <c r="B100" s="300"/>
      <c r="C100" s="300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</row>
    <row r="101" ht="15.75" customHeight="1">
      <c r="A101" s="307"/>
      <c r="B101" s="300"/>
      <c r="C101" s="300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  <c r="AA101" s="307"/>
      <c r="AB101" s="307"/>
      <c r="AC101" s="307"/>
      <c r="AD101" s="307"/>
      <c r="AE101" s="307"/>
      <c r="AF101" s="307"/>
      <c r="AG101" s="307"/>
      <c r="AH101" s="307"/>
      <c r="AI101" s="307"/>
      <c r="AJ101" s="307"/>
    </row>
    <row r="102" ht="15.75" customHeight="1">
      <c r="A102" s="307"/>
      <c r="B102" s="300"/>
      <c r="C102" s="300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</row>
    <row r="103" ht="15.75" customHeight="1">
      <c r="A103" s="307"/>
      <c r="B103" s="300"/>
      <c r="C103" s="300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307"/>
      <c r="AB103" s="307"/>
      <c r="AC103" s="307"/>
      <c r="AD103" s="307"/>
      <c r="AE103" s="307"/>
      <c r="AF103" s="307"/>
      <c r="AG103" s="307"/>
      <c r="AH103" s="307"/>
      <c r="AI103" s="307"/>
      <c r="AJ103" s="307"/>
    </row>
    <row r="104" ht="15.75" customHeight="1">
      <c r="A104" s="307"/>
      <c r="B104" s="300"/>
      <c r="C104" s="300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</row>
    <row r="105" ht="15.75" customHeight="1">
      <c r="A105" s="307"/>
      <c r="B105" s="300"/>
      <c r="C105" s="300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</row>
    <row r="106" ht="15.75" customHeight="1">
      <c r="A106" s="307"/>
      <c r="B106" s="300"/>
      <c r="C106" s="300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</row>
    <row r="107" ht="15.75" customHeight="1">
      <c r="A107" s="307"/>
      <c r="B107" s="300"/>
      <c r="C107" s="300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</row>
    <row r="108" ht="15.75" customHeight="1">
      <c r="A108" s="307"/>
      <c r="B108" s="300"/>
      <c r="C108" s="300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</row>
    <row r="109" ht="15.75" customHeight="1">
      <c r="A109" s="307"/>
      <c r="B109" s="300"/>
      <c r="C109" s="300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307"/>
    </row>
    <row r="110" ht="15.75" customHeight="1">
      <c r="A110" s="307"/>
      <c r="B110" s="300"/>
      <c r="C110" s="300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</row>
    <row r="111" ht="15.75" customHeight="1">
      <c r="A111" s="307"/>
      <c r="B111" s="300"/>
      <c r="C111" s="300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307"/>
      <c r="AB111" s="307"/>
      <c r="AC111" s="307"/>
      <c r="AD111" s="307"/>
      <c r="AE111" s="307"/>
      <c r="AF111" s="307"/>
      <c r="AG111" s="307"/>
      <c r="AH111" s="307"/>
      <c r="AI111" s="307"/>
      <c r="AJ111" s="307"/>
    </row>
    <row r="112" ht="15.75" customHeight="1">
      <c r="A112" s="307"/>
      <c r="B112" s="300"/>
      <c r="C112" s="300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</row>
    <row r="113" ht="15.75" customHeight="1">
      <c r="A113" s="307"/>
      <c r="B113" s="300"/>
      <c r="C113" s="300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307"/>
      <c r="AB113" s="307"/>
      <c r="AC113" s="307"/>
      <c r="AD113" s="307"/>
      <c r="AE113" s="307"/>
      <c r="AF113" s="307"/>
      <c r="AG113" s="307"/>
      <c r="AH113" s="307"/>
      <c r="AI113" s="307"/>
      <c r="AJ113" s="307"/>
    </row>
    <row r="114" ht="15.75" customHeight="1">
      <c r="A114" s="307"/>
      <c r="B114" s="300"/>
      <c r="C114" s="300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307"/>
      <c r="AB114" s="307"/>
      <c r="AC114" s="307"/>
      <c r="AD114" s="307"/>
      <c r="AE114" s="307"/>
      <c r="AF114" s="307"/>
      <c r="AG114" s="307"/>
      <c r="AH114" s="307"/>
      <c r="AI114" s="307"/>
      <c r="AJ114" s="307"/>
    </row>
    <row r="115" ht="15.75" customHeight="1">
      <c r="A115" s="307"/>
      <c r="B115" s="300"/>
      <c r="C115" s="300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</row>
    <row r="116" ht="15.75" customHeight="1">
      <c r="A116" s="307"/>
      <c r="B116" s="300"/>
      <c r="C116" s="300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  <c r="AA116" s="307"/>
      <c r="AB116" s="307"/>
      <c r="AC116" s="307"/>
      <c r="AD116" s="307"/>
      <c r="AE116" s="307"/>
      <c r="AF116" s="307"/>
      <c r="AG116" s="307"/>
      <c r="AH116" s="307"/>
      <c r="AI116" s="307"/>
      <c r="AJ116" s="307"/>
    </row>
    <row r="117" ht="15.75" customHeight="1">
      <c r="A117" s="307"/>
      <c r="B117" s="300"/>
      <c r="C117" s="300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307"/>
      <c r="AB117" s="307"/>
      <c r="AC117" s="307"/>
      <c r="AD117" s="307"/>
      <c r="AE117" s="307"/>
      <c r="AF117" s="307"/>
      <c r="AG117" s="307"/>
      <c r="AH117" s="307"/>
      <c r="AI117" s="307"/>
      <c r="AJ117" s="307"/>
    </row>
    <row r="118" ht="15.75" customHeight="1">
      <c r="A118" s="307"/>
      <c r="B118" s="300"/>
      <c r="C118" s="300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</row>
    <row r="119" ht="15.75" customHeight="1">
      <c r="A119" s="307"/>
      <c r="B119" s="300"/>
      <c r="C119" s="300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</row>
    <row r="120" ht="15.75" customHeight="1">
      <c r="A120" s="307"/>
      <c r="B120" s="300"/>
      <c r="C120" s="300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</row>
    <row r="121" ht="15.75" customHeight="1">
      <c r="A121" s="307"/>
      <c r="B121" s="300"/>
      <c r="C121" s="300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</row>
    <row r="122" ht="15.75" customHeight="1">
      <c r="A122" s="307"/>
      <c r="B122" s="300"/>
      <c r="C122" s="300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</row>
    <row r="123" ht="15.75" customHeight="1">
      <c r="A123" s="307"/>
      <c r="B123" s="300"/>
      <c r="C123" s="300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</row>
    <row r="124" ht="15.75" customHeight="1">
      <c r="A124" s="307"/>
      <c r="B124" s="300"/>
      <c r="C124" s="300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</row>
    <row r="125" ht="15.75" customHeight="1">
      <c r="A125" s="307"/>
      <c r="B125" s="300"/>
      <c r="C125" s="300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</row>
    <row r="126" ht="15.75" customHeight="1">
      <c r="A126" s="307"/>
      <c r="B126" s="300"/>
      <c r="C126" s="300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</row>
    <row r="127" ht="15.75" customHeight="1">
      <c r="A127" s="307"/>
      <c r="B127" s="300"/>
      <c r="C127" s="300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</row>
    <row r="128" ht="15.75" customHeight="1">
      <c r="A128" s="307"/>
      <c r="B128" s="300"/>
      <c r="C128" s="300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</row>
    <row r="129" ht="15.75" customHeight="1">
      <c r="A129" s="307"/>
      <c r="B129" s="300"/>
      <c r="C129" s="300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</row>
    <row r="130" ht="15.75" customHeight="1">
      <c r="A130" s="307"/>
      <c r="B130" s="300"/>
      <c r="C130" s="300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</row>
    <row r="131" ht="15.75" customHeight="1">
      <c r="A131" s="307"/>
      <c r="B131" s="300"/>
      <c r="C131" s="300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</row>
    <row r="132" ht="15.75" customHeight="1">
      <c r="A132" s="307"/>
      <c r="B132" s="300"/>
      <c r="C132" s="300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</row>
    <row r="133" ht="15.75" customHeight="1">
      <c r="A133" s="307"/>
      <c r="B133" s="300"/>
      <c r="C133" s="300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</row>
    <row r="134" ht="15.75" customHeight="1">
      <c r="A134" s="307"/>
      <c r="B134" s="300"/>
      <c r="C134" s="300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</row>
    <row r="135" ht="15.75" customHeight="1">
      <c r="A135" s="307"/>
      <c r="B135" s="300"/>
      <c r="C135" s="300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</row>
    <row r="136" ht="15.75" customHeight="1">
      <c r="A136" s="307"/>
      <c r="B136" s="300"/>
      <c r="C136" s="300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</row>
    <row r="137" ht="15.75" customHeight="1">
      <c r="A137" s="307"/>
      <c r="B137" s="300"/>
      <c r="C137" s="300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</row>
    <row r="138" ht="15.75" customHeight="1">
      <c r="A138" s="307"/>
      <c r="B138" s="300"/>
      <c r="C138" s="300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307"/>
      <c r="AB138" s="307"/>
      <c r="AC138" s="307"/>
      <c r="AD138" s="307"/>
      <c r="AE138" s="307"/>
      <c r="AF138" s="307"/>
      <c r="AG138" s="307"/>
      <c r="AH138" s="307"/>
      <c r="AI138" s="307"/>
      <c r="AJ138" s="307"/>
    </row>
    <row r="139" ht="15.75" customHeight="1">
      <c r="A139" s="307"/>
      <c r="B139" s="300"/>
      <c r="C139" s="300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  <c r="AC139" s="307"/>
      <c r="AD139" s="307"/>
      <c r="AE139" s="307"/>
      <c r="AF139" s="307"/>
      <c r="AG139" s="307"/>
      <c r="AH139" s="307"/>
      <c r="AI139" s="307"/>
      <c r="AJ139" s="307"/>
    </row>
    <row r="140" ht="15.75" customHeight="1">
      <c r="A140" s="307"/>
      <c r="B140" s="300"/>
      <c r="C140" s="300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</row>
    <row r="141" ht="15.75" customHeight="1">
      <c r="A141" s="307"/>
      <c r="B141" s="300"/>
      <c r="C141" s="300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  <c r="AA141" s="307"/>
      <c r="AB141" s="307"/>
      <c r="AC141" s="307"/>
      <c r="AD141" s="307"/>
      <c r="AE141" s="307"/>
      <c r="AF141" s="307"/>
      <c r="AG141" s="307"/>
      <c r="AH141" s="307"/>
      <c r="AI141" s="307"/>
      <c r="AJ141" s="307"/>
    </row>
    <row r="142" ht="15.75" customHeight="1">
      <c r="A142" s="307"/>
      <c r="B142" s="300"/>
      <c r="C142" s="300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  <c r="AA142" s="307"/>
      <c r="AB142" s="307"/>
      <c r="AC142" s="307"/>
      <c r="AD142" s="307"/>
      <c r="AE142" s="307"/>
      <c r="AF142" s="307"/>
      <c r="AG142" s="307"/>
      <c r="AH142" s="307"/>
      <c r="AI142" s="307"/>
      <c r="AJ142" s="307"/>
    </row>
    <row r="143" ht="15.75" customHeight="1">
      <c r="A143" s="307"/>
      <c r="B143" s="300"/>
      <c r="C143" s="300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</row>
    <row r="144" ht="15.75" customHeight="1">
      <c r="A144" s="307"/>
      <c r="B144" s="300"/>
      <c r="C144" s="300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</row>
    <row r="145" ht="15.75" customHeight="1">
      <c r="A145" s="307"/>
      <c r="B145" s="300"/>
      <c r="C145" s="300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</row>
    <row r="146" ht="15.75" customHeight="1">
      <c r="A146" s="307"/>
      <c r="B146" s="300"/>
      <c r="C146" s="300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  <c r="AG146" s="307"/>
      <c r="AH146" s="307"/>
      <c r="AI146" s="307"/>
      <c r="AJ146" s="307"/>
    </row>
    <row r="147" ht="15.75" customHeight="1">
      <c r="A147" s="307"/>
      <c r="B147" s="300"/>
      <c r="C147" s="300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  <c r="AG147" s="307"/>
      <c r="AH147" s="307"/>
      <c r="AI147" s="307"/>
      <c r="AJ147" s="307"/>
    </row>
    <row r="148" ht="15.75" customHeight="1">
      <c r="A148" s="307"/>
      <c r="B148" s="300"/>
      <c r="C148" s="300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307"/>
      <c r="AB148" s="307"/>
      <c r="AC148" s="307"/>
      <c r="AD148" s="307"/>
      <c r="AE148" s="307"/>
      <c r="AF148" s="307"/>
      <c r="AG148" s="307"/>
      <c r="AH148" s="307"/>
      <c r="AI148" s="307"/>
      <c r="AJ148" s="307"/>
    </row>
    <row r="149" ht="15.75" customHeight="1">
      <c r="A149" s="307"/>
      <c r="B149" s="300"/>
      <c r="C149" s="300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</row>
    <row r="150" ht="15.75" customHeight="1">
      <c r="A150" s="307"/>
      <c r="B150" s="300"/>
      <c r="C150" s="300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</row>
    <row r="151" ht="15.75" customHeight="1">
      <c r="A151" s="307"/>
      <c r="B151" s="300"/>
      <c r="C151" s="300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  <c r="AA151" s="307"/>
      <c r="AB151" s="307"/>
      <c r="AC151" s="307"/>
      <c r="AD151" s="307"/>
      <c r="AE151" s="307"/>
      <c r="AF151" s="307"/>
      <c r="AG151" s="307"/>
      <c r="AH151" s="307"/>
      <c r="AI151" s="307"/>
      <c r="AJ151" s="307"/>
    </row>
    <row r="152" ht="15.75" customHeight="1">
      <c r="A152" s="307"/>
      <c r="B152" s="300"/>
      <c r="C152" s="300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  <c r="AA152" s="307"/>
      <c r="AB152" s="307"/>
      <c r="AC152" s="307"/>
      <c r="AD152" s="307"/>
      <c r="AE152" s="307"/>
      <c r="AF152" s="307"/>
      <c r="AG152" s="307"/>
      <c r="AH152" s="307"/>
      <c r="AI152" s="307"/>
      <c r="AJ152" s="307"/>
    </row>
    <row r="153" ht="15.75" customHeight="1">
      <c r="A153" s="307"/>
      <c r="B153" s="300"/>
      <c r="C153" s="300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  <c r="AA153" s="307"/>
      <c r="AB153" s="307"/>
      <c r="AC153" s="307"/>
      <c r="AD153" s="307"/>
      <c r="AE153" s="307"/>
      <c r="AF153" s="307"/>
      <c r="AG153" s="307"/>
      <c r="AH153" s="307"/>
      <c r="AI153" s="307"/>
      <c r="AJ153" s="307"/>
    </row>
    <row r="154" ht="15.75" customHeight="1">
      <c r="A154" s="307"/>
      <c r="B154" s="300"/>
      <c r="C154" s="300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307"/>
      <c r="AB154" s="307"/>
      <c r="AC154" s="307"/>
      <c r="AD154" s="307"/>
      <c r="AE154" s="307"/>
      <c r="AF154" s="307"/>
      <c r="AG154" s="307"/>
      <c r="AH154" s="307"/>
      <c r="AI154" s="307"/>
      <c r="AJ154" s="307"/>
    </row>
    <row r="155" ht="15.75" customHeight="1">
      <c r="A155" s="307"/>
      <c r="B155" s="300"/>
      <c r="C155" s="300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307"/>
      <c r="AB155" s="307"/>
      <c r="AC155" s="307"/>
      <c r="AD155" s="307"/>
      <c r="AE155" s="307"/>
      <c r="AF155" s="307"/>
      <c r="AG155" s="307"/>
      <c r="AH155" s="307"/>
      <c r="AI155" s="307"/>
      <c r="AJ155" s="307"/>
    </row>
    <row r="156" ht="15.75" customHeight="1">
      <c r="A156" s="307"/>
      <c r="B156" s="300"/>
      <c r="C156" s="300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</row>
    <row r="157" ht="15.75" customHeight="1">
      <c r="A157" s="307"/>
      <c r="B157" s="300"/>
      <c r="C157" s="300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  <c r="AA157" s="307"/>
      <c r="AB157" s="307"/>
      <c r="AC157" s="307"/>
      <c r="AD157" s="307"/>
      <c r="AE157" s="307"/>
      <c r="AF157" s="307"/>
      <c r="AG157" s="307"/>
      <c r="AH157" s="307"/>
      <c r="AI157" s="307"/>
      <c r="AJ157" s="307"/>
    </row>
    <row r="158" ht="15.75" customHeight="1">
      <c r="A158" s="307"/>
      <c r="B158" s="300"/>
      <c r="C158" s="300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  <c r="AA158" s="307"/>
      <c r="AB158" s="307"/>
      <c r="AC158" s="307"/>
      <c r="AD158" s="307"/>
      <c r="AE158" s="307"/>
      <c r="AF158" s="307"/>
      <c r="AG158" s="307"/>
      <c r="AH158" s="307"/>
      <c r="AI158" s="307"/>
      <c r="AJ158" s="307"/>
    </row>
    <row r="159" ht="15.75" customHeight="1">
      <c r="A159" s="307"/>
      <c r="B159" s="300"/>
      <c r="C159" s="300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  <c r="AA159" s="307"/>
      <c r="AB159" s="307"/>
      <c r="AC159" s="307"/>
      <c r="AD159" s="307"/>
      <c r="AE159" s="307"/>
      <c r="AF159" s="307"/>
      <c r="AG159" s="307"/>
      <c r="AH159" s="307"/>
      <c r="AI159" s="307"/>
      <c r="AJ159" s="307"/>
    </row>
    <row r="160" ht="15.75" customHeight="1">
      <c r="A160" s="307"/>
      <c r="B160" s="300"/>
      <c r="C160" s="300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307"/>
      <c r="AB160" s="307"/>
      <c r="AC160" s="307"/>
      <c r="AD160" s="307"/>
      <c r="AE160" s="307"/>
      <c r="AF160" s="307"/>
      <c r="AG160" s="307"/>
      <c r="AH160" s="307"/>
      <c r="AI160" s="307"/>
      <c r="AJ160" s="307"/>
    </row>
    <row r="161" ht="15.75" customHeight="1">
      <c r="A161" s="307"/>
      <c r="B161" s="300"/>
      <c r="C161" s="300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307"/>
      <c r="AB161" s="307"/>
      <c r="AC161" s="307"/>
      <c r="AD161" s="307"/>
      <c r="AE161" s="307"/>
      <c r="AF161" s="307"/>
      <c r="AG161" s="307"/>
      <c r="AH161" s="307"/>
      <c r="AI161" s="307"/>
      <c r="AJ161" s="307"/>
    </row>
    <row r="162" ht="15.75" customHeight="1">
      <c r="A162" s="307"/>
      <c r="B162" s="300"/>
      <c r="C162" s="300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307"/>
      <c r="AB162" s="307"/>
      <c r="AC162" s="307"/>
      <c r="AD162" s="307"/>
      <c r="AE162" s="307"/>
      <c r="AF162" s="307"/>
      <c r="AG162" s="307"/>
      <c r="AH162" s="307"/>
      <c r="AI162" s="307"/>
      <c r="AJ162" s="307"/>
    </row>
    <row r="163" ht="15.75" customHeight="1">
      <c r="A163" s="307"/>
      <c r="B163" s="300"/>
      <c r="C163" s="300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  <c r="AA163" s="307"/>
      <c r="AB163" s="307"/>
      <c r="AC163" s="307"/>
      <c r="AD163" s="307"/>
      <c r="AE163" s="307"/>
      <c r="AF163" s="307"/>
      <c r="AG163" s="307"/>
      <c r="AH163" s="307"/>
      <c r="AI163" s="307"/>
      <c r="AJ163" s="307"/>
    </row>
    <row r="164" ht="15.75" customHeight="1">
      <c r="A164" s="307"/>
      <c r="B164" s="300"/>
      <c r="C164" s="300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  <c r="AA164" s="307"/>
      <c r="AB164" s="307"/>
      <c r="AC164" s="307"/>
      <c r="AD164" s="307"/>
      <c r="AE164" s="307"/>
      <c r="AF164" s="307"/>
      <c r="AG164" s="307"/>
      <c r="AH164" s="307"/>
      <c r="AI164" s="307"/>
      <c r="AJ164" s="307"/>
    </row>
    <row r="165" ht="15.75" customHeight="1">
      <c r="A165" s="307"/>
      <c r="B165" s="300"/>
      <c r="C165" s="300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  <c r="AA165" s="307"/>
      <c r="AB165" s="307"/>
      <c r="AC165" s="307"/>
      <c r="AD165" s="307"/>
      <c r="AE165" s="307"/>
      <c r="AF165" s="307"/>
      <c r="AG165" s="307"/>
      <c r="AH165" s="307"/>
      <c r="AI165" s="307"/>
      <c r="AJ165" s="307"/>
    </row>
    <row r="166" ht="15.75" customHeight="1">
      <c r="A166" s="307"/>
      <c r="B166" s="300"/>
      <c r="C166" s="300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307"/>
      <c r="AB166" s="307"/>
      <c r="AC166" s="307"/>
      <c r="AD166" s="307"/>
      <c r="AE166" s="307"/>
      <c r="AF166" s="307"/>
      <c r="AG166" s="307"/>
      <c r="AH166" s="307"/>
      <c r="AI166" s="307"/>
      <c r="AJ166" s="307"/>
    </row>
    <row r="167" ht="15.75" customHeight="1">
      <c r="A167" s="307"/>
      <c r="B167" s="300"/>
      <c r="C167" s="300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307"/>
      <c r="AB167" s="307"/>
      <c r="AC167" s="307"/>
      <c r="AD167" s="307"/>
      <c r="AE167" s="307"/>
      <c r="AF167" s="307"/>
      <c r="AG167" s="307"/>
      <c r="AH167" s="307"/>
      <c r="AI167" s="307"/>
      <c r="AJ167" s="307"/>
    </row>
    <row r="168" ht="15.75" customHeight="1">
      <c r="A168" s="307"/>
      <c r="B168" s="300"/>
      <c r="C168" s="300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  <c r="AA168" s="307"/>
      <c r="AB168" s="307"/>
      <c r="AC168" s="307"/>
      <c r="AD168" s="307"/>
      <c r="AE168" s="307"/>
      <c r="AF168" s="307"/>
      <c r="AG168" s="307"/>
      <c r="AH168" s="307"/>
      <c r="AI168" s="307"/>
      <c r="AJ168" s="307"/>
    </row>
    <row r="169" ht="15.75" customHeight="1">
      <c r="A169" s="307"/>
      <c r="B169" s="300"/>
      <c r="C169" s="300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  <c r="AA169" s="307"/>
      <c r="AB169" s="307"/>
      <c r="AC169" s="307"/>
      <c r="AD169" s="307"/>
      <c r="AE169" s="307"/>
      <c r="AF169" s="307"/>
      <c r="AG169" s="307"/>
      <c r="AH169" s="307"/>
      <c r="AI169" s="307"/>
      <c r="AJ169" s="307"/>
    </row>
    <row r="170" ht="15.75" customHeight="1">
      <c r="A170" s="307"/>
      <c r="B170" s="300"/>
      <c r="C170" s="300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  <c r="AA170" s="307"/>
      <c r="AB170" s="307"/>
      <c r="AC170" s="307"/>
      <c r="AD170" s="307"/>
      <c r="AE170" s="307"/>
      <c r="AF170" s="307"/>
      <c r="AG170" s="307"/>
      <c r="AH170" s="307"/>
      <c r="AI170" s="307"/>
      <c r="AJ170" s="307"/>
    </row>
    <row r="171" ht="15.75" customHeight="1">
      <c r="A171" s="307"/>
      <c r="B171" s="300"/>
      <c r="C171" s="300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  <c r="AA171" s="307"/>
      <c r="AB171" s="307"/>
      <c r="AC171" s="307"/>
      <c r="AD171" s="307"/>
      <c r="AE171" s="307"/>
      <c r="AF171" s="307"/>
      <c r="AG171" s="307"/>
      <c r="AH171" s="307"/>
      <c r="AI171" s="307"/>
      <c r="AJ171" s="307"/>
    </row>
    <row r="172" ht="15.75" customHeight="1">
      <c r="A172" s="307"/>
      <c r="B172" s="300"/>
      <c r="C172" s="300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307"/>
      <c r="AB172" s="307"/>
      <c r="AC172" s="307"/>
      <c r="AD172" s="307"/>
      <c r="AE172" s="307"/>
      <c r="AF172" s="307"/>
      <c r="AG172" s="307"/>
      <c r="AH172" s="307"/>
      <c r="AI172" s="307"/>
      <c r="AJ172" s="307"/>
    </row>
    <row r="173" ht="15.75" customHeight="1">
      <c r="A173" s="307"/>
      <c r="B173" s="300"/>
      <c r="C173" s="300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307"/>
      <c r="AB173" s="307"/>
      <c r="AC173" s="307"/>
      <c r="AD173" s="307"/>
      <c r="AE173" s="307"/>
      <c r="AF173" s="307"/>
      <c r="AG173" s="307"/>
      <c r="AH173" s="307"/>
      <c r="AI173" s="307"/>
      <c r="AJ173" s="307"/>
    </row>
    <row r="174" ht="15.75" customHeight="1">
      <c r="A174" s="307"/>
      <c r="B174" s="300"/>
      <c r="C174" s="300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  <c r="AA174" s="307"/>
      <c r="AB174" s="307"/>
      <c r="AC174" s="307"/>
      <c r="AD174" s="307"/>
      <c r="AE174" s="307"/>
      <c r="AF174" s="307"/>
      <c r="AG174" s="307"/>
      <c r="AH174" s="307"/>
      <c r="AI174" s="307"/>
      <c r="AJ174" s="307"/>
    </row>
    <row r="175" ht="15.75" customHeight="1">
      <c r="A175" s="307"/>
      <c r="B175" s="300"/>
      <c r="C175" s="300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  <c r="AA175" s="307"/>
      <c r="AB175" s="307"/>
      <c r="AC175" s="307"/>
      <c r="AD175" s="307"/>
      <c r="AE175" s="307"/>
      <c r="AF175" s="307"/>
      <c r="AG175" s="307"/>
      <c r="AH175" s="307"/>
      <c r="AI175" s="307"/>
      <c r="AJ175" s="307"/>
    </row>
    <row r="176" ht="15.75" customHeight="1">
      <c r="A176" s="307"/>
      <c r="B176" s="300"/>
      <c r="C176" s="300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  <c r="AA176" s="307"/>
      <c r="AB176" s="307"/>
      <c r="AC176" s="307"/>
      <c r="AD176" s="307"/>
      <c r="AE176" s="307"/>
      <c r="AF176" s="307"/>
      <c r="AG176" s="307"/>
      <c r="AH176" s="307"/>
      <c r="AI176" s="307"/>
      <c r="AJ176" s="307"/>
    </row>
    <row r="177" ht="15.75" customHeight="1">
      <c r="A177" s="307"/>
      <c r="B177" s="300"/>
      <c r="C177" s="300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  <c r="AA177" s="307"/>
      <c r="AB177" s="307"/>
      <c r="AC177" s="307"/>
      <c r="AD177" s="307"/>
      <c r="AE177" s="307"/>
      <c r="AF177" s="307"/>
      <c r="AG177" s="307"/>
      <c r="AH177" s="307"/>
      <c r="AI177" s="307"/>
      <c r="AJ177" s="307"/>
    </row>
    <row r="178" ht="15.75" customHeight="1">
      <c r="A178" s="307"/>
      <c r="B178" s="300"/>
      <c r="C178" s="300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  <c r="AA178" s="307"/>
      <c r="AB178" s="307"/>
      <c r="AC178" s="307"/>
      <c r="AD178" s="307"/>
      <c r="AE178" s="307"/>
      <c r="AF178" s="307"/>
      <c r="AG178" s="307"/>
      <c r="AH178" s="307"/>
      <c r="AI178" s="307"/>
      <c r="AJ178" s="307"/>
    </row>
    <row r="179" ht="15.75" customHeight="1">
      <c r="A179" s="307"/>
      <c r="B179" s="300"/>
      <c r="C179" s="300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307"/>
      <c r="AB179" s="307"/>
      <c r="AC179" s="307"/>
      <c r="AD179" s="307"/>
      <c r="AE179" s="307"/>
      <c r="AF179" s="307"/>
      <c r="AG179" s="307"/>
      <c r="AH179" s="307"/>
      <c r="AI179" s="307"/>
      <c r="AJ179" s="307"/>
    </row>
    <row r="180" ht="15.75" customHeight="1">
      <c r="A180" s="307"/>
      <c r="B180" s="300"/>
      <c r="C180" s="300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  <c r="AA180" s="307"/>
      <c r="AB180" s="307"/>
      <c r="AC180" s="307"/>
      <c r="AD180" s="307"/>
      <c r="AE180" s="307"/>
      <c r="AF180" s="307"/>
      <c r="AG180" s="307"/>
      <c r="AH180" s="307"/>
      <c r="AI180" s="307"/>
      <c r="AJ180" s="307"/>
    </row>
    <row r="181" ht="15.75" customHeight="1">
      <c r="A181" s="307"/>
      <c r="B181" s="300"/>
      <c r="C181" s="300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  <c r="AA181" s="307"/>
      <c r="AB181" s="307"/>
      <c r="AC181" s="307"/>
      <c r="AD181" s="307"/>
      <c r="AE181" s="307"/>
      <c r="AF181" s="307"/>
      <c r="AG181" s="307"/>
      <c r="AH181" s="307"/>
      <c r="AI181" s="307"/>
      <c r="AJ181" s="307"/>
    </row>
    <row r="182" ht="15.75" customHeight="1">
      <c r="A182" s="307"/>
      <c r="B182" s="300"/>
      <c r="C182" s="300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  <c r="AA182" s="307"/>
      <c r="AB182" s="307"/>
      <c r="AC182" s="307"/>
      <c r="AD182" s="307"/>
      <c r="AE182" s="307"/>
      <c r="AF182" s="307"/>
      <c r="AG182" s="307"/>
      <c r="AH182" s="307"/>
      <c r="AI182" s="307"/>
      <c r="AJ182" s="307"/>
    </row>
    <row r="183" ht="15.75" customHeight="1">
      <c r="A183" s="307"/>
      <c r="B183" s="300"/>
      <c r="C183" s="300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  <c r="AA183" s="307"/>
      <c r="AB183" s="307"/>
      <c r="AC183" s="307"/>
      <c r="AD183" s="307"/>
      <c r="AE183" s="307"/>
      <c r="AF183" s="307"/>
      <c r="AG183" s="307"/>
      <c r="AH183" s="307"/>
      <c r="AI183" s="307"/>
      <c r="AJ183" s="307"/>
    </row>
    <row r="184" ht="15.75" customHeight="1">
      <c r="A184" s="307"/>
      <c r="B184" s="300"/>
      <c r="C184" s="300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307"/>
      <c r="AB184" s="307"/>
      <c r="AC184" s="307"/>
      <c r="AD184" s="307"/>
      <c r="AE184" s="307"/>
      <c r="AF184" s="307"/>
      <c r="AG184" s="307"/>
      <c r="AH184" s="307"/>
      <c r="AI184" s="307"/>
      <c r="AJ184" s="307"/>
    </row>
    <row r="185" ht="15.75" customHeight="1">
      <c r="A185" s="307"/>
      <c r="B185" s="300"/>
      <c r="C185" s="300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307"/>
      <c r="AB185" s="307"/>
      <c r="AC185" s="307"/>
      <c r="AD185" s="307"/>
      <c r="AE185" s="307"/>
      <c r="AF185" s="307"/>
      <c r="AG185" s="307"/>
      <c r="AH185" s="307"/>
      <c r="AI185" s="307"/>
      <c r="AJ185" s="307"/>
    </row>
    <row r="186" ht="15.75" customHeight="1">
      <c r="A186" s="307"/>
      <c r="B186" s="300"/>
      <c r="C186" s="300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  <c r="AA186" s="307"/>
      <c r="AB186" s="307"/>
      <c r="AC186" s="307"/>
      <c r="AD186" s="307"/>
      <c r="AE186" s="307"/>
      <c r="AF186" s="307"/>
      <c r="AG186" s="307"/>
      <c r="AH186" s="307"/>
      <c r="AI186" s="307"/>
      <c r="AJ186" s="307"/>
    </row>
    <row r="187" ht="15.75" customHeight="1">
      <c r="A187" s="307"/>
      <c r="B187" s="300"/>
      <c r="C187" s="300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  <c r="AA187" s="307"/>
      <c r="AB187" s="307"/>
      <c r="AC187" s="307"/>
      <c r="AD187" s="307"/>
      <c r="AE187" s="307"/>
      <c r="AF187" s="307"/>
      <c r="AG187" s="307"/>
      <c r="AH187" s="307"/>
      <c r="AI187" s="307"/>
      <c r="AJ187" s="307"/>
    </row>
    <row r="188" ht="15.75" customHeight="1">
      <c r="A188" s="307"/>
      <c r="B188" s="300"/>
      <c r="C188" s="300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  <c r="AA188" s="307"/>
      <c r="AB188" s="307"/>
      <c r="AC188" s="307"/>
      <c r="AD188" s="307"/>
      <c r="AE188" s="307"/>
      <c r="AF188" s="307"/>
      <c r="AG188" s="307"/>
      <c r="AH188" s="307"/>
      <c r="AI188" s="307"/>
      <c r="AJ188" s="307"/>
    </row>
    <row r="189" ht="15.75" customHeight="1">
      <c r="A189" s="307"/>
      <c r="B189" s="300"/>
      <c r="C189" s="300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307"/>
      <c r="AB189" s="307"/>
      <c r="AC189" s="307"/>
      <c r="AD189" s="307"/>
      <c r="AE189" s="307"/>
      <c r="AF189" s="307"/>
      <c r="AG189" s="307"/>
      <c r="AH189" s="307"/>
      <c r="AI189" s="307"/>
      <c r="AJ189" s="307"/>
    </row>
    <row r="190" ht="15.75" customHeight="1">
      <c r="A190" s="307"/>
      <c r="B190" s="300"/>
      <c r="C190" s="300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  <c r="AA190" s="307"/>
      <c r="AB190" s="307"/>
      <c r="AC190" s="307"/>
      <c r="AD190" s="307"/>
      <c r="AE190" s="307"/>
      <c r="AF190" s="307"/>
      <c r="AG190" s="307"/>
      <c r="AH190" s="307"/>
      <c r="AI190" s="307"/>
      <c r="AJ190" s="307"/>
    </row>
    <row r="191" ht="15.75" customHeight="1">
      <c r="A191" s="307"/>
      <c r="B191" s="300"/>
      <c r="C191" s="300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307"/>
      <c r="AB191" s="307"/>
      <c r="AC191" s="307"/>
      <c r="AD191" s="307"/>
      <c r="AE191" s="307"/>
      <c r="AF191" s="307"/>
      <c r="AG191" s="307"/>
      <c r="AH191" s="307"/>
      <c r="AI191" s="307"/>
      <c r="AJ191" s="307"/>
    </row>
    <row r="192" ht="15.75" customHeight="1">
      <c r="A192" s="307"/>
      <c r="B192" s="300"/>
      <c r="C192" s="300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</row>
    <row r="193" ht="15.75" customHeight="1">
      <c r="A193" s="307"/>
      <c r="B193" s="300"/>
      <c r="C193" s="300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  <c r="AA193" s="307"/>
      <c r="AB193" s="307"/>
      <c r="AC193" s="307"/>
      <c r="AD193" s="307"/>
      <c r="AE193" s="307"/>
      <c r="AF193" s="307"/>
      <c r="AG193" s="307"/>
      <c r="AH193" s="307"/>
      <c r="AI193" s="307"/>
      <c r="AJ193" s="307"/>
    </row>
    <row r="194" ht="15.75" customHeight="1">
      <c r="A194" s="307"/>
      <c r="B194" s="300"/>
      <c r="C194" s="300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  <c r="AA194" s="307"/>
      <c r="AB194" s="307"/>
      <c r="AC194" s="307"/>
      <c r="AD194" s="307"/>
      <c r="AE194" s="307"/>
      <c r="AF194" s="307"/>
      <c r="AG194" s="307"/>
      <c r="AH194" s="307"/>
      <c r="AI194" s="307"/>
      <c r="AJ194" s="307"/>
    </row>
    <row r="195" ht="15.75" customHeight="1">
      <c r="A195" s="307"/>
      <c r="B195" s="300"/>
      <c r="C195" s="300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  <c r="AA195" s="307"/>
      <c r="AB195" s="307"/>
      <c r="AC195" s="307"/>
      <c r="AD195" s="307"/>
      <c r="AE195" s="307"/>
      <c r="AF195" s="307"/>
      <c r="AG195" s="307"/>
      <c r="AH195" s="307"/>
      <c r="AI195" s="307"/>
      <c r="AJ195" s="307"/>
    </row>
    <row r="196" ht="15.75" customHeight="1">
      <c r="A196" s="307"/>
      <c r="B196" s="300"/>
      <c r="C196" s="300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</row>
    <row r="197" ht="15.75" customHeight="1">
      <c r="A197" s="307"/>
      <c r="B197" s="300"/>
      <c r="C197" s="300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307"/>
      <c r="AB197" s="307"/>
      <c r="AC197" s="307"/>
      <c r="AD197" s="307"/>
      <c r="AE197" s="307"/>
      <c r="AF197" s="307"/>
      <c r="AG197" s="307"/>
      <c r="AH197" s="307"/>
      <c r="AI197" s="307"/>
      <c r="AJ197" s="307"/>
    </row>
    <row r="198" ht="15.75" customHeight="1">
      <c r="A198" s="307"/>
      <c r="B198" s="300"/>
      <c r="C198" s="300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  <c r="AA198" s="307"/>
      <c r="AB198" s="307"/>
      <c r="AC198" s="307"/>
      <c r="AD198" s="307"/>
      <c r="AE198" s="307"/>
      <c r="AF198" s="307"/>
      <c r="AG198" s="307"/>
      <c r="AH198" s="307"/>
      <c r="AI198" s="307"/>
      <c r="AJ198" s="307"/>
    </row>
    <row r="199" ht="15.75" customHeight="1">
      <c r="A199" s="307"/>
      <c r="B199" s="300"/>
      <c r="C199" s="300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  <c r="AA199" s="307"/>
      <c r="AB199" s="307"/>
      <c r="AC199" s="307"/>
      <c r="AD199" s="307"/>
      <c r="AE199" s="307"/>
      <c r="AF199" s="307"/>
      <c r="AG199" s="307"/>
      <c r="AH199" s="307"/>
      <c r="AI199" s="307"/>
      <c r="AJ199" s="307"/>
    </row>
    <row r="200" ht="15.75" customHeight="1">
      <c r="A200" s="307"/>
      <c r="B200" s="300"/>
      <c r="C200" s="300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  <c r="AA200" s="307"/>
      <c r="AB200" s="307"/>
      <c r="AC200" s="307"/>
      <c r="AD200" s="307"/>
      <c r="AE200" s="307"/>
      <c r="AF200" s="307"/>
      <c r="AG200" s="307"/>
      <c r="AH200" s="307"/>
      <c r="AI200" s="307"/>
      <c r="AJ200" s="307"/>
    </row>
    <row r="201" ht="15.75" customHeight="1">
      <c r="A201" s="307"/>
      <c r="B201" s="300"/>
      <c r="C201" s="300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307"/>
      <c r="AB201" s="307"/>
      <c r="AC201" s="307"/>
      <c r="AD201" s="307"/>
      <c r="AE201" s="307"/>
      <c r="AF201" s="307"/>
      <c r="AG201" s="307"/>
      <c r="AH201" s="307"/>
      <c r="AI201" s="307"/>
      <c r="AJ201" s="307"/>
    </row>
    <row r="202" ht="15.75" customHeight="1">
      <c r="A202" s="307"/>
      <c r="B202" s="300"/>
      <c r="C202" s="300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307"/>
      <c r="AB202" s="307"/>
      <c r="AC202" s="307"/>
      <c r="AD202" s="307"/>
      <c r="AE202" s="307"/>
      <c r="AF202" s="307"/>
      <c r="AG202" s="307"/>
      <c r="AH202" s="307"/>
      <c r="AI202" s="307"/>
      <c r="AJ202" s="307"/>
    </row>
    <row r="203" ht="15.75" customHeight="1">
      <c r="A203" s="307"/>
      <c r="B203" s="300"/>
      <c r="C203" s="300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  <c r="AA203" s="307"/>
      <c r="AB203" s="307"/>
      <c r="AC203" s="307"/>
      <c r="AD203" s="307"/>
      <c r="AE203" s="307"/>
      <c r="AF203" s="307"/>
      <c r="AG203" s="307"/>
      <c r="AH203" s="307"/>
      <c r="AI203" s="307"/>
      <c r="AJ203" s="307"/>
    </row>
    <row r="204" ht="15.75" customHeight="1">
      <c r="A204" s="307"/>
      <c r="B204" s="300"/>
      <c r="C204" s="300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  <c r="AA204" s="307"/>
      <c r="AB204" s="307"/>
      <c r="AC204" s="307"/>
      <c r="AD204" s="307"/>
      <c r="AE204" s="307"/>
      <c r="AF204" s="307"/>
      <c r="AG204" s="307"/>
      <c r="AH204" s="307"/>
      <c r="AI204" s="307"/>
      <c r="AJ204" s="307"/>
    </row>
    <row r="205" ht="15.75" customHeight="1">
      <c r="A205" s="307"/>
      <c r="B205" s="300"/>
      <c r="C205" s="300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  <c r="AA205" s="307"/>
      <c r="AB205" s="307"/>
      <c r="AC205" s="307"/>
      <c r="AD205" s="307"/>
      <c r="AE205" s="307"/>
      <c r="AF205" s="307"/>
      <c r="AG205" s="307"/>
      <c r="AH205" s="307"/>
      <c r="AI205" s="307"/>
      <c r="AJ205" s="307"/>
    </row>
    <row r="206" ht="15.75" customHeight="1">
      <c r="A206" s="307"/>
      <c r="B206" s="300"/>
      <c r="C206" s="300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  <c r="AA206" s="307"/>
      <c r="AB206" s="307"/>
      <c r="AC206" s="307"/>
      <c r="AD206" s="307"/>
      <c r="AE206" s="307"/>
      <c r="AF206" s="307"/>
      <c r="AG206" s="307"/>
      <c r="AH206" s="307"/>
      <c r="AI206" s="307"/>
      <c r="AJ206" s="307"/>
    </row>
    <row r="207" ht="15.75" customHeight="1">
      <c r="A207" s="307"/>
      <c r="B207" s="300"/>
      <c r="C207" s="300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  <c r="AA207" s="307"/>
      <c r="AB207" s="307"/>
      <c r="AC207" s="307"/>
      <c r="AD207" s="307"/>
      <c r="AE207" s="307"/>
      <c r="AF207" s="307"/>
      <c r="AG207" s="307"/>
      <c r="AH207" s="307"/>
      <c r="AI207" s="307"/>
      <c r="AJ207" s="307"/>
    </row>
    <row r="208" ht="15.75" customHeight="1">
      <c r="A208" s="307"/>
      <c r="B208" s="300"/>
      <c r="C208" s="300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  <c r="AA208" s="307"/>
      <c r="AB208" s="307"/>
      <c r="AC208" s="307"/>
      <c r="AD208" s="307"/>
      <c r="AE208" s="307"/>
      <c r="AF208" s="307"/>
      <c r="AG208" s="307"/>
      <c r="AH208" s="307"/>
      <c r="AI208" s="307"/>
      <c r="AJ208" s="307"/>
    </row>
    <row r="209" ht="15.75" customHeight="1">
      <c r="A209" s="307"/>
      <c r="B209" s="300"/>
      <c r="C209" s="300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  <c r="AA209" s="307"/>
      <c r="AB209" s="307"/>
      <c r="AC209" s="307"/>
      <c r="AD209" s="307"/>
      <c r="AE209" s="307"/>
      <c r="AF209" s="307"/>
      <c r="AG209" s="307"/>
      <c r="AH209" s="307"/>
      <c r="AI209" s="307"/>
      <c r="AJ209" s="307"/>
    </row>
    <row r="210" ht="15.75" customHeight="1">
      <c r="A210" s="307"/>
      <c r="B210" s="300"/>
      <c r="C210" s="300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  <c r="AA210" s="307"/>
      <c r="AB210" s="307"/>
      <c r="AC210" s="307"/>
      <c r="AD210" s="307"/>
      <c r="AE210" s="307"/>
      <c r="AF210" s="307"/>
      <c r="AG210" s="307"/>
      <c r="AH210" s="307"/>
      <c r="AI210" s="307"/>
      <c r="AJ210" s="307"/>
    </row>
    <row r="211" ht="15.75" customHeight="1">
      <c r="A211" s="307"/>
      <c r="B211" s="300"/>
      <c r="C211" s="300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307"/>
      <c r="AB211" s="307"/>
      <c r="AC211" s="307"/>
      <c r="AD211" s="307"/>
      <c r="AE211" s="307"/>
      <c r="AF211" s="307"/>
      <c r="AG211" s="307"/>
      <c r="AH211" s="307"/>
      <c r="AI211" s="307"/>
      <c r="AJ211" s="307"/>
    </row>
    <row r="212" ht="15.75" customHeight="1">
      <c r="A212" s="307"/>
      <c r="B212" s="300"/>
      <c r="C212" s="300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307"/>
      <c r="AB212" s="307"/>
      <c r="AC212" s="307"/>
      <c r="AD212" s="307"/>
      <c r="AE212" s="307"/>
      <c r="AF212" s="307"/>
      <c r="AG212" s="307"/>
      <c r="AH212" s="307"/>
      <c r="AI212" s="307"/>
      <c r="AJ212" s="307"/>
    </row>
    <row r="213" ht="15.75" customHeight="1">
      <c r="A213" s="307"/>
      <c r="B213" s="300"/>
      <c r="C213" s="300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  <c r="AA213" s="307"/>
      <c r="AB213" s="307"/>
      <c r="AC213" s="307"/>
      <c r="AD213" s="307"/>
      <c r="AE213" s="307"/>
      <c r="AF213" s="307"/>
      <c r="AG213" s="307"/>
      <c r="AH213" s="307"/>
      <c r="AI213" s="307"/>
      <c r="AJ213" s="307"/>
    </row>
    <row r="214" ht="15.75" customHeight="1">
      <c r="A214" s="307"/>
      <c r="B214" s="300"/>
      <c r="C214" s="300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  <c r="AA214" s="307"/>
      <c r="AB214" s="307"/>
      <c r="AC214" s="307"/>
      <c r="AD214" s="307"/>
      <c r="AE214" s="307"/>
      <c r="AF214" s="307"/>
      <c r="AG214" s="307"/>
      <c r="AH214" s="307"/>
      <c r="AI214" s="307"/>
      <c r="AJ214" s="307"/>
    </row>
    <row r="215" ht="15.75" customHeight="1">
      <c r="A215" s="307"/>
      <c r="B215" s="300"/>
      <c r="C215" s="300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307"/>
      <c r="AB215" s="307"/>
      <c r="AC215" s="307"/>
      <c r="AD215" s="307"/>
      <c r="AE215" s="307"/>
      <c r="AF215" s="307"/>
      <c r="AG215" s="307"/>
      <c r="AH215" s="307"/>
      <c r="AI215" s="307"/>
      <c r="AJ215" s="307"/>
    </row>
    <row r="216" ht="15.75" customHeight="1">
      <c r="A216" s="307"/>
      <c r="B216" s="300"/>
      <c r="C216" s="300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  <c r="AA216" s="307"/>
      <c r="AB216" s="307"/>
      <c r="AC216" s="307"/>
      <c r="AD216" s="307"/>
      <c r="AE216" s="307"/>
      <c r="AF216" s="307"/>
      <c r="AG216" s="307"/>
      <c r="AH216" s="307"/>
      <c r="AI216" s="307"/>
      <c r="AJ216" s="307"/>
    </row>
    <row r="217" ht="15.75" customHeight="1">
      <c r="A217" s="307"/>
      <c r="B217" s="300"/>
      <c r="C217" s="300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  <c r="AA217" s="307"/>
      <c r="AB217" s="307"/>
      <c r="AC217" s="307"/>
      <c r="AD217" s="307"/>
      <c r="AE217" s="307"/>
      <c r="AF217" s="307"/>
      <c r="AG217" s="307"/>
      <c r="AH217" s="307"/>
      <c r="AI217" s="307"/>
      <c r="AJ217" s="307"/>
    </row>
    <row r="218" ht="15.75" customHeight="1">
      <c r="A218" s="307"/>
      <c r="B218" s="300"/>
      <c r="C218" s="300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307"/>
      <c r="AB218" s="307"/>
      <c r="AC218" s="307"/>
      <c r="AD218" s="307"/>
      <c r="AE218" s="307"/>
      <c r="AF218" s="307"/>
      <c r="AG218" s="307"/>
      <c r="AH218" s="307"/>
      <c r="AI218" s="307"/>
      <c r="AJ218" s="307"/>
    </row>
    <row r="219" ht="15.75" customHeight="1">
      <c r="A219" s="307"/>
      <c r="B219" s="300"/>
      <c r="C219" s="300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307"/>
      <c r="AB219" s="307"/>
      <c r="AC219" s="307"/>
      <c r="AD219" s="307"/>
      <c r="AE219" s="307"/>
      <c r="AF219" s="307"/>
      <c r="AG219" s="307"/>
      <c r="AH219" s="307"/>
      <c r="AI219" s="307"/>
      <c r="AJ219" s="307"/>
    </row>
    <row r="220" ht="15.75" customHeight="1">
      <c r="A220" s="307"/>
      <c r="B220" s="300"/>
      <c r="C220" s="300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307"/>
      <c r="AB220" s="307"/>
      <c r="AC220" s="307"/>
      <c r="AD220" s="307"/>
      <c r="AE220" s="307"/>
      <c r="AF220" s="307"/>
      <c r="AG220" s="307"/>
      <c r="AH220" s="307"/>
      <c r="AI220" s="307"/>
      <c r="AJ220" s="307"/>
    </row>
    <row r="221" ht="15.75" customHeight="1">
      <c r="A221" s="307"/>
      <c r="B221" s="300"/>
      <c r="C221" s="300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  <c r="AA221" s="307"/>
      <c r="AB221" s="307"/>
      <c r="AC221" s="307"/>
      <c r="AD221" s="307"/>
      <c r="AE221" s="307"/>
      <c r="AF221" s="307"/>
      <c r="AG221" s="307"/>
      <c r="AH221" s="307"/>
      <c r="AI221" s="307"/>
      <c r="AJ221" s="307"/>
    </row>
    <row r="222" ht="15.75" customHeight="1">
      <c r="A222" s="307"/>
      <c r="B222" s="300"/>
      <c r="C222" s="300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  <c r="AA222" s="307"/>
      <c r="AB222" s="307"/>
      <c r="AC222" s="307"/>
      <c r="AD222" s="307"/>
      <c r="AE222" s="307"/>
      <c r="AF222" s="307"/>
      <c r="AG222" s="307"/>
      <c r="AH222" s="307"/>
      <c r="AI222" s="307"/>
      <c r="AJ222" s="307"/>
    </row>
    <row r="223" ht="15.75" customHeight="1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  <c r="AA223" s="307"/>
      <c r="AB223" s="307"/>
      <c r="AC223" s="307"/>
      <c r="AD223" s="307"/>
      <c r="AE223" s="307"/>
      <c r="AF223" s="307"/>
      <c r="AG223" s="307"/>
      <c r="AH223" s="307"/>
      <c r="AI223" s="307"/>
      <c r="AJ223" s="307"/>
    </row>
    <row r="224" ht="15.75" customHeight="1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307"/>
      <c r="AB224" s="307"/>
      <c r="AC224" s="307"/>
      <c r="AD224" s="307"/>
      <c r="AE224" s="307"/>
      <c r="AF224" s="307"/>
      <c r="AG224" s="307"/>
      <c r="AH224" s="307"/>
      <c r="AI224" s="307"/>
      <c r="AJ224" s="307"/>
    </row>
    <row r="225" ht="15.75" customHeight="1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307"/>
      <c r="AB225" s="307"/>
      <c r="AC225" s="307"/>
      <c r="AD225" s="307"/>
      <c r="AE225" s="307"/>
      <c r="AF225" s="307"/>
      <c r="AG225" s="307"/>
      <c r="AH225" s="307"/>
      <c r="AI225" s="307"/>
      <c r="AJ225" s="307"/>
    </row>
    <row r="226" ht="15.75" customHeight="1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  <c r="AA226" s="307"/>
      <c r="AB226" s="307"/>
      <c r="AC226" s="307"/>
      <c r="AD226" s="307"/>
      <c r="AE226" s="307"/>
      <c r="AF226" s="307"/>
      <c r="AG226" s="307"/>
      <c r="AH226" s="307"/>
      <c r="AI226" s="307"/>
      <c r="AJ226" s="307"/>
    </row>
    <row r="227" ht="15.75" customHeight="1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  <c r="AA227" s="307"/>
      <c r="AB227" s="307"/>
      <c r="AC227" s="307"/>
      <c r="AD227" s="307"/>
      <c r="AE227" s="307"/>
      <c r="AF227" s="307"/>
      <c r="AG227" s="307"/>
      <c r="AH227" s="307"/>
      <c r="AI227" s="307"/>
      <c r="AJ227" s="307"/>
    </row>
    <row r="228" ht="15.75" customHeight="1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307"/>
      <c r="AB228" s="307"/>
      <c r="AC228" s="307"/>
      <c r="AD228" s="307"/>
      <c r="AE228" s="307"/>
      <c r="AF228" s="307"/>
      <c r="AG228" s="307"/>
      <c r="AH228" s="307"/>
      <c r="AI228" s="307"/>
      <c r="AJ228" s="307"/>
    </row>
    <row r="229" ht="15.75" customHeight="1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307"/>
      <c r="AB229" s="307"/>
      <c r="AC229" s="307"/>
      <c r="AD229" s="307"/>
      <c r="AE229" s="307"/>
      <c r="AF229" s="307"/>
      <c r="AG229" s="307"/>
      <c r="AH229" s="307"/>
      <c r="AI229" s="307"/>
      <c r="AJ229" s="307"/>
    </row>
    <row r="230" ht="15.75" customHeight="1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  <c r="AA230" s="307"/>
      <c r="AB230" s="307"/>
      <c r="AC230" s="307"/>
      <c r="AD230" s="307"/>
      <c r="AE230" s="307"/>
      <c r="AF230" s="307"/>
      <c r="AG230" s="307"/>
      <c r="AH230" s="307"/>
      <c r="AI230" s="307"/>
      <c r="AJ230" s="307"/>
    </row>
    <row r="231" ht="15.75" customHeight="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  <c r="AA231" s="307"/>
      <c r="AB231" s="307"/>
      <c r="AC231" s="307"/>
      <c r="AD231" s="307"/>
      <c r="AE231" s="307"/>
      <c r="AF231" s="307"/>
      <c r="AG231" s="307"/>
      <c r="AH231" s="307"/>
      <c r="AI231" s="307"/>
      <c r="AJ231" s="307"/>
    </row>
    <row r="232" ht="15.75" customHeight="1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  <c r="AA232" s="307"/>
      <c r="AB232" s="307"/>
      <c r="AC232" s="307"/>
      <c r="AD232" s="307"/>
      <c r="AE232" s="307"/>
      <c r="AF232" s="307"/>
      <c r="AG232" s="307"/>
      <c r="AH232" s="307"/>
      <c r="AI232" s="307"/>
      <c r="AJ232" s="307"/>
    </row>
    <row r="233" ht="15.75" customHeight="1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  <c r="AA233" s="307"/>
      <c r="AB233" s="307"/>
      <c r="AC233" s="307"/>
      <c r="AD233" s="307"/>
      <c r="AE233" s="307"/>
      <c r="AF233" s="307"/>
      <c r="AG233" s="307"/>
      <c r="AH233" s="307"/>
      <c r="AI233" s="307"/>
      <c r="AJ233" s="307"/>
    </row>
    <row r="234" ht="15.75" customHeight="1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307"/>
      <c r="AB234" s="307"/>
      <c r="AC234" s="307"/>
      <c r="AD234" s="307"/>
      <c r="AE234" s="307"/>
      <c r="AF234" s="307"/>
      <c r="AG234" s="307"/>
      <c r="AH234" s="307"/>
      <c r="AI234" s="307"/>
      <c r="AJ234" s="307"/>
    </row>
    <row r="235" ht="15.75" customHeight="1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307"/>
      <c r="AB235" s="307"/>
      <c r="AC235" s="307"/>
      <c r="AD235" s="307"/>
      <c r="AE235" s="307"/>
      <c r="AF235" s="307"/>
      <c r="AG235" s="307"/>
      <c r="AH235" s="307"/>
      <c r="AI235" s="307"/>
      <c r="AJ235" s="307"/>
    </row>
    <row r="236" ht="15.75" customHeight="1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307"/>
      <c r="AB236" s="307"/>
      <c r="AC236" s="307"/>
      <c r="AD236" s="307"/>
      <c r="AE236" s="307"/>
      <c r="AF236" s="307"/>
      <c r="AG236" s="307"/>
      <c r="AH236" s="307"/>
      <c r="AI236" s="307"/>
      <c r="AJ236" s="307"/>
    </row>
    <row r="237" ht="15.75" customHeight="1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  <c r="AA237" s="307"/>
      <c r="AB237" s="307"/>
      <c r="AC237" s="307"/>
      <c r="AD237" s="307"/>
      <c r="AE237" s="307"/>
      <c r="AF237" s="307"/>
      <c r="AG237" s="307"/>
      <c r="AH237" s="307"/>
      <c r="AI237" s="307"/>
      <c r="AJ237" s="307"/>
    </row>
    <row r="238" ht="15.75" customHeight="1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  <c r="AA238" s="307"/>
      <c r="AB238" s="307"/>
      <c r="AC238" s="307"/>
      <c r="AD238" s="307"/>
      <c r="AE238" s="307"/>
      <c r="AF238" s="307"/>
      <c r="AG238" s="307"/>
      <c r="AH238" s="307"/>
      <c r="AI238" s="307"/>
      <c r="AJ238" s="307"/>
    </row>
    <row r="239" ht="15.75" customHeight="1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  <c r="AA239" s="307"/>
      <c r="AB239" s="307"/>
      <c r="AC239" s="307"/>
      <c r="AD239" s="307"/>
      <c r="AE239" s="307"/>
      <c r="AF239" s="307"/>
      <c r="AG239" s="307"/>
      <c r="AH239" s="307"/>
      <c r="AI239" s="307"/>
      <c r="AJ239" s="307"/>
    </row>
    <row r="240" ht="15.75" customHeight="1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307"/>
      <c r="AB240" s="307"/>
      <c r="AC240" s="307"/>
      <c r="AD240" s="307"/>
      <c r="AE240" s="307"/>
      <c r="AF240" s="307"/>
      <c r="AG240" s="307"/>
      <c r="AH240" s="307"/>
      <c r="AI240" s="307"/>
      <c r="AJ240" s="307"/>
    </row>
    <row r="241" ht="15.75" customHeight="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  <c r="AA241" s="307"/>
      <c r="AB241" s="307"/>
      <c r="AC241" s="307"/>
      <c r="AD241" s="307"/>
      <c r="AE241" s="307"/>
      <c r="AF241" s="307"/>
      <c r="AG241" s="307"/>
      <c r="AH241" s="307"/>
      <c r="AI241" s="307"/>
      <c r="AJ241" s="307"/>
    </row>
    <row r="242" ht="15.75" customHeight="1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307"/>
      <c r="AB242" s="307"/>
      <c r="AC242" s="307"/>
      <c r="AD242" s="307"/>
      <c r="AE242" s="307"/>
      <c r="AF242" s="307"/>
      <c r="AG242" s="307"/>
      <c r="AH242" s="307"/>
      <c r="AI242" s="307"/>
      <c r="AJ242" s="307"/>
    </row>
    <row r="243" ht="15.75" customHeight="1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307"/>
      <c r="AB243" s="307"/>
      <c r="AC243" s="307"/>
      <c r="AD243" s="307"/>
      <c r="AE243" s="307"/>
      <c r="AF243" s="307"/>
      <c r="AG243" s="307"/>
      <c r="AH243" s="307"/>
      <c r="AI243" s="307"/>
      <c r="AJ243" s="307"/>
    </row>
    <row r="244" ht="15.75" customHeight="1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  <c r="AA244" s="307"/>
      <c r="AB244" s="307"/>
      <c r="AC244" s="307"/>
      <c r="AD244" s="307"/>
      <c r="AE244" s="307"/>
      <c r="AF244" s="307"/>
      <c r="AG244" s="307"/>
      <c r="AH244" s="307"/>
      <c r="AI244" s="307"/>
      <c r="AJ244" s="307"/>
    </row>
    <row r="245" ht="15.75" customHeight="1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  <c r="AA245" s="307"/>
      <c r="AB245" s="307"/>
      <c r="AC245" s="307"/>
      <c r="AD245" s="307"/>
      <c r="AE245" s="307"/>
      <c r="AF245" s="307"/>
      <c r="AG245" s="307"/>
      <c r="AH245" s="307"/>
      <c r="AI245" s="307"/>
      <c r="AJ245" s="307"/>
    </row>
    <row r="246" ht="15.75" customHeight="1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  <c r="AA246" s="307"/>
      <c r="AB246" s="307"/>
      <c r="AC246" s="307"/>
      <c r="AD246" s="307"/>
      <c r="AE246" s="307"/>
      <c r="AF246" s="307"/>
      <c r="AG246" s="307"/>
      <c r="AH246" s="307"/>
      <c r="AI246" s="307"/>
      <c r="AJ246" s="307"/>
    </row>
    <row r="247" ht="15.75" customHeight="1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  <c r="AA247" s="307"/>
      <c r="AB247" s="307"/>
      <c r="AC247" s="307"/>
      <c r="AD247" s="307"/>
      <c r="AE247" s="307"/>
      <c r="AF247" s="307"/>
      <c r="AG247" s="307"/>
      <c r="AH247" s="307"/>
      <c r="AI247" s="307"/>
      <c r="AJ247" s="307"/>
    </row>
    <row r="248" ht="15.75" customHeight="1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307"/>
      <c r="AB248" s="307"/>
      <c r="AC248" s="307"/>
      <c r="AD248" s="307"/>
      <c r="AE248" s="307"/>
      <c r="AF248" s="307"/>
      <c r="AG248" s="307"/>
      <c r="AH248" s="307"/>
      <c r="AI248" s="307"/>
      <c r="AJ248" s="307"/>
    </row>
    <row r="249" ht="15.75" customHeight="1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307"/>
      <c r="AB249" s="307"/>
      <c r="AC249" s="307"/>
      <c r="AD249" s="307"/>
      <c r="AE249" s="307"/>
      <c r="AF249" s="307"/>
      <c r="AG249" s="307"/>
      <c r="AH249" s="307"/>
      <c r="AI249" s="307"/>
      <c r="AJ249" s="307"/>
    </row>
    <row r="250" ht="15.75" customHeight="1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307"/>
      <c r="AB250" s="307"/>
      <c r="AC250" s="307"/>
      <c r="AD250" s="307"/>
      <c r="AE250" s="307"/>
      <c r="AF250" s="307"/>
      <c r="AG250" s="307"/>
      <c r="AH250" s="307"/>
      <c r="AI250" s="307"/>
      <c r="AJ250" s="307"/>
    </row>
    <row r="251" ht="15.75" customHeight="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  <c r="AA251" s="307"/>
      <c r="AB251" s="307"/>
      <c r="AC251" s="307"/>
      <c r="AD251" s="307"/>
      <c r="AE251" s="307"/>
      <c r="AF251" s="307"/>
      <c r="AG251" s="307"/>
      <c r="AH251" s="307"/>
      <c r="AI251" s="307"/>
      <c r="AJ251" s="307"/>
    </row>
    <row r="252" ht="15.75" customHeight="1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  <c r="AA252" s="307"/>
      <c r="AB252" s="307"/>
      <c r="AC252" s="307"/>
      <c r="AD252" s="307"/>
      <c r="AE252" s="307"/>
      <c r="AF252" s="307"/>
      <c r="AG252" s="307"/>
      <c r="AH252" s="307"/>
      <c r="AI252" s="307"/>
      <c r="AJ252" s="307"/>
    </row>
    <row r="253" ht="15.75" customHeight="1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  <c r="AA253" s="307"/>
      <c r="AB253" s="307"/>
      <c r="AC253" s="307"/>
      <c r="AD253" s="307"/>
      <c r="AE253" s="307"/>
      <c r="AF253" s="307"/>
      <c r="AG253" s="307"/>
      <c r="AH253" s="307"/>
      <c r="AI253" s="307"/>
      <c r="AJ253" s="307"/>
    </row>
    <row r="254" ht="15.75" customHeight="1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307"/>
      <c r="AB254" s="307"/>
      <c r="AC254" s="307"/>
      <c r="AD254" s="307"/>
      <c r="AE254" s="307"/>
      <c r="AF254" s="307"/>
      <c r="AG254" s="307"/>
      <c r="AH254" s="307"/>
      <c r="AI254" s="307"/>
      <c r="AJ254" s="307"/>
    </row>
    <row r="255" ht="15.75" customHeight="1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307"/>
      <c r="AB255" s="307"/>
      <c r="AC255" s="307"/>
      <c r="AD255" s="307"/>
      <c r="AE255" s="307"/>
      <c r="AF255" s="307"/>
      <c r="AG255" s="307"/>
      <c r="AH255" s="307"/>
      <c r="AI255" s="307"/>
      <c r="AJ255" s="307"/>
    </row>
    <row r="256" ht="15.75" customHeight="1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  <c r="AA256" s="307"/>
      <c r="AB256" s="307"/>
      <c r="AC256" s="307"/>
      <c r="AD256" s="307"/>
      <c r="AE256" s="307"/>
      <c r="AF256" s="307"/>
      <c r="AG256" s="307"/>
      <c r="AH256" s="307"/>
      <c r="AI256" s="307"/>
      <c r="AJ256" s="307"/>
    </row>
    <row r="257" ht="15.75" customHeight="1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  <c r="AA257" s="307"/>
      <c r="AB257" s="307"/>
      <c r="AC257" s="307"/>
      <c r="AD257" s="307"/>
      <c r="AE257" s="307"/>
      <c r="AF257" s="307"/>
      <c r="AG257" s="307"/>
      <c r="AH257" s="307"/>
      <c r="AI257" s="307"/>
      <c r="AJ257" s="307"/>
    </row>
    <row r="258" ht="15.75" customHeight="1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307"/>
      <c r="AB258" s="307"/>
      <c r="AC258" s="307"/>
      <c r="AD258" s="307"/>
      <c r="AE258" s="307"/>
      <c r="AF258" s="307"/>
      <c r="AG258" s="307"/>
      <c r="AH258" s="307"/>
      <c r="AI258" s="307"/>
      <c r="AJ258" s="307"/>
    </row>
    <row r="259" ht="15.75" customHeight="1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307"/>
      <c r="AB259" s="307"/>
      <c r="AC259" s="307"/>
      <c r="AD259" s="307"/>
      <c r="AE259" s="307"/>
      <c r="AF259" s="307"/>
      <c r="AG259" s="307"/>
      <c r="AH259" s="307"/>
      <c r="AI259" s="307"/>
      <c r="AJ259" s="307"/>
    </row>
    <row r="260" ht="15.75" customHeight="1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307"/>
      <c r="AB260" s="307"/>
      <c r="AC260" s="307"/>
      <c r="AD260" s="307"/>
      <c r="AE260" s="307"/>
      <c r="AF260" s="307"/>
      <c r="AG260" s="307"/>
      <c r="AH260" s="307"/>
      <c r="AI260" s="307"/>
      <c r="AJ260" s="307"/>
    </row>
    <row r="261" ht="15.75" customHeight="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  <c r="AA261" s="307"/>
      <c r="AB261" s="307"/>
      <c r="AC261" s="307"/>
      <c r="AD261" s="307"/>
      <c r="AE261" s="307"/>
      <c r="AF261" s="307"/>
      <c r="AG261" s="307"/>
      <c r="AH261" s="307"/>
      <c r="AI261" s="307"/>
      <c r="AJ261" s="307"/>
    </row>
    <row r="262" ht="15.75" customHeight="1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  <c r="AA262" s="307"/>
      <c r="AB262" s="307"/>
      <c r="AC262" s="307"/>
      <c r="AD262" s="307"/>
      <c r="AE262" s="307"/>
      <c r="AF262" s="307"/>
      <c r="AG262" s="307"/>
      <c r="AH262" s="307"/>
      <c r="AI262" s="307"/>
      <c r="AJ262" s="307"/>
    </row>
    <row r="263" ht="15.75" customHeight="1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  <c r="AA263" s="307"/>
      <c r="AB263" s="307"/>
      <c r="AC263" s="307"/>
      <c r="AD263" s="307"/>
      <c r="AE263" s="307"/>
      <c r="AF263" s="307"/>
      <c r="AG263" s="307"/>
      <c r="AH263" s="307"/>
      <c r="AI263" s="307"/>
      <c r="AJ263" s="307"/>
    </row>
    <row r="264" ht="15.75" customHeight="1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307"/>
      <c r="AB264" s="307"/>
      <c r="AC264" s="307"/>
      <c r="AD264" s="307"/>
      <c r="AE264" s="307"/>
      <c r="AF264" s="307"/>
      <c r="AG264" s="307"/>
      <c r="AH264" s="307"/>
      <c r="AI264" s="307"/>
      <c r="AJ264" s="307"/>
    </row>
    <row r="265" ht="15.75" customHeight="1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307"/>
      <c r="AB265" s="307"/>
      <c r="AC265" s="307"/>
      <c r="AD265" s="307"/>
      <c r="AE265" s="307"/>
      <c r="AF265" s="307"/>
      <c r="AG265" s="307"/>
      <c r="AH265" s="307"/>
      <c r="AI265" s="307"/>
      <c r="AJ265" s="307"/>
    </row>
    <row r="266" ht="15.75" customHeight="1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  <c r="AA266" s="307"/>
      <c r="AB266" s="307"/>
      <c r="AC266" s="307"/>
      <c r="AD266" s="307"/>
      <c r="AE266" s="307"/>
      <c r="AF266" s="307"/>
      <c r="AG266" s="307"/>
      <c r="AH266" s="307"/>
      <c r="AI266" s="307"/>
      <c r="AJ266" s="307"/>
    </row>
    <row r="267" ht="15.75" customHeight="1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  <c r="AA267" s="307"/>
      <c r="AB267" s="307"/>
      <c r="AC267" s="307"/>
      <c r="AD267" s="307"/>
      <c r="AE267" s="307"/>
      <c r="AF267" s="307"/>
      <c r="AG267" s="307"/>
      <c r="AH267" s="307"/>
      <c r="AI267" s="307"/>
      <c r="AJ267" s="307"/>
    </row>
    <row r="268" ht="15.75" customHeight="1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  <c r="AA268" s="307"/>
      <c r="AB268" s="307"/>
      <c r="AC268" s="307"/>
      <c r="AD268" s="307"/>
      <c r="AE268" s="307"/>
      <c r="AF268" s="307"/>
      <c r="AG268" s="307"/>
      <c r="AH268" s="307"/>
      <c r="AI268" s="307"/>
      <c r="AJ268" s="307"/>
    </row>
    <row r="269" ht="15.75" customHeight="1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  <c r="AA269" s="307"/>
      <c r="AB269" s="307"/>
      <c r="AC269" s="307"/>
      <c r="AD269" s="307"/>
      <c r="AE269" s="307"/>
      <c r="AF269" s="307"/>
      <c r="AG269" s="307"/>
      <c r="AH269" s="307"/>
      <c r="AI269" s="307"/>
      <c r="AJ269" s="307"/>
    </row>
    <row r="270" ht="15.75" customHeight="1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  <c r="AA270" s="307"/>
      <c r="AB270" s="307"/>
      <c r="AC270" s="307"/>
      <c r="AD270" s="307"/>
      <c r="AE270" s="307"/>
      <c r="AF270" s="307"/>
      <c r="AG270" s="307"/>
      <c r="AH270" s="307"/>
      <c r="AI270" s="307"/>
      <c r="AJ270" s="307"/>
    </row>
    <row r="271" ht="15.75" customHeight="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307"/>
      <c r="AB271" s="307"/>
      <c r="AC271" s="307"/>
      <c r="AD271" s="307"/>
      <c r="AE271" s="307"/>
      <c r="AF271" s="307"/>
      <c r="AG271" s="307"/>
      <c r="AH271" s="307"/>
      <c r="AI271" s="307"/>
      <c r="AJ271" s="307"/>
    </row>
    <row r="272" ht="15.75" customHeight="1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  <c r="AA272" s="307"/>
      <c r="AB272" s="307"/>
      <c r="AC272" s="307"/>
      <c r="AD272" s="307"/>
      <c r="AE272" s="307"/>
      <c r="AF272" s="307"/>
      <c r="AG272" s="307"/>
      <c r="AH272" s="307"/>
      <c r="AI272" s="307"/>
      <c r="AJ272" s="307"/>
    </row>
    <row r="273" ht="15.75" customHeight="1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  <c r="AA273" s="307"/>
      <c r="AB273" s="307"/>
      <c r="AC273" s="307"/>
      <c r="AD273" s="307"/>
      <c r="AE273" s="307"/>
      <c r="AF273" s="307"/>
      <c r="AG273" s="307"/>
      <c r="AH273" s="307"/>
      <c r="AI273" s="307"/>
      <c r="AJ273" s="307"/>
    </row>
    <row r="274" ht="15.75" customHeigh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  <c r="AG274" s="307"/>
      <c r="AH274" s="307"/>
      <c r="AI274" s="307"/>
      <c r="AJ274" s="307"/>
    </row>
    <row r="275" ht="15.75" customHeight="1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307"/>
      <c r="AB275" s="307"/>
      <c r="AC275" s="307"/>
      <c r="AD275" s="307"/>
      <c r="AE275" s="307"/>
      <c r="AF275" s="307"/>
      <c r="AG275" s="307"/>
      <c r="AH275" s="307"/>
      <c r="AI275" s="307"/>
      <c r="AJ275" s="307"/>
    </row>
    <row r="276" ht="15.75" customHeight="1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  <c r="AA276" s="307"/>
      <c r="AB276" s="307"/>
      <c r="AC276" s="307"/>
      <c r="AD276" s="307"/>
      <c r="AE276" s="307"/>
      <c r="AF276" s="307"/>
      <c r="AG276" s="307"/>
      <c r="AH276" s="307"/>
      <c r="AI276" s="307"/>
      <c r="AJ276" s="307"/>
    </row>
    <row r="277" ht="15.75" customHeight="1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  <c r="AA277" s="307"/>
      <c r="AB277" s="307"/>
      <c r="AC277" s="307"/>
      <c r="AD277" s="307"/>
      <c r="AE277" s="307"/>
      <c r="AF277" s="307"/>
      <c r="AG277" s="307"/>
      <c r="AH277" s="307"/>
      <c r="AI277" s="307"/>
      <c r="AJ277" s="307"/>
    </row>
    <row r="278" ht="15.75" customHeight="1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  <c r="AA278" s="307"/>
      <c r="AB278" s="307"/>
      <c r="AC278" s="307"/>
      <c r="AD278" s="307"/>
      <c r="AE278" s="307"/>
      <c r="AF278" s="307"/>
      <c r="AG278" s="307"/>
      <c r="AH278" s="307"/>
      <c r="AI278" s="307"/>
      <c r="AJ278" s="307"/>
    </row>
    <row r="279" ht="15.75" customHeight="1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  <c r="AA279" s="307"/>
      <c r="AB279" s="307"/>
      <c r="AC279" s="307"/>
      <c r="AD279" s="307"/>
      <c r="AE279" s="307"/>
      <c r="AF279" s="307"/>
      <c r="AG279" s="307"/>
      <c r="AH279" s="307"/>
      <c r="AI279" s="307"/>
      <c r="AJ279" s="307"/>
    </row>
    <row r="280" ht="15.75" customHeight="1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307"/>
      <c r="AB280" s="307"/>
      <c r="AC280" s="307"/>
      <c r="AD280" s="307"/>
      <c r="AE280" s="307"/>
      <c r="AF280" s="307"/>
      <c r="AG280" s="307"/>
      <c r="AH280" s="307"/>
      <c r="AI280" s="307"/>
      <c r="AJ280" s="307"/>
    </row>
    <row r="281" ht="15.75" customHeight="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  <c r="AA281" s="307"/>
      <c r="AB281" s="307"/>
      <c r="AC281" s="307"/>
      <c r="AD281" s="307"/>
      <c r="AE281" s="307"/>
      <c r="AF281" s="307"/>
      <c r="AG281" s="307"/>
      <c r="AH281" s="307"/>
      <c r="AI281" s="307"/>
      <c r="AJ281" s="307"/>
    </row>
    <row r="282" ht="15.75" customHeight="1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  <c r="AA282" s="307"/>
      <c r="AB282" s="307"/>
      <c r="AC282" s="307"/>
      <c r="AD282" s="307"/>
      <c r="AE282" s="307"/>
      <c r="AF282" s="307"/>
      <c r="AG282" s="307"/>
      <c r="AH282" s="307"/>
      <c r="AI282" s="307"/>
      <c r="AJ282" s="307"/>
    </row>
    <row r="283" ht="15.75" customHeight="1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  <c r="AC283" s="307"/>
      <c r="AD283" s="307"/>
      <c r="AE283" s="307"/>
      <c r="AF283" s="307"/>
      <c r="AG283" s="307"/>
      <c r="AH283" s="307"/>
      <c r="AI283" s="307"/>
      <c r="AJ283" s="307"/>
    </row>
    <row r="284" ht="15.75" customHeight="1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307"/>
      <c r="AG284" s="307"/>
      <c r="AH284" s="307"/>
      <c r="AI284" s="307"/>
      <c r="AJ284" s="307"/>
    </row>
    <row r="285" ht="15.75" customHeight="1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</row>
    <row r="286" ht="15.75" customHeight="1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</row>
    <row r="287" ht="15.75" customHeight="1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  <c r="AI287" s="307"/>
      <c r="AJ287" s="307"/>
    </row>
    <row r="288" ht="15.75" customHeight="1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7"/>
    </row>
    <row r="289" ht="15.75" customHeight="1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</row>
    <row r="290" ht="15.75" customHeight="1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  <c r="AA290" s="307"/>
      <c r="AB290" s="307"/>
      <c r="AC290" s="307"/>
      <c r="AD290" s="307"/>
      <c r="AE290" s="307"/>
      <c r="AF290" s="307"/>
      <c r="AG290" s="307"/>
      <c r="AH290" s="307"/>
      <c r="AI290" s="307"/>
      <c r="AJ290" s="307"/>
    </row>
    <row r="291" ht="15.75" customHeight="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  <c r="AA291" s="307"/>
      <c r="AB291" s="307"/>
      <c r="AC291" s="307"/>
      <c r="AD291" s="307"/>
      <c r="AE291" s="307"/>
      <c r="AF291" s="307"/>
      <c r="AG291" s="307"/>
      <c r="AH291" s="307"/>
      <c r="AI291" s="307"/>
      <c r="AJ291" s="307"/>
    </row>
    <row r="292" ht="15.75" customHeight="1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  <c r="AA292" s="307"/>
      <c r="AB292" s="307"/>
      <c r="AC292" s="307"/>
      <c r="AD292" s="307"/>
      <c r="AE292" s="307"/>
      <c r="AF292" s="307"/>
      <c r="AG292" s="307"/>
      <c r="AH292" s="307"/>
      <c r="AI292" s="307"/>
      <c r="AJ292" s="307"/>
    </row>
    <row r="293" ht="15.75" customHeight="1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  <c r="AA293" s="307"/>
      <c r="AB293" s="307"/>
      <c r="AC293" s="307"/>
      <c r="AD293" s="307"/>
      <c r="AE293" s="307"/>
      <c r="AF293" s="307"/>
      <c r="AG293" s="307"/>
      <c r="AH293" s="307"/>
      <c r="AI293" s="307"/>
      <c r="AJ293" s="307"/>
    </row>
    <row r="294" ht="15.75" customHeight="1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  <c r="AA294" s="307"/>
      <c r="AB294" s="307"/>
      <c r="AC294" s="307"/>
      <c r="AD294" s="307"/>
      <c r="AE294" s="307"/>
      <c r="AF294" s="307"/>
      <c r="AG294" s="307"/>
      <c r="AH294" s="307"/>
      <c r="AI294" s="307"/>
      <c r="AJ294" s="307"/>
    </row>
    <row r="295" ht="15.75" customHeight="1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  <c r="AA295" s="307"/>
      <c r="AB295" s="307"/>
      <c r="AC295" s="307"/>
      <c r="AD295" s="307"/>
      <c r="AE295" s="307"/>
      <c r="AF295" s="307"/>
      <c r="AG295" s="307"/>
      <c r="AH295" s="307"/>
      <c r="AI295" s="307"/>
      <c r="AJ295" s="307"/>
    </row>
    <row r="296" ht="15.75" customHeight="1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  <c r="AA296" s="307"/>
      <c r="AB296" s="307"/>
      <c r="AC296" s="307"/>
      <c r="AD296" s="307"/>
      <c r="AE296" s="307"/>
      <c r="AF296" s="307"/>
      <c r="AG296" s="307"/>
      <c r="AH296" s="307"/>
      <c r="AI296" s="307"/>
      <c r="AJ296" s="307"/>
    </row>
    <row r="297" ht="15.75" customHeight="1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  <c r="AA297" s="307"/>
      <c r="AB297" s="307"/>
      <c r="AC297" s="307"/>
      <c r="AD297" s="307"/>
      <c r="AE297" s="307"/>
      <c r="AF297" s="307"/>
      <c r="AG297" s="307"/>
      <c r="AH297" s="307"/>
      <c r="AI297" s="307"/>
      <c r="AJ297" s="307"/>
    </row>
    <row r="298" ht="15.75" customHeight="1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  <c r="AA298" s="307"/>
      <c r="AB298" s="307"/>
      <c r="AC298" s="307"/>
      <c r="AD298" s="307"/>
      <c r="AE298" s="307"/>
      <c r="AF298" s="307"/>
      <c r="AG298" s="307"/>
      <c r="AH298" s="307"/>
      <c r="AI298" s="307"/>
      <c r="AJ298" s="307"/>
    </row>
    <row r="299" ht="15.75" customHeight="1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  <c r="AA299" s="307"/>
      <c r="AB299" s="307"/>
      <c r="AC299" s="307"/>
      <c r="AD299" s="307"/>
      <c r="AE299" s="307"/>
      <c r="AF299" s="307"/>
      <c r="AG299" s="307"/>
      <c r="AH299" s="307"/>
      <c r="AI299" s="307"/>
      <c r="AJ299" s="307"/>
    </row>
    <row r="300" ht="15.75" customHeight="1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</row>
    <row r="301" ht="15.75" customHeight="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  <c r="AA301" s="307"/>
      <c r="AB301" s="307"/>
      <c r="AC301" s="307"/>
      <c r="AD301" s="307"/>
      <c r="AE301" s="307"/>
      <c r="AF301" s="307"/>
      <c r="AG301" s="307"/>
      <c r="AH301" s="307"/>
      <c r="AI301" s="307"/>
      <c r="AJ301" s="307"/>
    </row>
    <row r="302" ht="15.75" customHeight="1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  <c r="AA302" s="307"/>
      <c r="AB302" s="307"/>
      <c r="AC302" s="307"/>
      <c r="AD302" s="307"/>
      <c r="AE302" s="307"/>
      <c r="AF302" s="307"/>
      <c r="AG302" s="307"/>
      <c r="AH302" s="307"/>
      <c r="AI302" s="307"/>
      <c r="AJ302" s="307"/>
    </row>
    <row r="303" ht="15.75" customHeight="1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  <c r="AA303" s="307"/>
      <c r="AB303" s="307"/>
      <c r="AC303" s="307"/>
      <c r="AD303" s="307"/>
      <c r="AE303" s="307"/>
      <c r="AF303" s="307"/>
      <c r="AG303" s="307"/>
      <c r="AH303" s="307"/>
      <c r="AI303" s="307"/>
      <c r="AJ303" s="307"/>
    </row>
    <row r="304" ht="15.75" customHeight="1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  <c r="AA304" s="307"/>
      <c r="AB304" s="307"/>
      <c r="AC304" s="307"/>
      <c r="AD304" s="307"/>
      <c r="AE304" s="307"/>
      <c r="AF304" s="307"/>
      <c r="AG304" s="307"/>
      <c r="AH304" s="307"/>
      <c r="AI304" s="307"/>
      <c r="AJ304" s="307"/>
    </row>
    <row r="305" ht="15.75" customHeight="1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  <c r="AA305" s="307"/>
      <c r="AB305" s="307"/>
      <c r="AC305" s="307"/>
      <c r="AD305" s="307"/>
      <c r="AE305" s="307"/>
      <c r="AF305" s="307"/>
      <c r="AG305" s="307"/>
      <c r="AH305" s="307"/>
      <c r="AI305" s="307"/>
      <c r="AJ305" s="307"/>
    </row>
    <row r="306" ht="15.75" customHeight="1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  <c r="AA306" s="307"/>
      <c r="AB306" s="307"/>
      <c r="AC306" s="307"/>
      <c r="AD306" s="307"/>
      <c r="AE306" s="307"/>
      <c r="AF306" s="307"/>
      <c r="AG306" s="307"/>
      <c r="AH306" s="307"/>
      <c r="AI306" s="307"/>
      <c r="AJ306" s="307"/>
    </row>
    <row r="307" ht="15.75" customHeight="1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  <c r="AA307" s="307"/>
      <c r="AB307" s="307"/>
      <c r="AC307" s="307"/>
      <c r="AD307" s="307"/>
      <c r="AE307" s="307"/>
      <c r="AF307" s="307"/>
      <c r="AG307" s="307"/>
      <c r="AH307" s="307"/>
      <c r="AI307" s="307"/>
      <c r="AJ307" s="307"/>
    </row>
    <row r="308" ht="15.75" customHeight="1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  <c r="AA308" s="307"/>
      <c r="AB308" s="307"/>
      <c r="AC308" s="307"/>
      <c r="AD308" s="307"/>
      <c r="AE308" s="307"/>
      <c r="AF308" s="307"/>
      <c r="AG308" s="307"/>
      <c r="AH308" s="307"/>
      <c r="AI308" s="307"/>
      <c r="AJ308" s="307"/>
    </row>
    <row r="309" ht="15.75" customHeight="1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  <c r="AA309" s="307"/>
      <c r="AB309" s="307"/>
      <c r="AC309" s="307"/>
      <c r="AD309" s="307"/>
      <c r="AE309" s="307"/>
      <c r="AF309" s="307"/>
      <c r="AG309" s="307"/>
      <c r="AH309" s="307"/>
      <c r="AI309" s="307"/>
      <c r="AJ309" s="307"/>
    </row>
    <row r="310" ht="15.75" customHeight="1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  <c r="AA310" s="307"/>
      <c r="AB310" s="307"/>
      <c r="AC310" s="307"/>
      <c r="AD310" s="307"/>
      <c r="AE310" s="307"/>
      <c r="AF310" s="307"/>
      <c r="AG310" s="307"/>
      <c r="AH310" s="307"/>
      <c r="AI310" s="307"/>
      <c r="AJ310" s="307"/>
    </row>
    <row r="311" ht="15.75" customHeight="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  <c r="AH311" s="307"/>
      <c r="AI311" s="307"/>
      <c r="AJ311" s="307"/>
    </row>
    <row r="312" ht="15.75" customHeight="1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  <c r="AA312" s="307"/>
      <c r="AB312" s="307"/>
      <c r="AC312" s="307"/>
      <c r="AD312" s="307"/>
      <c r="AE312" s="307"/>
      <c r="AF312" s="307"/>
      <c r="AG312" s="307"/>
      <c r="AH312" s="307"/>
      <c r="AI312" s="307"/>
      <c r="AJ312" s="307"/>
    </row>
    <row r="313" ht="15.75" customHeight="1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  <c r="AA313" s="307"/>
      <c r="AB313" s="307"/>
      <c r="AC313" s="307"/>
      <c r="AD313" s="307"/>
      <c r="AE313" s="307"/>
      <c r="AF313" s="307"/>
      <c r="AG313" s="307"/>
      <c r="AH313" s="307"/>
      <c r="AI313" s="307"/>
      <c r="AJ313" s="307"/>
    </row>
    <row r="314" ht="15.75" customHeight="1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  <c r="AA314" s="307"/>
      <c r="AB314" s="307"/>
      <c r="AC314" s="307"/>
      <c r="AD314" s="307"/>
      <c r="AE314" s="307"/>
      <c r="AF314" s="307"/>
      <c r="AG314" s="307"/>
      <c r="AH314" s="307"/>
      <c r="AI314" s="307"/>
      <c r="AJ314" s="307"/>
    </row>
    <row r="315" ht="15.75" customHeight="1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  <c r="AA315" s="307"/>
      <c r="AB315" s="307"/>
      <c r="AC315" s="307"/>
      <c r="AD315" s="307"/>
      <c r="AE315" s="307"/>
      <c r="AF315" s="307"/>
      <c r="AG315" s="307"/>
      <c r="AH315" s="307"/>
      <c r="AI315" s="307"/>
      <c r="AJ315" s="307"/>
    </row>
    <row r="316" ht="15.75" customHeight="1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  <c r="AA316" s="307"/>
      <c r="AB316" s="307"/>
      <c r="AC316" s="307"/>
      <c r="AD316" s="307"/>
      <c r="AE316" s="307"/>
      <c r="AF316" s="307"/>
      <c r="AG316" s="307"/>
      <c r="AH316" s="307"/>
      <c r="AI316" s="307"/>
      <c r="AJ316" s="307"/>
    </row>
    <row r="317" ht="15.75" customHeight="1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  <c r="AA317" s="307"/>
      <c r="AB317" s="307"/>
      <c r="AC317" s="307"/>
      <c r="AD317" s="307"/>
      <c r="AE317" s="307"/>
      <c r="AF317" s="307"/>
      <c r="AG317" s="307"/>
      <c r="AH317" s="307"/>
      <c r="AI317" s="307"/>
      <c r="AJ317" s="307"/>
    </row>
    <row r="318" ht="15.75" customHeight="1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  <c r="AA318" s="307"/>
      <c r="AB318" s="307"/>
      <c r="AC318" s="307"/>
      <c r="AD318" s="307"/>
      <c r="AE318" s="307"/>
      <c r="AF318" s="307"/>
      <c r="AG318" s="307"/>
      <c r="AH318" s="307"/>
      <c r="AI318" s="307"/>
      <c r="AJ318" s="307"/>
    </row>
    <row r="319" ht="15.75" customHeight="1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  <c r="AA319" s="307"/>
      <c r="AB319" s="307"/>
      <c r="AC319" s="307"/>
      <c r="AD319" s="307"/>
      <c r="AE319" s="307"/>
      <c r="AF319" s="307"/>
      <c r="AG319" s="307"/>
      <c r="AH319" s="307"/>
      <c r="AI319" s="307"/>
      <c r="AJ319" s="307"/>
    </row>
    <row r="320" ht="15.75" customHeight="1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  <c r="AA320" s="307"/>
      <c r="AB320" s="307"/>
      <c r="AC320" s="307"/>
      <c r="AD320" s="307"/>
      <c r="AE320" s="307"/>
      <c r="AF320" s="307"/>
      <c r="AG320" s="307"/>
      <c r="AH320" s="307"/>
      <c r="AI320" s="307"/>
      <c r="AJ320" s="307"/>
    </row>
    <row r="321" ht="15.75" customHeight="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  <c r="AA321" s="307"/>
      <c r="AB321" s="307"/>
      <c r="AC321" s="307"/>
      <c r="AD321" s="307"/>
      <c r="AE321" s="307"/>
      <c r="AF321" s="307"/>
      <c r="AG321" s="307"/>
      <c r="AH321" s="307"/>
      <c r="AI321" s="307"/>
      <c r="AJ321" s="307"/>
    </row>
    <row r="322" ht="15.75" customHeight="1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  <c r="AA322" s="307"/>
      <c r="AB322" s="307"/>
      <c r="AC322" s="307"/>
      <c r="AD322" s="307"/>
      <c r="AE322" s="307"/>
      <c r="AF322" s="307"/>
      <c r="AG322" s="307"/>
      <c r="AH322" s="307"/>
      <c r="AI322" s="307"/>
      <c r="AJ322" s="307"/>
    </row>
    <row r="323" ht="15.75" customHeight="1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  <c r="AA323" s="307"/>
      <c r="AB323" s="307"/>
      <c r="AC323" s="307"/>
      <c r="AD323" s="307"/>
      <c r="AE323" s="307"/>
      <c r="AF323" s="307"/>
      <c r="AG323" s="307"/>
      <c r="AH323" s="307"/>
      <c r="AI323" s="307"/>
      <c r="AJ323" s="307"/>
    </row>
    <row r="324" ht="15.75" customHeight="1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  <c r="AA324" s="307"/>
      <c r="AB324" s="307"/>
      <c r="AC324" s="307"/>
      <c r="AD324" s="307"/>
      <c r="AE324" s="307"/>
      <c r="AF324" s="307"/>
      <c r="AG324" s="307"/>
      <c r="AH324" s="307"/>
      <c r="AI324" s="307"/>
      <c r="AJ324" s="307"/>
    </row>
    <row r="325" ht="15.75" customHeight="1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  <c r="AA325" s="307"/>
      <c r="AB325" s="307"/>
      <c r="AC325" s="307"/>
      <c r="AD325" s="307"/>
      <c r="AE325" s="307"/>
      <c r="AF325" s="307"/>
      <c r="AG325" s="307"/>
      <c r="AH325" s="307"/>
      <c r="AI325" s="307"/>
      <c r="AJ325" s="307"/>
    </row>
    <row r="326" ht="15.75" customHeight="1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  <c r="AA326" s="307"/>
      <c r="AB326" s="307"/>
      <c r="AC326" s="307"/>
      <c r="AD326" s="307"/>
      <c r="AE326" s="307"/>
      <c r="AF326" s="307"/>
      <c r="AG326" s="307"/>
      <c r="AH326" s="307"/>
      <c r="AI326" s="307"/>
      <c r="AJ326" s="307"/>
    </row>
    <row r="327" ht="15.75" customHeight="1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  <c r="AA327" s="307"/>
      <c r="AB327" s="307"/>
      <c r="AC327" s="307"/>
      <c r="AD327" s="307"/>
      <c r="AE327" s="307"/>
      <c r="AF327" s="307"/>
      <c r="AG327" s="307"/>
      <c r="AH327" s="307"/>
      <c r="AI327" s="307"/>
      <c r="AJ327" s="307"/>
    </row>
    <row r="328" ht="15.75" customHeight="1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  <c r="AA328" s="307"/>
      <c r="AB328" s="307"/>
      <c r="AC328" s="307"/>
      <c r="AD328" s="307"/>
      <c r="AE328" s="307"/>
      <c r="AF328" s="307"/>
      <c r="AG328" s="307"/>
      <c r="AH328" s="307"/>
      <c r="AI328" s="307"/>
      <c r="AJ328" s="307"/>
    </row>
    <row r="329" ht="15.75" customHeight="1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  <c r="AA329" s="307"/>
      <c r="AB329" s="307"/>
      <c r="AC329" s="307"/>
      <c r="AD329" s="307"/>
      <c r="AE329" s="307"/>
      <c r="AF329" s="307"/>
      <c r="AG329" s="307"/>
      <c r="AH329" s="307"/>
      <c r="AI329" s="307"/>
      <c r="AJ329" s="307"/>
    </row>
    <row r="330" ht="15.75" customHeight="1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  <c r="AA330" s="307"/>
      <c r="AB330" s="307"/>
      <c r="AC330" s="307"/>
      <c r="AD330" s="307"/>
      <c r="AE330" s="307"/>
      <c r="AF330" s="307"/>
      <c r="AG330" s="307"/>
      <c r="AH330" s="307"/>
      <c r="AI330" s="307"/>
      <c r="AJ330" s="307"/>
    </row>
    <row r="331" ht="15.75" customHeight="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  <c r="AA331" s="307"/>
      <c r="AB331" s="307"/>
      <c r="AC331" s="307"/>
      <c r="AD331" s="307"/>
      <c r="AE331" s="307"/>
      <c r="AF331" s="307"/>
      <c r="AG331" s="307"/>
      <c r="AH331" s="307"/>
      <c r="AI331" s="307"/>
      <c r="AJ331" s="307"/>
    </row>
    <row r="332" ht="15.75" customHeight="1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  <c r="AA332" s="307"/>
      <c r="AB332" s="307"/>
      <c r="AC332" s="307"/>
      <c r="AD332" s="307"/>
      <c r="AE332" s="307"/>
      <c r="AF332" s="307"/>
      <c r="AG332" s="307"/>
      <c r="AH332" s="307"/>
      <c r="AI332" s="307"/>
      <c r="AJ332" s="307"/>
    </row>
    <row r="333" ht="15.75" customHeight="1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  <c r="AA333" s="307"/>
      <c r="AB333" s="307"/>
      <c r="AC333" s="307"/>
      <c r="AD333" s="307"/>
      <c r="AE333" s="307"/>
      <c r="AF333" s="307"/>
      <c r="AG333" s="307"/>
      <c r="AH333" s="307"/>
      <c r="AI333" s="307"/>
      <c r="AJ333" s="307"/>
    </row>
    <row r="334" ht="15.75" customHeight="1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  <c r="AA334" s="307"/>
      <c r="AB334" s="307"/>
      <c r="AC334" s="307"/>
      <c r="AD334" s="307"/>
      <c r="AE334" s="307"/>
      <c r="AF334" s="307"/>
      <c r="AG334" s="307"/>
      <c r="AH334" s="307"/>
      <c r="AI334" s="307"/>
      <c r="AJ334" s="307"/>
    </row>
    <row r="335" ht="15.75" customHeight="1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  <c r="AA335" s="307"/>
      <c r="AB335" s="307"/>
      <c r="AC335" s="307"/>
      <c r="AD335" s="307"/>
      <c r="AE335" s="307"/>
      <c r="AF335" s="307"/>
      <c r="AG335" s="307"/>
      <c r="AH335" s="307"/>
      <c r="AI335" s="307"/>
      <c r="AJ335" s="307"/>
    </row>
    <row r="336" ht="15.75" customHeight="1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  <c r="AA336" s="307"/>
      <c r="AB336" s="307"/>
      <c r="AC336" s="307"/>
      <c r="AD336" s="307"/>
      <c r="AE336" s="307"/>
      <c r="AF336" s="307"/>
      <c r="AG336" s="307"/>
      <c r="AH336" s="307"/>
      <c r="AI336" s="307"/>
      <c r="AJ336" s="307"/>
    </row>
    <row r="337" ht="15.75" customHeight="1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  <c r="AA337" s="307"/>
      <c r="AB337" s="307"/>
      <c r="AC337" s="307"/>
      <c r="AD337" s="307"/>
      <c r="AE337" s="307"/>
      <c r="AF337" s="307"/>
      <c r="AG337" s="307"/>
      <c r="AH337" s="307"/>
      <c r="AI337" s="307"/>
      <c r="AJ337" s="307"/>
    </row>
    <row r="338" ht="15.75" customHeight="1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  <c r="AA338" s="307"/>
      <c r="AB338" s="307"/>
      <c r="AC338" s="307"/>
      <c r="AD338" s="307"/>
      <c r="AE338" s="307"/>
      <c r="AF338" s="307"/>
      <c r="AG338" s="307"/>
      <c r="AH338" s="307"/>
      <c r="AI338" s="307"/>
      <c r="AJ338" s="307"/>
    </row>
    <row r="339" ht="15.75" customHeight="1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  <c r="AA339" s="307"/>
      <c r="AB339" s="307"/>
      <c r="AC339" s="307"/>
      <c r="AD339" s="307"/>
      <c r="AE339" s="307"/>
      <c r="AF339" s="307"/>
      <c r="AG339" s="307"/>
      <c r="AH339" s="307"/>
      <c r="AI339" s="307"/>
      <c r="AJ339" s="307"/>
    </row>
    <row r="340" ht="15.75" customHeight="1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  <c r="AA340" s="307"/>
      <c r="AB340" s="307"/>
      <c r="AC340" s="307"/>
      <c r="AD340" s="307"/>
      <c r="AE340" s="307"/>
      <c r="AF340" s="307"/>
      <c r="AG340" s="307"/>
      <c r="AH340" s="307"/>
      <c r="AI340" s="307"/>
      <c r="AJ340" s="307"/>
    </row>
    <row r="341" ht="15.75" customHeight="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  <c r="AA341" s="307"/>
      <c r="AB341" s="307"/>
      <c r="AC341" s="307"/>
      <c r="AD341" s="307"/>
      <c r="AE341" s="307"/>
      <c r="AF341" s="307"/>
      <c r="AG341" s="307"/>
      <c r="AH341" s="307"/>
      <c r="AI341" s="307"/>
      <c r="AJ341" s="307"/>
    </row>
    <row r="342" ht="15.75" customHeight="1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  <c r="AA342" s="307"/>
      <c r="AB342" s="307"/>
      <c r="AC342" s="307"/>
      <c r="AD342" s="307"/>
      <c r="AE342" s="307"/>
      <c r="AF342" s="307"/>
      <c r="AG342" s="307"/>
      <c r="AH342" s="307"/>
      <c r="AI342" s="307"/>
      <c r="AJ342" s="307"/>
    </row>
    <row r="343" ht="15.75" customHeight="1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  <c r="AA343" s="307"/>
      <c r="AB343" s="307"/>
      <c r="AC343" s="307"/>
      <c r="AD343" s="307"/>
      <c r="AE343" s="307"/>
      <c r="AF343" s="307"/>
      <c r="AG343" s="307"/>
      <c r="AH343" s="307"/>
      <c r="AI343" s="307"/>
      <c r="AJ343" s="307"/>
    </row>
    <row r="344" ht="15.75" customHeight="1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  <c r="AA344" s="307"/>
      <c r="AB344" s="307"/>
      <c r="AC344" s="307"/>
      <c r="AD344" s="307"/>
      <c r="AE344" s="307"/>
      <c r="AF344" s="307"/>
      <c r="AG344" s="307"/>
      <c r="AH344" s="307"/>
      <c r="AI344" s="307"/>
      <c r="AJ344" s="307"/>
    </row>
    <row r="345" ht="15.75" customHeight="1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  <c r="AA345" s="307"/>
      <c r="AB345" s="307"/>
      <c r="AC345" s="307"/>
      <c r="AD345" s="307"/>
      <c r="AE345" s="307"/>
      <c r="AF345" s="307"/>
      <c r="AG345" s="307"/>
      <c r="AH345" s="307"/>
      <c r="AI345" s="307"/>
      <c r="AJ345" s="307"/>
    </row>
    <row r="346" ht="15.75" customHeight="1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307"/>
      <c r="AB346" s="307"/>
      <c r="AC346" s="307"/>
      <c r="AD346" s="307"/>
      <c r="AE346" s="307"/>
      <c r="AF346" s="307"/>
      <c r="AG346" s="307"/>
      <c r="AH346" s="307"/>
      <c r="AI346" s="307"/>
      <c r="AJ346" s="307"/>
    </row>
    <row r="347" ht="15.75" customHeight="1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  <c r="AA347" s="307"/>
      <c r="AB347" s="307"/>
      <c r="AC347" s="307"/>
      <c r="AD347" s="307"/>
      <c r="AE347" s="307"/>
      <c r="AF347" s="307"/>
      <c r="AG347" s="307"/>
      <c r="AH347" s="307"/>
      <c r="AI347" s="307"/>
      <c r="AJ347" s="307"/>
    </row>
    <row r="348" ht="15.75" customHeight="1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  <c r="AA348" s="307"/>
      <c r="AB348" s="307"/>
      <c r="AC348" s="307"/>
      <c r="AD348" s="307"/>
      <c r="AE348" s="307"/>
      <c r="AF348" s="307"/>
      <c r="AG348" s="307"/>
      <c r="AH348" s="307"/>
      <c r="AI348" s="307"/>
      <c r="AJ348" s="307"/>
    </row>
    <row r="349" ht="15.75" customHeight="1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  <c r="AA349" s="307"/>
      <c r="AB349" s="307"/>
      <c r="AC349" s="307"/>
      <c r="AD349" s="307"/>
      <c r="AE349" s="307"/>
      <c r="AF349" s="307"/>
      <c r="AG349" s="307"/>
      <c r="AH349" s="307"/>
      <c r="AI349" s="307"/>
      <c r="AJ349" s="307"/>
    </row>
    <row r="350" ht="15.75" customHeight="1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  <c r="AA350" s="307"/>
      <c r="AB350" s="307"/>
      <c r="AC350" s="307"/>
      <c r="AD350" s="307"/>
      <c r="AE350" s="307"/>
      <c r="AF350" s="307"/>
      <c r="AG350" s="307"/>
      <c r="AH350" s="307"/>
      <c r="AI350" s="307"/>
      <c r="AJ350" s="307"/>
    </row>
    <row r="351" ht="15.75" customHeight="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  <c r="AA351" s="307"/>
      <c r="AB351" s="307"/>
      <c r="AC351" s="307"/>
      <c r="AD351" s="307"/>
      <c r="AE351" s="307"/>
      <c r="AF351" s="307"/>
      <c r="AG351" s="307"/>
      <c r="AH351" s="307"/>
      <c r="AI351" s="307"/>
      <c r="AJ351" s="307"/>
    </row>
    <row r="352" ht="15.75" customHeight="1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  <c r="AA352" s="307"/>
      <c r="AB352" s="307"/>
      <c r="AC352" s="307"/>
      <c r="AD352" s="307"/>
      <c r="AE352" s="307"/>
      <c r="AF352" s="307"/>
      <c r="AG352" s="307"/>
      <c r="AH352" s="307"/>
      <c r="AI352" s="307"/>
      <c r="AJ352" s="307"/>
    </row>
    <row r="353" ht="15.75" customHeight="1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  <c r="AA353" s="307"/>
      <c r="AB353" s="307"/>
      <c r="AC353" s="307"/>
      <c r="AD353" s="307"/>
      <c r="AE353" s="307"/>
      <c r="AF353" s="307"/>
      <c r="AG353" s="307"/>
      <c r="AH353" s="307"/>
      <c r="AI353" s="307"/>
      <c r="AJ353" s="307"/>
    </row>
    <row r="354" ht="15.75" customHeight="1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  <c r="AA354" s="307"/>
      <c r="AB354" s="307"/>
      <c r="AC354" s="307"/>
      <c r="AD354" s="307"/>
      <c r="AE354" s="307"/>
      <c r="AF354" s="307"/>
      <c r="AG354" s="307"/>
      <c r="AH354" s="307"/>
      <c r="AI354" s="307"/>
      <c r="AJ354" s="307"/>
    </row>
    <row r="355" ht="15.75" customHeight="1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  <c r="AA355" s="307"/>
      <c r="AB355" s="307"/>
      <c r="AC355" s="307"/>
      <c r="AD355" s="307"/>
      <c r="AE355" s="307"/>
      <c r="AF355" s="307"/>
      <c r="AG355" s="307"/>
      <c r="AH355" s="307"/>
      <c r="AI355" s="307"/>
      <c r="AJ355" s="307"/>
    </row>
    <row r="356" ht="15.75" customHeight="1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  <c r="AA356" s="307"/>
      <c r="AB356" s="307"/>
      <c r="AC356" s="307"/>
      <c r="AD356" s="307"/>
      <c r="AE356" s="307"/>
      <c r="AF356" s="307"/>
      <c r="AG356" s="307"/>
      <c r="AH356" s="307"/>
      <c r="AI356" s="307"/>
      <c r="AJ356" s="307"/>
    </row>
    <row r="357" ht="15.75" customHeight="1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  <c r="AA357" s="307"/>
      <c r="AB357" s="307"/>
      <c r="AC357" s="307"/>
      <c r="AD357" s="307"/>
      <c r="AE357" s="307"/>
      <c r="AF357" s="307"/>
      <c r="AG357" s="307"/>
      <c r="AH357" s="307"/>
      <c r="AI357" s="307"/>
      <c r="AJ357" s="307"/>
    </row>
    <row r="358" ht="15.75" customHeight="1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  <c r="AA358" s="307"/>
      <c r="AB358" s="307"/>
      <c r="AC358" s="307"/>
      <c r="AD358" s="307"/>
      <c r="AE358" s="307"/>
      <c r="AF358" s="307"/>
      <c r="AG358" s="307"/>
      <c r="AH358" s="307"/>
      <c r="AI358" s="307"/>
      <c r="AJ358" s="307"/>
    </row>
    <row r="359" ht="15.75" customHeight="1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  <c r="AA359" s="307"/>
      <c r="AB359" s="307"/>
      <c r="AC359" s="307"/>
      <c r="AD359" s="307"/>
      <c r="AE359" s="307"/>
      <c r="AF359" s="307"/>
      <c r="AG359" s="307"/>
      <c r="AH359" s="307"/>
      <c r="AI359" s="307"/>
      <c r="AJ359" s="307"/>
    </row>
    <row r="360" ht="15.75" customHeight="1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  <c r="AA360" s="307"/>
      <c r="AB360" s="307"/>
      <c r="AC360" s="307"/>
      <c r="AD360" s="307"/>
      <c r="AE360" s="307"/>
      <c r="AF360" s="307"/>
      <c r="AG360" s="307"/>
      <c r="AH360" s="307"/>
      <c r="AI360" s="307"/>
      <c r="AJ360" s="307"/>
    </row>
    <row r="361" ht="15.75" customHeight="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  <c r="AA361" s="307"/>
      <c r="AB361" s="307"/>
      <c r="AC361" s="307"/>
      <c r="AD361" s="307"/>
      <c r="AE361" s="307"/>
      <c r="AF361" s="307"/>
      <c r="AG361" s="307"/>
      <c r="AH361" s="307"/>
      <c r="AI361" s="307"/>
      <c r="AJ361" s="307"/>
    </row>
    <row r="362" ht="15.75" customHeight="1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  <c r="AA362" s="307"/>
      <c r="AB362" s="307"/>
      <c r="AC362" s="307"/>
      <c r="AD362" s="307"/>
      <c r="AE362" s="307"/>
      <c r="AF362" s="307"/>
      <c r="AG362" s="307"/>
      <c r="AH362" s="307"/>
      <c r="AI362" s="307"/>
      <c r="AJ362" s="307"/>
    </row>
    <row r="363" ht="15.75" customHeight="1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  <c r="AA363" s="307"/>
      <c r="AB363" s="307"/>
      <c r="AC363" s="307"/>
      <c r="AD363" s="307"/>
      <c r="AE363" s="307"/>
      <c r="AF363" s="307"/>
      <c r="AG363" s="307"/>
      <c r="AH363" s="307"/>
      <c r="AI363" s="307"/>
      <c r="AJ363" s="307"/>
    </row>
    <row r="364" ht="15.75" customHeight="1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  <c r="AA364" s="307"/>
      <c r="AB364" s="307"/>
      <c r="AC364" s="307"/>
      <c r="AD364" s="307"/>
      <c r="AE364" s="307"/>
      <c r="AF364" s="307"/>
      <c r="AG364" s="307"/>
      <c r="AH364" s="307"/>
      <c r="AI364" s="307"/>
      <c r="AJ364" s="307"/>
    </row>
    <row r="365" ht="15.75" customHeight="1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  <c r="AA365" s="307"/>
      <c r="AB365" s="307"/>
      <c r="AC365" s="307"/>
      <c r="AD365" s="307"/>
      <c r="AE365" s="307"/>
      <c r="AF365" s="307"/>
      <c r="AG365" s="307"/>
      <c r="AH365" s="307"/>
      <c r="AI365" s="307"/>
      <c r="AJ365" s="307"/>
    </row>
    <row r="366" ht="15.75" customHeight="1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  <c r="AA366" s="307"/>
      <c r="AB366" s="307"/>
      <c r="AC366" s="307"/>
      <c r="AD366" s="307"/>
      <c r="AE366" s="307"/>
      <c r="AF366" s="307"/>
      <c r="AG366" s="307"/>
      <c r="AH366" s="307"/>
      <c r="AI366" s="307"/>
      <c r="AJ366" s="307"/>
    </row>
    <row r="367" ht="15.75" customHeight="1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  <c r="AA367" s="307"/>
      <c r="AB367" s="307"/>
      <c r="AC367" s="307"/>
      <c r="AD367" s="307"/>
      <c r="AE367" s="307"/>
      <c r="AF367" s="307"/>
      <c r="AG367" s="307"/>
      <c r="AH367" s="307"/>
      <c r="AI367" s="307"/>
      <c r="AJ367" s="307"/>
    </row>
    <row r="368" ht="15.75" customHeight="1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307"/>
      <c r="AB368" s="307"/>
      <c r="AC368" s="307"/>
      <c r="AD368" s="307"/>
      <c r="AE368" s="307"/>
      <c r="AF368" s="307"/>
      <c r="AG368" s="307"/>
      <c r="AH368" s="307"/>
      <c r="AI368" s="307"/>
      <c r="AJ368" s="307"/>
    </row>
    <row r="369" ht="15.75" customHeight="1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  <c r="AA369" s="307"/>
      <c r="AB369" s="307"/>
      <c r="AC369" s="307"/>
      <c r="AD369" s="307"/>
      <c r="AE369" s="307"/>
      <c r="AF369" s="307"/>
      <c r="AG369" s="307"/>
      <c r="AH369" s="307"/>
      <c r="AI369" s="307"/>
      <c r="AJ369" s="307"/>
    </row>
    <row r="370" ht="15.75" customHeight="1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  <c r="AA370" s="307"/>
      <c r="AB370" s="307"/>
      <c r="AC370" s="307"/>
      <c r="AD370" s="307"/>
      <c r="AE370" s="307"/>
      <c r="AF370" s="307"/>
      <c r="AG370" s="307"/>
      <c r="AH370" s="307"/>
      <c r="AI370" s="307"/>
      <c r="AJ370" s="307"/>
    </row>
    <row r="371" ht="15.75" customHeight="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  <c r="AA371" s="307"/>
      <c r="AB371" s="307"/>
      <c r="AC371" s="307"/>
      <c r="AD371" s="307"/>
      <c r="AE371" s="307"/>
      <c r="AF371" s="307"/>
      <c r="AG371" s="307"/>
      <c r="AH371" s="307"/>
      <c r="AI371" s="307"/>
      <c r="AJ371" s="307"/>
    </row>
    <row r="372" ht="15.75" customHeight="1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  <c r="AA372" s="307"/>
      <c r="AB372" s="307"/>
      <c r="AC372" s="307"/>
      <c r="AD372" s="307"/>
      <c r="AE372" s="307"/>
      <c r="AF372" s="307"/>
      <c r="AG372" s="307"/>
      <c r="AH372" s="307"/>
      <c r="AI372" s="307"/>
      <c r="AJ372" s="307"/>
    </row>
    <row r="373" ht="15.75" customHeight="1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  <c r="AA373" s="307"/>
      <c r="AB373" s="307"/>
      <c r="AC373" s="307"/>
      <c r="AD373" s="307"/>
      <c r="AE373" s="307"/>
      <c r="AF373" s="307"/>
      <c r="AG373" s="307"/>
      <c r="AH373" s="307"/>
      <c r="AI373" s="307"/>
      <c r="AJ373" s="307"/>
    </row>
    <row r="374" ht="15.75" customHeight="1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  <c r="AA374" s="307"/>
      <c r="AB374" s="307"/>
      <c r="AC374" s="307"/>
      <c r="AD374" s="307"/>
      <c r="AE374" s="307"/>
      <c r="AF374" s="307"/>
      <c r="AG374" s="307"/>
      <c r="AH374" s="307"/>
      <c r="AI374" s="307"/>
      <c r="AJ374" s="307"/>
    </row>
    <row r="375" ht="15.75" customHeight="1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  <c r="AA375" s="307"/>
      <c r="AB375" s="307"/>
      <c r="AC375" s="307"/>
      <c r="AD375" s="307"/>
      <c r="AE375" s="307"/>
      <c r="AF375" s="307"/>
      <c r="AG375" s="307"/>
      <c r="AH375" s="307"/>
      <c r="AI375" s="307"/>
      <c r="AJ375" s="307"/>
    </row>
    <row r="376" ht="15.75" customHeight="1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  <c r="AA376" s="307"/>
      <c r="AB376" s="307"/>
      <c r="AC376" s="307"/>
      <c r="AD376" s="307"/>
      <c r="AE376" s="307"/>
      <c r="AF376" s="307"/>
      <c r="AG376" s="307"/>
      <c r="AH376" s="307"/>
      <c r="AI376" s="307"/>
      <c r="AJ376" s="307"/>
    </row>
    <row r="377" ht="15.75" customHeight="1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  <c r="AA377" s="307"/>
      <c r="AB377" s="307"/>
      <c r="AC377" s="307"/>
      <c r="AD377" s="307"/>
      <c r="AE377" s="307"/>
      <c r="AF377" s="307"/>
      <c r="AG377" s="307"/>
      <c r="AH377" s="307"/>
      <c r="AI377" s="307"/>
      <c r="AJ377" s="307"/>
    </row>
    <row r="378" ht="15.75" customHeight="1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  <c r="AA378" s="307"/>
      <c r="AB378" s="307"/>
      <c r="AC378" s="307"/>
      <c r="AD378" s="307"/>
      <c r="AE378" s="307"/>
      <c r="AF378" s="307"/>
      <c r="AG378" s="307"/>
      <c r="AH378" s="307"/>
      <c r="AI378" s="307"/>
      <c r="AJ378" s="307"/>
    </row>
    <row r="379" ht="15.75" customHeight="1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  <c r="AA379" s="307"/>
      <c r="AB379" s="307"/>
      <c r="AC379" s="307"/>
      <c r="AD379" s="307"/>
      <c r="AE379" s="307"/>
      <c r="AF379" s="307"/>
      <c r="AG379" s="307"/>
      <c r="AH379" s="307"/>
      <c r="AI379" s="307"/>
      <c r="AJ379" s="307"/>
    </row>
    <row r="380" ht="15.75" customHeight="1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  <c r="AA380" s="307"/>
      <c r="AB380" s="307"/>
      <c r="AC380" s="307"/>
      <c r="AD380" s="307"/>
      <c r="AE380" s="307"/>
      <c r="AF380" s="307"/>
      <c r="AG380" s="307"/>
      <c r="AH380" s="307"/>
      <c r="AI380" s="307"/>
      <c r="AJ380" s="307"/>
    </row>
    <row r="381" ht="15.75" customHeight="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  <c r="AA381" s="307"/>
      <c r="AB381" s="307"/>
      <c r="AC381" s="307"/>
      <c r="AD381" s="307"/>
      <c r="AE381" s="307"/>
      <c r="AF381" s="307"/>
      <c r="AG381" s="307"/>
      <c r="AH381" s="307"/>
      <c r="AI381" s="307"/>
      <c r="AJ381" s="307"/>
    </row>
    <row r="382" ht="15.75" customHeight="1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  <c r="AA382" s="307"/>
      <c r="AB382" s="307"/>
      <c r="AC382" s="307"/>
      <c r="AD382" s="307"/>
      <c r="AE382" s="307"/>
      <c r="AF382" s="307"/>
      <c r="AG382" s="307"/>
      <c r="AH382" s="307"/>
      <c r="AI382" s="307"/>
      <c r="AJ382" s="307"/>
    </row>
    <row r="383" ht="15.75" customHeight="1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  <c r="AA383" s="307"/>
      <c r="AB383" s="307"/>
      <c r="AC383" s="307"/>
      <c r="AD383" s="307"/>
      <c r="AE383" s="307"/>
      <c r="AF383" s="307"/>
      <c r="AG383" s="307"/>
      <c r="AH383" s="307"/>
      <c r="AI383" s="307"/>
      <c r="AJ383" s="307"/>
    </row>
    <row r="384" ht="15.75" customHeight="1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  <c r="AA384" s="307"/>
      <c r="AB384" s="307"/>
      <c r="AC384" s="307"/>
      <c r="AD384" s="307"/>
      <c r="AE384" s="307"/>
      <c r="AF384" s="307"/>
      <c r="AG384" s="307"/>
      <c r="AH384" s="307"/>
      <c r="AI384" s="307"/>
      <c r="AJ384" s="307"/>
    </row>
    <row r="385" ht="15.75" customHeight="1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  <c r="AA385" s="307"/>
      <c r="AB385" s="307"/>
      <c r="AC385" s="307"/>
      <c r="AD385" s="307"/>
      <c r="AE385" s="307"/>
      <c r="AF385" s="307"/>
      <c r="AG385" s="307"/>
      <c r="AH385" s="307"/>
      <c r="AI385" s="307"/>
      <c r="AJ385" s="307"/>
    </row>
    <row r="386" ht="15.75" customHeight="1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  <c r="AA386" s="307"/>
      <c r="AB386" s="307"/>
      <c r="AC386" s="307"/>
      <c r="AD386" s="307"/>
      <c r="AE386" s="307"/>
      <c r="AF386" s="307"/>
      <c r="AG386" s="307"/>
      <c r="AH386" s="307"/>
      <c r="AI386" s="307"/>
      <c r="AJ386" s="307"/>
    </row>
    <row r="387" ht="15.75" customHeight="1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  <c r="AA387" s="307"/>
      <c r="AB387" s="307"/>
      <c r="AC387" s="307"/>
      <c r="AD387" s="307"/>
      <c r="AE387" s="307"/>
      <c r="AF387" s="307"/>
      <c r="AG387" s="307"/>
      <c r="AH387" s="307"/>
      <c r="AI387" s="307"/>
      <c r="AJ387" s="307"/>
    </row>
    <row r="388" ht="15.75" customHeight="1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  <c r="AA388" s="307"/>
      <c r="AB388" s="307"/>
      <c r="AC388" s="307"/>
      <c r="AD388" s="307"/>
      <c r="AE388" s="307"/>
      <c r="AF388" s="307"/>
      <c r="AG388" s="307"/>
      <c r="AH388" s="307"/>
      <c r="AI388" s="307"/>
      <c r="AJ388" s="307"/>
    </row>
    <row r="389" ht="15.75" customHeight="1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  <c r="AA389" s="307"/>
      <c r="AB389" s="307"/>
      <c r="AC389" s="307"/>
      <c r="AD389" s="307"/>
      <c r="AE389" s="307"/>
      <c r="AF389" s="307"/>
      <c r="AG389" s="307"/>
      <c r="AH389" s="307"/>
      <c r="AI389" s="307"/>
      <c r="AJ389" s="307"/>
    </row>
    <row r="390" ht="15.75" customHeight="1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  <c r="AA390" s="307"/>
      <c r="AB390" s="307"/>
      <c r="AC390" s="307"/>
      <c r="AD390" s="307"/>
      <c r="AE390" s="307"/>
      <c r="AF390" s="307"/>
      <c r="AG390" s="307"/>
      <c r="AH390" s="307"/>
      <c r="AI390" s="307"/>
      <c r="AJ390" s="307"/>
    </row>
    <row r="391" ht="15.75" customHeight="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  <c r="AA391" s="307"/>
      <c r="AB391" s="307"/>
      <c r="AC391" s="307"/>
      <c r="AD391" s="307"/>
      <c r="AE391" s="307"/>
      <c r="AF391" s="307"/>
      <c r="AG391" s="307"/>
      <c r="AH391" s="307"/>
      <c r="AI391" s="307"/>
      <c r="AJ391" s="307"/>
    </row>
    <row r="392" ht="15.75" customHeight="1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  <c r="AA392" s="307"/>
      <c r="AB392" s="307"/>
      <c r="AC392" s="307"/>
      <c r="AD392" s="307"/>
      <c r="AE392" s="307"/>
      <c r="AF392" s="307"/>
      <c r="AG392" s="307"/>
      <c r="AH392" s="307"/>
      <c r="AI392" s="307"/>
      <c r="AJ392" s="307"/>
    </row>
    <row r="393" ht="15.75" customHeight="1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  <c r="AA393" s="307"/>
      <c r="AB393" s="307"/>
      <c r="AC393" s="307"/>
      <c r="AD393" s="307"/>
      <c r="AE393" s="307"/>
      <c r="AF393" s="307"/>
      <c r="AG393" s="307"/>
      <c r="AH393" s="307"/>
      <c r="AI393" s="307"/>
      <c r="AJ393" s="307"/>
    </row>
    <row r="394" ht="15.75" customHeight="1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  <c r="AA394" s="307"/>
      <c r="AB394" s="307"/>
      <c r="AC394" s="307"/>
      <c r="AD394" s="307"/>
      <c r="AE394" s="307"/>
      <c r="AF394" s="307"/>
      <c r="AG394" s="307"/>
      <c r="AH394" s="307"/>
      <c r="AI394" s="307"/>
      <c r="AJ394" s="307"/>
    </row>
    <row r="395" ht="15.75" customHeight="1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  <c r="AA395" s="307"/>
      <c r="AB395" s="307"/>
      <c r="AC395" s="307"/>
      <c r="AD395" s="307"/>
      <c r="AE395" s="307"/>
      <c r="AF395" s="307"/>
      <c r="AG395" s="307"/>
      <c r="AH395" s="307"/>
      <c r="AI395" s="307"/>
      <c r="AJ395" s="307"/>
    </row>
    <row r="396" ht="15.75" customHeight="1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  <c r="AA396" s="307"/>
      <c r="AB396" s="307"/>
      <c r="AC396" s="307"/>
      <c r="AD396" s="307"/>
      <c r="AE396" s="307"/>
      <c r="AF396" s="307"/>
      <c r="AG396" s="307"/>
      <c r="AH396" s="307"/>
      <c r="AI396" s="307"/>
      <c r="AJ396" s="307"/>
    </row>
    <row r="397" ht="15.75" customHeight="1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  <c r="AA397" s="307"/>
      <c r="AB397" s="307"/>
      <c r="AC397" s="307"/>
      <c r="AD397" s="307"/>
      <c r="AE397" s="307"/>
      <c r="AF397" s="307"/>
      <c r="AG397" s="307"/>
      <c r="AH397" s="307"/>
      <c r="AI397" s="307"/>
      <c r="AJ397" s="307"/>
    </row>
    <row r="398" ht="15.75" customHeight="1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  <c r="AA398" s="307"/>
      <c r="AB398" s="307"/>
      <c r="AC398" s="307"/>
      <c r="AD398" s="307"/>
      <c r="AE398" s="307"/>
      <c r="AF398" s="307"/>
      <c r="AG398" s="307"/>
      <c r="AH398" s="307"/>
      <c r="AI398" s="307"/>
      <c r="AJ398" s="307"/>
    </row>
    <row r="399" ht="15.75" customHeight="1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  <c r="AA399" s="307"/>
      <c r="AB399" s="307"/>
      <c r="AC399" s="307"/>
      <c r="AD399" s="307"/>
      <c r="AE399" s="307"/>
      <c r="AF399" s="307"/>
      <c r="AG399" s="307"/>
      <c r="AH399" s="307"/>
      <c r="AI399" s="307"/>
      <c r="AJ399" s="307"/>
    </row>
    <row r="400" ht="15.75" customHeight="1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  <c r="AA400" s="307"/>
      <c r="AB400" s="307"/>
      <c r="AC400" s="307"/>
      <c r="AD400" s="307"/>
      <c r="AE400" s="307"/>
      <c r="AF400" s="307"/>
      <c r="AG400" s="307"/>
      <c r="AH400" s="307"/>
      <c r="AI400" s="307"/>
      <c r="AJ400" s="307"/>
    </row>
    <row r="401" ht="15.75" customHeight="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  <c r="AA401" s="307"/>
      <c r="AB401" s="307"/>
      <c r="AC401" s="307"/>
      <c r="AD401" s="307"/>
      <c r="AE401" s="307"/>
      <c r="AF401" s="307"/>
      <c r="AG401" s="307"/>
      <c r="AH401" s="307"/>
      <c r="AI401" s="307"/>
      <c r="AJ401" s="307"/>
    </row>
    <row r="402" ht="15.75" customHeight="1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  <c r="AA402" s="307"/>
      <c r="AB402" s="307"/>
      <c r="AC402" s="307"/>
      <c r="AD402" s="307"/>
      <c r="AE402" s="307"/>
      <c r="AF402" s="307"/>
      <c r="AG402" s="307"/>
      <c r="AH402" s="307"/>
      <c r="AI402" s="307"/>
      <c r="AJ402" s="307"/>
    </row>
    <row r="403" ht="15.75" customHeight="1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  <c r="AA403" s="307"/>
      <c r="AB403" s="307"/>
      <c r="AC403" s="307"/>
      <c r="AD403" s="307"/>
      <c r="AE403" s="307"/>
      <c r="AF403" s="307"/>
      <c r="AG403" s="307"/>
      <c r="AH403" s="307"/>
      <c r="AI403" s="307"/>
      <c r="AJ403" s="307"/>
    </row>
    <row r="404" ht="15.75" customHeight="1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  <c r="AA404" s="307"/>
      <c r="AB404" s="307"/>
      <c r="AC404" s="307"/>
      <c r="AD404" s="307"/>
      <c r="AE404" s="307"/>
      <c r="AF404" s="307"/>
      <c r="AG404" s="307"/>
      <c r="AH404" s="307"/>
      <c r="AI404" s="307"/>
      <c r="AJ404" s="307"/>
    </row>
    <row r="405" ht="15.75" customHeight="1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  <c r="AA405" s="307"/>
      <c r="AB405" s="307"/>
      <c r="AC405" s="307"/>
      <c r="AD405" s="307"/>
      <c r="AE405" s="307"/>
      <c r="AF405" s="307"/>
      <c r="AG405" s="307"/>
      <c r="AH405" s="307"/>
      <c r="AI405" s="307"/>
      <c r="AJ405" s="307"/>
    </row>
    <row r="406" ht="15.75" customHeight="1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  <c r="AA406" s="307"/>
      <c r="AB406" s="307"/>
      <c r="AC406" s="307"/>
      <c r="AD406" s="307"/>
      <c r="AE406" s="307"/>
      <c r="AF406" s="307"/>
      <c r="AG406" s="307"/>
      <c r="AH406" s="307"/>
      <c r="AI406" s="307"/>
      <c r="AJ406" s="307"/>
    </row>
    <row r="407" ht="15.75" customHeight="1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  <c r="AA407" s="307"/>
      <c r="AB407" s="307"/>
      <c r="AC407" s="307"/>
      <c r="AD407" s="307"/>
      <c r="AE407" s="307"/>
      <c r="AF407" s="307"/>
      <c r="AG407" s="307"/>
      <c r="AH407" s="307"/>
      <c r="AI407" s="307"/>
      <c r="AJ407" s="307"/>
    </row>
    <row r="408" ht="15.75" customHeight="1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  <c r="AA408" s="307"/>
      <c r="AB408" s="307"/>
      <c r="AC408" s="307"/>
      <c r="AD408" s="307"/>
      <c r="AE408" s="307"/>
      <c r="AF408" s="307"/>
      <c r="AG408" s="307"/>
      <c r="AH408" s="307"/>
      <c r="AI408" s="307"/>
      <c r="AJ408" s="307"/>
    </row>
    <row r="409" ht="15.75" customHeight="1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  <c r="AA409" s="307"/>
      <c r="AB409" s="307"/>
      <c r="AC409" s="307"/>
      <c r="AD409" s="307"/>
      <c r="AE409" s="307"/>
      <c r="AF409" s="307"/>
      <c r="AG409" s="307"/>
      <c r="AH409" s="307"/>
      <c r="AI409" s="307"/>
      <c r="AJ409" s="307"/>
    </row>
    <row r="410" ht="15.75" customHeight="1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  <c r="AA410" s="307"/>
      <c r="AB410" s="307"/>
      <c r="AC410" s="307"/>
      <c r="AD410" s="307"/>
      <c r="AE410" s="307"/>
      <c r="AF410" s="307"/>
      <c r="AG410" s="307"/>
      <c r="AH410" s="307"/>
      <c r="AI410" s="307"/>
      <c r="AJ410" s="307"/>
    </row>
    <row r="411" ht="15.75" customHeight="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  <c r="AA411" s="307"/>
      <c r="AB411" s="307"/>
      <c r="AC411" s="307"/>
      <c r="AD411" s="307"/>
      <c r="AE411" s="307"/>
      <c r="AF411" s="307"/>
      <c r="AG411" s="307"/>
      <c r="AH411" s="307"/>
      <c r="AI411" s="307"/>
      <c r="AJ411" s="307"/>
    </row>
    <row r="412" ht="15.75" customHeight="1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  <c r="AA412" s="307"/>
      <c r="AB412" s="307"/>
      <c r="AC412" s="307"/>
      <c r="AD412" s="307"/>
      <c r="AE412" s="307"/>
      <c r="AF412" s="307"/>
      <c r="AG412" s="307"/>
      <c r="AH412" s="307"/>
      <c r="AI412" s="307"/>
      <c r="AJ412" s="307"/>
    </row>
    <row r="413" ht="15.75" customHeight="1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307"/>
      <c r="AB413" s="307"/>
      <c r="AC413" s="307"/>
      <c r="AD413" s="307"/>
      <c r="AE413" s="307"/>
      <c r="AF413" s="307"/>
      <c r="AG413" s="307"/>
      <c r="AH413" s="307"/>
      <c r="AI413" s="307"/>
      <c r="AJ413" s="307"/>
    </row>
    <row r="414" ht="15.75" customHeight="1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307"/>
      <c r="AB414" s="307"/>
      <c r="AC414" s="307"/>
      <c r="AD414" s="307"/>
      <c r="AE414" s="307"/>
      <c r="AF414" s="307"/>
      <c r="AG414" s="307"/>
      <c r="AH414" s="307"/>
      <c r="AI414" s="307"/>
      <c r="AJ414" s="307"/>
    </row>
    <row r="415" ht="15.75" customHeight="1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  <c r="AA415" s="307"/>
      <c r="AB415" s="307"/>
      <c r="AC415" s="307"/>
      <c r="AD415" s="307"/>
      <c r="AE415" s="307"/>
      <c r="AF415" s="307"/>
      <c r="AG415" s="307"/>
      <c r="AH415" s="307"/>
      <c r="AI415" s="307"/>
      <c r="AJ415" s="307"/>
    </row>
    <row r="416" ht="15.75" customHeight="1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  <c r="AA416" s="307"/>
      <c r="AB416" s="307"/>
      <c r="AC416" s="307"/>
      <c r="AD416" s="307"/>
      <c r="AE416" s="307"/>
      <c r="AF416" s="307"/>
      <c r="AG416" s="307"/>
      <c r="AH416" s="307"/>
      <c r="AI416" s="307"/>
      <c r="AJ416" s="307"/>
    </row>
    <row r="417" ht="15.75" customHeight="1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  <c r="AA417" s="307"/>
      <c r="AB417" s="307"/>
      <c r="AC417" s="307"/>
      <c r="AD417" s="307"/>
      <c r="AE417" s="307"/>
      <c r="AF417" s="307"/>
      <c r="AG417" s="307"/>
      <c r="AH417" s="307"/>
      <c r="AI417" s="307"/>
      <c r="AJ417" s="307"/>
    </row>
    <row r="418" ht="15.75" customHeight="1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  <c r="AA418" s="307"/>
      <c r="AB418" s="307"/>
      <c r="AC418" s="307"/>
      <c r="AD418" s="307"/>
      <c r="AE418" s="307"/>
      <c r="AF418" s="307"/>
      <c r="AG418" s="307"/>
      <c r="AH418" s="307"/>
      <c r="AI418" s="307"/>
      <c r="AJ418" s="307"/>
    </row>
    <row r="419" ht="15.75" customHeight="1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  <c r="AA419" s="307"/>
      <c r="AB419" s="307"/>
      <c r="AC419" s="307"/>
      <c r="AD419" s="307"/>
      <c r="AE419" s="307"/>
      <c r="AF419" s="307"/>
      <c r="AG419" s="307"/>
      <c r="AH419" s="307"/>
      <c r="AI419" s="307"/>
      <c r="AJ419" s="307"/>
    </row>
    <row r="420" ht="15.75" customHeight="1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  <c r="AA420" s="307"/>
      <c r="AB420" s="307"/>
      <c r="AC420" s="307"/>
      <c r="AD420" s="307"/>
      <c r="AE420" s="307"/>
      <c r="AF420" s="307"/>
      <c r="AG420" s="307"/>
      <c r="AH420" s="307"/>
      <c r="AI420" s="307"/>
      <c r="AJ420" s="307"/>
    </row>
    <row r="421" ht="15.75" customHeight="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  <c r="AA421" s="307"/>
      <c r="AB421" s="307"/>
      <c r="AC421" s="307"/>
      <c r="AD421" s="307"/>
      <c r="AE421" s="307"/>
      <c r="AF421" s="307"/>
      <c r="AG421" s="307"/>
      <c r="AH421" s="307"/>
      <c r="AI421" s="307"/>
      <c r="AJ421" s="307"/>
    </row>
    <row r="422" ht="15.75" customHeight="1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  <c r="AA422" s="307"/>
      <c r="AB422" s="307"/>
      <c r="AC422" s="307"/>
      <c r="AD422" s="307"/>
      <c r="AE422" s="307"/>
      <c r="AF422" s="307"/>
      <c r="AG422" s="307"/>
      <c r="AH422" s="307"/>
      <c r="AI422" s="307"/>
      <c r="AJ422" s="307"/>
    </row>
    <row r="423" ht="15.75" customHeight="1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  <c r="AA423" s="307"/>
      <c r="AB423" s="307"/>
      <c r="AC423" s="307"/>
      <c r="AD423" s="307"/>
      <c r="AE423" s="307"/>
      <c r="AF423" s="307"/>
      <c r="AG423" s="307"/>
      <c r="AH423" s="307"/>
      <c r="AI423" s="307"/>
      <c r="AJ423" s="307"/>
    </row>
    <row r="424" ht="15.75" customHeight="1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</row>
    <row r="425" ht="15.75" customHeight="1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  <c r="AA425" s="307"/>
      <c r="AB425" s="307"/>
      <c r="AC425" s="307"/>
      <c r="AD425" s="307"/>
      <c r="AE425" s="307"/>
      <c r="AF425" s="307"/>
      <c r="AG425" s="307"/>
      <c r="AH425" s="307"/>
      <c r="AI425" s="307"/>
      <c r="AJ425" s="307"/>
    </row>
    <row r="426" ht="15.75" customHeight="1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  <c r="AA426" s="307"/>
      <c r="AB426" s="307"/>
      <c r="AC426" s="307"/>
      <c r="AD426" s="307"/>
      <c r="AE426" s="307"/>
      <c r="AF426" s="307"/>
      <c r="AG426" s="307"/>
      <c r="AH426" s="307"/>
      <c r="AI426" s="307"/>
      <c r="AJ426" s="307"/>
    </row>
    <row r="427" ht="15.75" customHeight="1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  <c r="AA427" s="307"/>
      <c r="AB427" s="307"/>
      <c r="AC427" s="307"/>
      <c r="AD427" s="307"/>
      <c r="AE427" s="307"/>
      <c r="AF427" s="307"/>
      <c r="AG427" s="307"/>
      <c r="AH427" s="307"/>
      <c r="AI427" s="307"/>
      <c r="AJ427" s="307"/>
    </row>
    <row r="428" ht="15.75" customHeight="1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  <c r="AA428" s="307"/>
      <c r="AB428" s="307"/>
      <c r="AC428" s="307"/>
      <c r="AD428" s="307"/>
      <c r="AE428" s="307"/>
      <c r="AF428" s="307"/>
      <c r="AG428" s="307"/>
      <c r="AH428" s="307"/>
      <c r="AI428" s="307"/>
      <c r="AJ428" s="307"/>
    </row>
    <row r="429" ht="15.75" customHeight="1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  <c r="AA429" s="307"/>
      <c r="AB429" s="307"/>
      <c r="AC429" s="307"/>
      <c r="AD429" s="307"/>
      <c r="AE429" s="307"/>
      <c r="AF429" s="307"/>
      <c r="AG429" s="307"/>
      <c r="AH429" s="307"/>
      <c r="AI429" s="307"/>
      <c r="AJ429" s="307"/>
    </row>
    <row r="430" ht="15.75" customHeight="1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  <c r="AA430" s="307"/>
      <c r="AB430" s="307"/>
      <c r="AC430" s="307"/>
      <c r="AD430" s="307"/>
      <c r="AE430" s="307"/>
      <c r="AF430" s="307"/>
      <c r="AG430" s="307"/>
      <c r="AH430" s="307"/>
      <c r="AI430" s="307"/>
      <c r="AJ430" s="307"/>
    </row>
    <row r="431" ht="15.75" customHeight="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  <c r="AA431" s="307"/>
      <c r="AB431" s="307"/>
      <c r="AC431" s="307"/>
      <c r="AD431" s="307"/>
      <c r="AE431" s="307"/>
      <c r="AF431" s="307"/>
      <c r="AG431" s="307"/>
      <c r="AH431" s="307"/>
      <c r="AI431" s="307"/>
      <c r="AJ431" s="307"/>
    </row>
    <row r="432" ht="15.75" customHeight="1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  <c r="AA432" s="307"/>
      <c r="AB432" s="307"/>
      <c r="AC432" s="307"/>
      <c r="AD432" s="307"/>
      <c r="AE432" s="307"/>
      <c r="AF432" s="307"/>
      <c r="AG432" s="307"/>
      <c r="AH432" s="307"/>
      <c r="AI432" s="307"/>
      <c r="AJ432" s="307"/>
    </row>
    <row r="433" ht="15.75" customHeight="1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  <c r="AA433" s="307"/>
      <c r="AB433" s="307"/>
      <c r="AC433" s="307"/>
      <c r="AD433" s="307"/>
      <c r="AE433" s="307"/>
      <c r="AF433" s="307"/>
      <c r="AG433" s="307"/>
      <c r="AH433" s="307"/>
      <c r="AI433" s="307"/>
      <c r="AJ433" s="307"/>
    </row>
    <row r="434" ht="15.75" customHeight="1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  <c r="AA434" s="307"/>
      <c r="AB434" s="307"/>
      <c r="AC434" s="307"/>
      <c r="AD434" s="307"/>
      <c r="AE434" s="307"/>
      <c r="AF434" s="307"/>
      <c r="AG434" s="307"/>
      <c r="AH434" s="307"/>
      <c r="AI434" s="307"/>
      <c r="AJ434" s="307"/>
    </row>
    <row r="435" ht="15.75" customHeight="1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</row>
    <row r="436" ht="15.75" customHeight="1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  <c r="AA436" s="307"/>
      <c r="AB436" s="307"/>
      <c r="AC436" s="307"/>
      <c r="AD436" s="307"/>
      <c r="AE436" s="307"/>
      <c r="AF436" s="307"/>
      <c r="AG436" s="307"/>
      <c r="AH436" s="307"/>
      <c r="AI436" s="307"/>
      <c r="AJ436" s="307"/>
    </row>
    <row r="437" ht="15.75" customHeight="1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  <c r="AA437" s="307"/>
      <c r="AB437" s="307"/>
      <c r="AC437" s="307"/>
      <c r="AD437" s="307"/>
      <c r="AE437" s="307"/>
      <c r="AF437" s="307"/>
      <c r="AG437" s="307"/>
      <c r="AH437" s="307"/>
      <c r="AI437" s="307"/>
      <c r="AJ437" s="307"/>
    </row>
    <row r="438" ht="15.75" customHeight="1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  <c r="AA438" s="307"/>
      <c r="AB438" s="307"/>
      <c r="AC438" s="307"/>
      <c r="AD438" s="307"/>
      <c r="AE438" s="307"/>
      <c r="AF438" s="307"/>
      <c r="AG438" s="307"/>
      <c r="AH438" s="307"/>
      <c r="AI438" s="307"/>
      <c r="AJ438" s="307"/>
    </row>
    <row r="439" ht="15.75" customHeight="1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  <c r="AA439" s="307"/>
      <c r="AB439" s="307"/>
      <c r="AC439" s="307"/>
      <c r="AD439" s="307"/>
      <c r="AE439" s="307"/>
      <c r="AF439" s="307"/>
      <c r="AG439" s="307"/>
      <c r="AH439" s="307"/>
      <c r="AI439" s="307"/>
      <c r="AJ439" s="307"/>
    </row>
    <row r="440" ht="15.75" customHeight="1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  <c r="AA440" s="307"/>
      <c r="AB440" s="307"/>
      <c r="AC440" s="307"/>
      <c r="AD440" s="307"/>
      <c r="AE440" s="307"/>
      <c r="AF440" s="307"/>
      <c r="AG440" s="307"/>
      <c r="AH440" s="307"/>
      <c r="AI440" s="307"/>
      <c r="AJ440" s="307"/>
    </row>
    <row r="441" ht="15.75" customHeight="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  <c r="AA441" s="307"/>
      <c r="AB441" s="307"/>
      <c r="AC441" s="307"/>
      <c r="AD441" s="307"/>
      <c r="AE441" s="307"/>
      <c r="AF441" s="307"/>
      <c r="AG441" s="307"/>
      <c r="AH441" s="307"/>
      <c r="AI441" s="307"/>
      <c r="AJ441" s="307"/>
    </row>
    <row r="442" ht="15.75" customHeight="1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  <c r="AA442" s="307"/>
      <c r="AB442" s="307"/>
      <c r="AC442" s="307"/>
      <c r="AD442" s="307"/>
      <c r="AE442" s="307"/>
      <c r="AF442" s="307"/>
      <c r="AG442" s="307"/>
      <c r="AH442" s="307"/>
      <c r="AI442" s="307"/>
      <c r="AJ442" s="307"/>
    </row>
    <row r="443" ht="15.75" customHeight="1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  <c r="AA443" s="307"/>
      <c r="AB443" s="307"/>
      <c r="AC443" s="307"/>
      <c r="AD443" s="307"/>
      <c r="AE443" s="307"/>
      <c r="AF443" s="307"/>
      <c r="AG443" s="307"/>
      <c r="AH443" s="307"/>
      <c r="AI443" s="307"/>
      <c r="AJ443" s="307"/>
    </row>
    <row r="444" ht="15.75" customHeight="1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  <c r="AA444" s="307"/>
      <c r="AB444" s="307"/>
      <c r="AC444" s="307"/>
      <c r="AD444" s="307"/>
      <c r="AE444" s="307"/>
      <c r="AF444" s="307"/>
      <c r="AG444" s="307"/>
      <c r="AH444" s="307"/>
      <c r="AI444" s="307"/>
      <c r="AJ444" s="307"/>
    </row>
    <row r="445" ht="15.75" customHeight="1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  <c r="AA445" s="307"/>
      <c r="AB445" s="307"/>
      <c r="AC445" s="307"/>
      <c r="AD445" s="307"/>
      <c r="AE445" s="307"/>
      <c r="AF445" s="307"/>
      <c r="AG445" s="307"/>
      <c r="AH445" s="307"/>
      <c r="AI445" s="307"/>
      <c r="AJ445" s="307"/>
    </row>
    <row r="446" ht="15.75" customHeight="1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  <c r="AA446" s="307"/>
      <c r="AB446" s="307"/>
      <c r="AC446" s="307"/>
      <c r="AD446" s="307"/>
      <c r="AE446" s="307"/>
      <c r="AF446" s="307"/>
      <c r="AG446" s="307"/>
      <c r="AH446" s="307"/>
      <c r="AI446" s="307"/>
      <c r="AJ446" s="307"/>
    </row>
    <row r="447" ht="15.75" customHeight="1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  <c r="AA447" s="307"/>
      <c r="AB447" s="307"/>
      <c r="AC447" s="307"/>
      <c r="AD447" s="307"/>
      <c r="AE447" s="307"/>
      <c r="AF447" s="307"/>
      <c r="AG447" s="307"/>
      <c r="AH447" s="307"/>
      <c r="AI447" s="307"/>
      <c r="AJ447" s="307"/>
    </row>
    <row r="448" ht="15.75" customHeight="1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  <c r="AA448" s="307"/>
      <c r="AB448" s="307"/>
      <c r="AC448" s="307"/>
      <c r="AD448" s="307"/>
      <c r="AE448" s="307"/>
      <c r="AF448" s="307"/>
      <c r="AG448" s="307"/>
      <c r="AH448" s="307"/>
      <c r="AI448" s="307"/>
      <c r="AJ448" s="307"/>
    </row>
    <row r="449" ht="15.75" customHeight="1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  <c r="AA449" s="307"/>
      <c r="AB449" s="307"/>
      <c r="AC449" s="307"/>
      <c r="AD449" s="307"/>
      <c r="AE449" s="307"/>
      <c r="AF449" s="307"/>
      <c r="AG449" s="307"/>
      <c r="AH449" s="307"/>
      <c r="AI449" s="307"/>
      <c r="AJ449" s="307"/>
    </row>
    <row r="450" ht="15.75" customHeight="1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  <c r="AA450" s="307"/>
      <c r="AB450" s="307"/>
      <c r="AC450" s="307"/>
      <c r="AD450" s="307"/>
      <c r="AE450" s="307"/>
      <c r="AF450" s="307"/>
      <c r="AG450" s="307"/>
      <c r="AH450" s="307"/>
      <c r="AI450" s="307"/>
      <c r="AJ450" s="307"/>
    </row>
    <row r="451" ht="15.75" customHeight="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  <c r="AA451" s="307"/>
      <c r="AB451" s="307"/>
      <c r="AC451" s="307"/>
      <c r="AD451" s="307"/>
      <c r="AE451" s="307"/>
      <c r="AF451" s="307"/>
      <c r="AG451" s="307"/>
      <c r="AH451" s="307"/>
      <c r="AI451" s="307"/>
      <c r="AJ451" s="307"/>
    </row>
    <row r="452" ht="15.75" customHeight="1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  <c r="AA452" s="307"/>
      <c r="AB452" s="307"/>
      <c r="AC452" s="307"/>
      <c r="AD452" s="307"/>
      <c r="AE452" s="307"/>
      <c r="AF452" s="307"/>
      <c r="AG452" s="307"/>
      <c r="AH452" s="307"/>
      <c r="AI452" s="307"/>
      <c r="AJ452" s="307"/>
    </row>
    <row r="453" ht="15.75" customHeight="1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  <c r="AA453" s="307"/>
      <c r="AB453" s="307"/>
      <c r="AC453" s="307"/>
      <c r="AD453" s="307"/>
      <c r="AE453" s="307"/>
      <c r="AF453" s="307"/>
      <c r="AG453" s="307"/>
      <c r="AH453" s="307"/>
      <c r="AI453" s="307"/>
      <c r="AJ453" s="307"/>
    </row>
    <row r="454" ht="15.75" customHeight="1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  <c r="AA454" s="307"/>
      <c r="AB454" s="307"/>
      <c r="AC454" s="307"/>
      <c r="AD454" s="307"/>
      <c r="AE454" s="307"/>
      <c r="AF454" s="307"/>
      <c r="AG454" s="307"/>
      <c r="AH454" s="307"/>
      <c r="AI454" s="307"/>
      <c r="AJ454" s="307"/>
    </row>
    <row r="455" ht="15.75" customHeight="1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  <c r="AA455" s="307"/>
      <c r="AB455" s="307"/>
      <c r="AC455" s="307"/>
      <c r="AD455" s="307"/>
      <c r="AE455" s="307"/>
      <c r="AF455" s="307"/>
      <c r="AG455" s="307"/>
      <c r="AH455" s="307"/>
      <c r="AI455" s="307"/>
      <c r="AJ455" s="307"/>
    </row>
    <row r="456" ht="15.75" customHeight="1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  <c r="AA456" s="307"/>
      <c r="AB456" s="307"/>
      <c r="AC456" s="307"/>
      <c r="AD456" s="307"/>
      <c r="AE456" s="307"/>
      <c r="AF456" s="307"/>
      <c r="AG456" s="307"/>
      <c r="AH456" s="307"/>
      <c r="AI456" s="307"/>
      <c r="AJ456" s="307"/>
    </row>
    <row r="457" ht="15.75" customHeight="1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  <c r="AA457" s="307"/>
      <c r="AB457" s="307"/>
      <c r="AC457" s="307"/>
      <c r="AD457" s="307"/>
      <c r="AE457" s="307"/>
      <c r="AF457" s="307"/>
      <c r="AG457" s="307"/>
      <c r="AH457" s="307"/>
      <c r="AI457" s="307"/>
      <c r="AJ457" s="307"/>
    </row>
    <row r="458" ht="15.75" customHeight="1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307"/>
      <c r="AB458" s="307"/>
      <c r="AC458" s="307"/>
      <c r="AD458" s="307"/>
      <c r="AE458" s="307"/>
      <c r="AF458" s="307"/>
      <c r="AG458" s="307"/>
      <c r="AH458" s="307"/>
      <c r="AI458" s="307"/>
      <c r="AJ458" s="307"/>
    </row>
    <row r="459" ht="15.75" customHeight="1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  <c r="AA459" s="307"/>
      <c r="AB459" s="307"/>
      <c r="AC459" s="307"/>
      <c r="AD459" s="307"/>
      <c r="AE459" s="307"/>
      <c r="AF459" s="307"/>
      <c r="AG459" s="307"/>
      <c r="AH459" s="307"/>
      <c r="AI459" s="307"/>
      <c r="AJ459" s="307"/>
    </row>
    <row r="460" ht="15.75" customHeight="1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  <c r="AA460" s="307"/>
      <c r="AB460" s="307"/>
      <c r="AC460" s="307"/>
      <c r="AD460" s="307"/>
      <c r="AE460" s="307"/>
      <c r="AF460" s="307"/>
      <c r="AG460" s="307"/>
      <c r="AH460" s="307"/>
      <c r="AI460" s="307"/>
      <c r="AJ460" s="307"/>
    </row>
    <row r="461" ht="15.75" customHeight="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  <c r="AA461" s="307"/>
      <c r="AB461" s="307"/>
      <c r="AC461" s="307"/>
      <c r="AD461" s="307"/>
      <c r="AE461" s="307"/>
      <c r="AF461" s="307"/>
      <c r="AG461" s="307"/>
      <c r="AH461" s="307"/>
      <c r="AI461" s="307"/>
      <c r="AJ461" s="307"/>
    </row>
    <row r="462" ht="15.75" customHeight="1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  <c r="AA462" s="307"/>
      <c r="AB462" s="307"/>
      <c r="AC462" s="307"/>
      <c r="AD462" s="307"/>
      <c r="AE462" s="307"/>
      <c r="AF462" s="307"/>
      <c r="AG462" s="307"/>
      <c r="AH462" s="307"/>
      <c r="AI462" s="307"/>
      <c r="AJ462" s="307"/>
    </row>
    <row r="463" ht="15.75" customHeight="1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  <c r="AA463" s="307"/>
      <c r="AB463" s="307"/>
      <c r="AC463" s="307"/>
      <c r="AD463" s="307"/>
      <c r="AE463" s="307"/>
      <c r="AF463" s="307"/>
      <c r="AG463" s="307"/>
      <c r="AH463" s="307"/>
      <c r="AI463" s="307"/>
      <c r="AJ463" s="307"/>
    </row>
    <row r="464" ht="15.75" customHeight="1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  <c r="AA464" s="307"/>
      <c r="AB464" s="307"/>
      <c r="AC464" s="307"/>
      <c r="AD464" s="307"/>
      <c r="AE464" s="307"/>
      <c r="AF464" s="307"/>
      <c r="AG464" s="307"/>
      <c r="AH464" s="307"/>
      <c r="AI464" s="307"/>
      <c r="AJ464" s="307"/>
    </row>
    <row r="465" ht="15.75" customHeight="1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  <c r="AA465" s="307"/>
      <c r="AB465" s="307"/>
      <c r="AC465" s="307"/>
      <c r="AD465" s="307"/>
      <c r="AE465" s="307"/>
      <c r="AF465" s="307"/>
      <c r="AG465" s="307"/>
      <c r="AH465" s="307"/>
      <c r="AI465" s="307"/>
      <c r="AJ465" s="307"/>
    </row>
    <row r="466" ht="15.75" customHeight="1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  <c r="AA466" s="307"/>
      <c r="AB466" s="307"/>
      <c r="AC466" s="307"/>
      <c r="AD466" s="307"/>
      <c r="AE466" s="307"/>
      <c r="AF466" s="307"/>
      <c r="AG466" s="307"/>
      <c r="AH466" s="307"/>
      <c r="AI466" s="307"/>
      <c r="AJ466" s="307"/>
    </row>
    <row r="467" ht="15.75" customHeight="1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  <c r="AA467" s="307"/>
      <c r="AB467" s="307"/>
      <c r="AC467" s="307"/>
      <c r="AD467" s="307"/>
      <c r="AE467" s="307"/>
      <c r="AF467" s="307"/>
      <c r="AG467" s="307"/>
      <c r="AH467" s="307"/>
      <c r="AI467" s="307"/>
      <c r="AJ467" s="307"/>
    </row>
    <row r="468" ht="15.75" customHeight="1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  <c r="AA468" s="307"/>
      <c r="AB468" s="307"/>
      <c r="AC468" s="307"/>
      <c r="AD468" s="307"/>
      <c r="AE468" s="307"/>
      <c r="AF468" s="307"/>
      <c r="AG468" s="307"/>
      <c r="AH468" s="307"/>
      <c r="AI468" s="307"/>
      <c r="AJ468" s="307"/>
    </row>
    <row r="469" ht="15.75" customHeight="1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  <c r="AA469" s="307"/>
      <c r="AB469" s="307"/>
      <c r="AC469" s="307"/>
      <c r="AD469" s="307"/>
      <c r="AE469" s="307"/>
      <c r="AF469" s="307"/>
      <c r="AG469" s="307"/>
      <c r="AH469" s="307"/>
      <c r="AI469" s="307"/>
      <c r="AJ469" s="307"/>
    </row>
    <row r="470" ht="15.75" customHeight="1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  <c r="AA470" s="307"/>
      <c r="AB470" s="307"/>
      <c r="AC470" s="307"/>
      <c r="AD470" s="307"/>
      <c r="AE470" s="307"/>
      <c r="AF470" s="307"/>
      <c r="AG470" s="307"/>
      <c r="AH470" s="307"/>
      <c r="AI470" s="307"/>
      <c r="AJ470" s="307"/>
    </row>
    <row r="471" ht="15.75" customHeight="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  <c r="AA471" s="307"/>
      <c r="AB471" s="307"/>
      <c r="AC471" s="307"/>
      <c r="AD471" s="307"/>
      <c r="AE471" s="307"/>
      <c r="AF471" s="307"/>
      <c r="AG471" s="307"/>
      <c r="AH471" s="307"/>
      <c r="AI471" s="307"/>
      <c r="AJ471" s="307"/>
    </row>
    <row r="472" ht="15.75" customHeight="1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  <c r="AA472" s="307"/>
      <c r="AB472" s="307"/>
      <c r="AC472" s="307"/>
      <c r="AD472" s="307"/>
      <c r="AE472" s="307"/>
      <c r="AF472" s="307"/>
      <c r="AG472" s="307"/>
      <c r="AH472" s="307"/>
      <c r="AI472" s="307"/>
      <c r="AJ472" s="307"/>
    </row>
    <row r="473" ht="15.75" customHeight="1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  <c r="AA473" s="307"/>
      <c r="AB473" s="307"/>
      <c r="AC473" s="307"/>
      <c r="AD473" s="307"/>
      <c r="AE473" s="307"/>
      <c r="AF473" s="307"/>
      <c r="AG473" s="307"/>
      <c r="AH473" s="307"/>
      <c r="AI473" s="307"/>
      <c r="AJ473" s="307"/>
    </row>
    <row r="474" ht="15.75" customHeight="1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  <c r="AA474" s="307"/>
      <c r="AB474" s="307"/>
      <c r="AC474" s="307"/>
      <c r="AD474" s="307"/>
      <c r="AE474" s="307"/>
      <c r="AF474" s="307"/>
      <c r="AG474" s="307"/>
      <c r="AH474" s="307"/>
      <c r="AI474" s="307"/>
      <c r="AJ474" s="307"/>
    </row>
    <row r="475" ht="15.75" customHeight="1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  <c r="AA475" s="307"/>
      <c r="AB475" s="307"/>
      <c r="AC475" s="307"/>
      <c r="AD475" s="307"/>
      <c r="AE475" s="307"/>
      <c r="AF475" s="307"/>
      <c r="AG475" s="307"/>
      <c r="AH475" s="307"/>
      <c r="AI475" s="307"/>
      <c r="AJ475" s="307"/>
    </row>
    <row r="476" ht="15.75" customHeight="1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  <c r="AA476" s="307"/>
      <c r="AB476" s="307"/>
      <c r="AC476" s="307"/>
      <c r="AD476" s="307"/>
      <c r="AE476" s="307"/>
      <c r="AF476" s="307"/>
      <c r="AG476" s="307"/>
      <c r="AH476" s="307"/>
      <c r="AI476" s="307"/>
      <c r="AJ476" s="307"/>
    </row>
    <row r="477" ht="15.75" customHeight="1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  <c r="AA477" s="307"/>
      <c r="AB477" s="307"/>
      <c r="AC477" s="307"/>
      <c r="AD477" s="307"/>
      <c r="AE477" s="307"/>
      <c r="AF477" s="307"/>
      <c r="AG477" s="307"/>
      <c r="AH477" s="307"/>
      <c r="AI477" s="307"/>
      <c r="AJ477" s="307"/>
    </row>
    <row r="478" ht="15.75" customHeight="1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  <c r="AA478" s="307"/>
      <c r="AB478" s="307"/>
      <c r="AC478" s="307"/>
      <c r="AD478" s="307"/>
      <c r="AE478" s="307"/>
      <c r="AF478" s="307"/>
      <c r="AG478" s="307"/>
      <c r="AH478" s="307"/>
      <c r="AI478" s="307"/>
      <c r="AJ478" s="307"/>
    </row>
    <row r="479" ht="15.75" customHeight="1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  <c r="AA479" s="307"/>
      <c r="AB479" s="307"/>
      <c r="AC479" s="307"/>
      <c r="AD479" s="307"/>
      <c r="AE479" s="307"/>
      <c r="AF479" s="307"/>
      <c r="AG479" s="307"/>
      <c r="AH479" s="307"/>
      <c r="AI479" s="307"/>
      <c r="AJ479" s="307"/>
    </row>
    <row r="480" ht="15.75" customHeight="1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  <c r="AA480" s="307"/>
      <c r="AB480" s="307"/>
      <c r="AC480" s="307"/>
      <c r="AD480" s="307"/>
      <c r="AE480" s="307"/>
      <c r="AF480" s="307"/>
      <c r="AG480" s="307"/>
      <c r="AH480" s="307"/>
      <c r="AI480" s="307"/>
      <c r="AJ480" s="307"/>
    </row>
    <row r="481" ht="15.75" customHeight="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  <c r="AA481" s="307"/>
      <c r="AB481" s="307"/>
      <c r="AC481" s="307"/>
      <c r="AD481" s="307"/>
      <c r="AE481" s="307"/>
      <c r="AF481" s="307"/>
      <c r="AG481" s="307"/>
      <c r="AH481" s="307"/>
      <c r="AI481" s="307"/>
      <c r="AJ481" s="307"/>
    </row>
    <row r="482" ht="15.75" customHeight="1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  <c r="AA482" s="307"/>
      <c r="AB482" s="307"/>
      <c r="AC482" s="307"/>
      <c r="AD482" s="307"/>
      <c r="AE482" s="307"/>
      <c r="AF482" s="307"/>
      <c r="AG482" s="307"/>
      <c r="AH482" s="307"/>
      <c r="AI482" s="307"/>
      <c r="AJ482" s="307"/>
    </row>
    <row r="483" ht="15.75" customHeight="1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  <c r="AA483" s="307"/>
      <c r="AB483" s="307"/>
      <c r="AC483" s="307"/>
      <c r="AD483" s="307"/>
      <c r="AE483" s="307"/>
      <c r="AF483" s="307"/>
      <c r="AG483" s="307"/>
      <c r="AH483" s="307"/>
      <c r="AI483" s="307"/>
      <c r="AJ483" s="307"/>
    </row>
    <row r="484" ht="15.75" customHeight="1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  <c r="AA484" s="307"/>
      <c r="AB484" s="307"/>
      <c r="AC484" s="307"/>
      <c r="AD484" s="307"/>
      <c r="AE484" s="307"/>
      <c r="AF484" s="307"/>
      <c r="AG484" s="307"/>
      <c r="AH484" s="307"/>
      <c r="AI484" s="307"/>
      <c r="AJ484" s="307"/>
    </row>
    <row r="485" ht="15.75" customHeight="1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  <c r="AA485" s="307"/>
      <c r="AB485" s="307"/>
      <c r="AC485" s="307"/>
      <c r="AD485" s="307"/>
      <c r="AE485" s="307"/>
      <c r="AF485" s="307"/>
      <c r="AG485" s="307"/>
      <c r="AH485" s="307"/>
      <c r="AI485" s="307"/>
      <c r="AJ485" s="307"/>
    </row>
    <row r="486" ht="15.75" customHeight="1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  <c r="AA486" s="307"/>
      <c r="AB486" s="307"/>
      <c r="AC486" s="307"/>
      <c r="AD486" s="307"/>
      <c r="AE486" s="307"/>
      <c r="AF486" s="307"/>
      <c r="AG486" s="307"/>
      <c r="AH486" s="307"/>
      <c r="AI486" s="307"/>
      <c r="AJ486" s="307"/>
    </row>
    <row r="487" ht="15.75" customHeight="1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  <c r="AA487" s="307"/>
      <c r="AB487" s="307"/>
      <c r="AC487" s="307"/>
      <c r="AD487" s="307"/>
      <c r="AE487" s="307"/>
      <c r="AF487" s="307"/>
      <c r="AG487" s="307"/>
      <c r="AH487" s="307"/>
      <c r="AI487" s="307"/>
      <c r="AJ487" s="307"/>
    </row>
    <row r="488" ht="15.75" customHeight="1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  <c r="AA488" s="307"/>
      <c r="AB488" s="307"/>
      <c r="AC488" s="307"/>
      <c r="AD488" s="307"/>
      <c r="AE488" s="307"/>
      <c r="AF488" s="307"/>
      <c r="AG488" s="307"/>
      <c r="AH488" s="307"/>
      <c r="AI488" s="307"/>
      <c r="AJ488" s="307"/>
    </row>
    <row r="489" ht="15.75" customHeight="1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  <c r="AA489" s="307"/>
      <c r="AB489" s="307"/>
      <c r="AC489" s="307"/>
      <c r="AD489" s="307"/>
      <c r="AE489" s="307"/>
      <c r="AF489" s="307"/>
      <c r="AG489" s="307"/>
      <c r="AH489" s="307"/>
      <c r="AI489" s="307"/>
      <c r="AJ489" s="307"/>
    </row>
    <row r="490" ht="15.75" customHeight="1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  <c r="AA490" s="307"/>
      <c r="AB490" s="307"/>
      <c r="AC490" s="307"/>
      <c r="AD490" s="307"/>
      <c r="AE490" s="307"/>
      <c r="AF490" s="307"/>
      <c r="AG490" s="307"/>
      <c r="AH490" s="307"/>
      <c r="AI490" s="307"/>
      <c r="AJ490" s="307"/>
    </row>
    <row r="491" ht="15.75" customHeight="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  <c r="AA491" s="307"/>
      <c r="AB491" s="307"/>
      <c r="AC491" s="307"/>
      <c r="AD491" s="307"/>
      <c r="AE491" s="307"/>
      <c r="AF491" s="307"/>
      <c r="AG491" s="307"/>
      <c r="AH491" s="307"/>
      <c r="AI491" s="307"/>
      <c r="AJ491" s="307"/>
    </row>
    <row r="492" ht="15.75" customHeight="1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  <c r="AA492" s="307"/>
      <c r="AB492" s="307"/>
      <c r="AC492" s="307"/>
      <c r="AD492" s="307"/>
      <c r="AE492" s="307"/>
      <c r="AF492" s="307"/>
      <c r="AG492" s="307"/>
      <c r="AH492" s="307"/>
      <c r="AI492" s="307"/>
      <c r="AJ492" s="307"/>
    </row>
    <row r="493" ht="15.75" customHeight="1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  <c r="AA493" s="307"/>
      <c r="AB493" s="307"/>
      <c r="AC493" s="307"/>
      <c r="AD493" s="307"/>
      <c r="AE493" s="307"/>
      <c r="AF493" s="307"/>
      <c r="AG493" s="307"/>
      <c r="AH493" s="307"/>
      <c r="AI493" s="307"/>
      <c r="AJ493" s="307"/>
    </row>
    <row r="494" ht="15.75" customHeight="1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  <c r="AA494" s="307"/>
      <c r="AB494" s="307"/>
      <c r="AC494" s="307"/>
      <c r="AD494" s="307"/>
      <c r="AE494" s="307"/>
      <c r="AF494" s="307"/>
      <c r="AG494" s="307"/>
      <c r="AH494" s="307"/>
      <c r="AI494" s="307"/>
      <c r="AJ494" s="307"/>
    </row>
    <row r="495" ht="15.75" customHeight="1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  <c r="AA495" s="307"/>
      <c r="AB495" s="307"/>
      <c r="AC495" s="307"/>
      <c r="AD495" s="307"/>
      <c r="AE495" s="307"/>
      <c r="AF495" s="307"/>
      <c r="AG495" s="307"/>
      <c r="AH495" s="307"/>
      <c r="AI495" s="307"/>
      <c r="AJ495" s="307"/>
    </row>
    <row r="496" ht="15.75" customHeight="1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  <c r="AA496" s="307"/>
      <c r="AB496" s="307"/>
      <c r="AC496" s="307"/>
      <c r="AD496" s="307"/>
      <c r="AE496" s="307"/>
      <c r="AF496" s="307"/>
      <c r="AG496" s="307"/>
      <c r="AH496" s="307"/>
      <c r="AI496" s="307"/>
      <c r="AJ496" s="307"/>
    </row>
    <row r="497" ht="15.75" customHeight="1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  <c r="AA497" s="307"/>
      <c r="AB497" s="307"/>
      <c r="AC497" s="307"/>
      <c r="AD497" s="307"/>
      <c r="AE497" s="307"/>
      <c r="AF497" s="307"/>
      <c r="AG497" s="307"/>
      <c r="AH497" s="307"/>
      <c r="AI497" s="307"/>
      <c r="AJ497" s="307"/>
    </row>
    <row r="498" ht="15.75" customHeight="1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  <c r="AA498" s="307"/>
      <c r="AB498" s="307"/>
      <c r="AC498" s="307"/>
      <c r="AD498" s="307"/>
      <c r="AE498" s="307"/>
      <c r="AF498" s="307"/>
      <c r="AG498" s="307"/>
      <c r="AH498" s="307"/>
      <c r="AI498" s="307"/>
      <c r="AJ498" s="307"/>
    </row>
    <row r="499" ht="15.75" customHeight="1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  <c r="AA499" s="307"/>
      <c r="AB499" s="307"/>
      <c r="AC499" s="307"/>
      <c r="AD499" s="307"/>
      <c r="AE499" s="307"/>
      <c r="AF499" s="307"/>
      <c r="AG499" s="307"/>
      <c r="AH499" s="307"/>
      <c r="AI499" s="307"/>
      <c r="AJ499" s="307"/>
    </row>
    <row r="500" ht="15.75" customHeight="1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  <c r="AA500" s="307"/>
      <c r="AB500" s="307"/>
      <c r="AC500" s="307"/>
      <c r="AD500" s="307"/>
      <c r="AE500" s="307"/>
      <c r="AF500" s="307"/>
      <c r="AG500" s="307"/>
      <c r="AH500" s="307"/>
      <c r="AI500" s="307"/>
      <c r="AJ500" s="307"/>
    </row>
    <row r="501" ht="15.75" customHeight="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  <c r="AA501" s="307"/>
      <c r="AB501" s="307"/>
      <c r="AC501" s="307"/>
      <c r="AD501" s="307"/>
      <c r="AE501" s="307"/>
      <c r="AF501" s="307"/>
      <c r="AG501" s="307"/>
      <c r="AH501" s="307"/>
      <c r="AI501" s="307"/>
      <c r="AJ501" s="307"/>
    </row>
    <row r="502" ht="15.75" customHeight="1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  <c r="AA502" s="307"/>
      <c r="AB502" s="307"/>
      <c r="AC502" s="307"/>
      <c r="AD502" s="307"/>
      <c r="AE502" s="307"/>
      <c r="AF502" s="307"/>
      <c r="AG502" s="307"/>
      <c r="AH502" s="307"/>
      <c r="AI502" s="307"/>
      <c r="AJ502" s="307"/>
    </row>
    <row r="503" ht="15.75" customHeight="1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  <c r="AA503" s="307"/>
      <c r="AB503" s="307"/>
      <c r="AC503" s="307"/>
      <c r="AD503" s="307"/>
      <c r="AE503" s="307"/>
      <c r="AF503" s="307"/>
      <c r="AG503" s="307"/>
      <c r="AH503" s="307"/>
      <c r="AI503" s="307"/>
      <c r="AJ503" s="307"/>
    </row>
    <row r="504" ht="15.75" customHeight="1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  <c r="AA504" s="307"/>
      <c r="AB504" s="307"/>
      <c r="AC504" s="307"/>
      <c r="AD504" s="307"/>
      <c r="AE504" s="307"/>
      <c r="AF504" s="307"/>
      <c r="AG504" s="307"/>
      <c r="AH504" s="307"/>
      <c r="AI504" s="307"/>
      <c r="AJ504" s="307"/>
    </row>
    <row r="505" ht="15.75" customHeight="1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  <c r="AA505" s="307"/>
      <c r="AB505" s="307"/>
      <c r="AC505" s="307"/>
      <c r="AD505" s="307"/>
      <c r="AE505" s="307"/>
      <c r="AF505" s="307"/>
      <c r="AG505" s="307"/>
      <c r="AH505" s="307"/>
      <c r="AI505" s="307"/>
      <c r="AJ505" s="307"/>
    </row>
    <row r="506" ht="15.75" customHeight="1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  <c r="AA506" s="307"/>
      <c r="AB506" s="307"/>
      <c r="AC506" s="307"/>
      <c r="AD506" s="307"/>
      <c r="AE506" s="307"/>
      <c r="AF506" s="307"/>
      <c r="AG506" s="307"/>
      <c r="AH506" s="307"/>
      <c r="AI506" s="307"/>
      <c r="AJ506" s="307"/>
    </row>
    <row r="507" ht="15.75" customHeight="1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  <c r="AA507" s="307"/>
      <c r="AB507" s="307"/>
      <c r="AC507" s="307"/>
      <c r="AD507" s="307"/>
      <c r="AE507" s="307"/>
      <c r="AF507" s="307"/>
      <c r="AG507" s="307"/>
      <c r="AH507" s="307"/>
      <c r="AI507" s="307"/>
      <c r="AJ507" s="307"/>
    </row>
    <row r="508" ht="15.75" customHeight="1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  <c r="AA508" s="307"/>
      <c r="AB508" s="307"/>
      <c r="AC508" s="307"/>
      <c r="AD508" s="307"/>
      <c r="AE508" s="307"/>
      <c r="AF508" s="307"/>
      <c r="AG508" s="307"/>
      <c r="AH508" s="307"/>
      <c r="AI508" s="307"/>
      <c r="AJ508" s="307"/>
    </row>
    <row r="509" ht="15.75" customHeight="1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  <c r="AA509" s="307"/>
      <c r="AB509" s="307"/>
      <c r="AC509" s="307"/>
      <c r="AD509" s="307"/>
      <c r="AE509" s="307"/>
      <c r="AF509" s="307"/>
      <c r="AG509" s="307"/>
      <c r="AH509" s="307"/>
      <c r="AI509" s="307"/>
      <c r="AJ509" s="307"/>
    </row>
    <row r="510" ht="15.75" customHeight="1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  <c r="AA510" s="307"/>
      <c r="AB510" s="307"/>
      <c r="AC510" s="307"/>
      <c r="AD510" s="307"/>
      <c r="AE510" s="307"/>
      <c r="AF510" s="307"/>
      <c r="AG510" s="307"/>
      <c r="AH510" s="307"/>
      <c r="AI510" s="307"/>
      <c r="AJ510" s="307"/>
    </row>
    <row r="511" ht="15.75" customHeight="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  <c r="AA511" s="307"/>
      <c r="AB511" s="307"/>
      <c r="AC511" s="307"/>
      <c r="AD511" s="307"/>
      <c r="AE511" s="307"/>
      <c r="AF511" s="307"/>
      <c r="AG511" s="307"/>
      <c r="AH511" s="307"/>
      <c r="AI511" s="307"/>
      <c r="AJ511" s="307"/>
    </row>
    <row r="512" ht="15.75" customHeight="1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  <c r="AA512" s="307"/>
      <c r="AB512" s="307"/>
      <c r="AC512" s="307"/>
      <c r="AD512" s="307"/>
      <c r="AE512" s="307"/>
      <c r="AF512" s="307"/>
      <c r="AG512" s="307"/>
      <c r="AH512" s="307"/>
      <c r="AI512" s="307"/>
      <c r="AJ512" s="307"/>
    </row>
    <row r="513" ht="15.75" customHeight="1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  <c r="AA513" s="307"/>
      <c r="AB513" s="307"/>
      <c r="AC513" s="307"/>
      <c r="AD513" s="307"/>
      <c r="AE513" s="307"/>
      <c r="AF513" s="307"/>
      <c r="AG513" s="307"/>
      <c r="AH513" s="307"/>
      <c r="AI513" s="307"/>
      <c r="AJ513" s="307"/>
    </row>
    <row r="514" ht="15.75" customHeight="1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  <c r="AA514" s="307"/>
      <c r="AB514" s="307"/>
      <c r="AC514" s="307"/>
      <c r="AD514" s="307"/>
      <c r="AE514" s="307"/>
      <c r="AF514" s="307"/>
      <c r="AG514" s="307"/>
      <c r="AH514" s="307"/>
      <c r="AI514" s="307"/>
      <c r="AJ514" s="307"/>
    </row>
    <row r="515" ht="15.75" customHeight="1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  <c r="AA515" s="307"/>
      <c r="AB515" s="307"/>
      <c r="AC515" s="307"/>
      <c r="AD515" s="307"/>
      <c r="AE515" s="307"/>
      <c r="AF515" s="307"/>
      <c r="AG515" s="307"/>
      <c r="AH515" s="307"/>
      <c r="AI515" s="307"/>
      <c r="AJ515" s="307"/>
    </row>
    <row r="516" ht="15.75" customHeight="1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  <c r="AA516" s="307"/>
      <c r="AB516" s="307"/>
      <c r="AC516" s="307"/>
      <c r="AD516" s="307"/>
      <c r="AE516" s="307"/>
      <c r="AF516" s="307"/>
      <c r="AG516" s="307"/>
      <c r="AH516" s="307"/>
      <c r="AI516" s="307"/>
      <c r="AJ516" s="307"/>
    </row>
    <row r="517" ht="15.75" customHeight="1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  <c r="AA517" s="307"/>
      <c r="AB517" s="307"/>
      <c r="AC517" s="307"/>
      <c r="AD517" s="307"/>
      <c r="AE517" s="307"/>
      <c r="AF517" s="307"/>
      <c r="AG517" s="307"/>
      <c r="AH517" s="307"/>
      <c r="AI517" s="307"/>
      <c r="AJ517" s="307"/>
    </row>
    <row r="518" ht="15.75" customHeight="1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  <c r="AA518" s="307"/>
      <c r="AB518" s="307"/>
      <c r="AC518" s="307"/>
      <c r="AD518" s="307"/>
      <c r="AE518" s="307"/>
      <c r="AF518" s="307"/>
      <c r="AG518" s="307"/>
      <c r="AH518" s="307"/>
      <c r="AI518" s="307"/>
      <c r="AJ518" s="307"/>
    </row>
    <row r="519" ht="15.75" customHeight="1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  <c r="AA519" s="307"/>
      <c r="AB519" s="307"/>
      <c r="AC519" s="307"/>
      <c r="AD519" s="307"/>
      <c r="AE519" s="307"/>
      <c r="AF519" s="307"/>
      <c r="AG519" s="307"/>
      <c r="AH519" s="307"/>
      <c r="AI519" s="307"/>
      <c r="AJ519" s="307"/>
    </row>
    <row r="520" ht="15.75" customHeight="1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  <c r="AA520" s="307"/>
      <c r="AB520" s="307"/>
      <c r="AC520" s="307"/>
      <c r="AD520" s="307"/>
      <c r="AE520" s="307"/>
      <c r="AF520" s="307"/>
      <c r="AG520" s="307"/>
      <c r="AH520" s="307"/>
      <c r="AI520" s="307"/>
      <c r="AJ520" s="307"/>
    </row>
    <row r="521" ht="15.75" customHeight="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  <c r="AA521" s="307"/>
      <c r="AB521" s="307"/>
      <c r="AC521" s="307"/>
      <c r="AD521" s="307"/>
      <c r="AE521" s="307"/>
      <c r="AF521" s="307"/>
      <c r="AG521" s="307"/>
      <c r="AH521" s="307"/>
      <c r="AI521" s="307"/>
      <c r="AJ521" s="307"/>
    </row>
    <row r="522" ht="15.75" customHeight="1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  <c r="AA522" s="307"/>
      <c r="AB522" s="307"/>
      <c r="AC522" s="307"/>
      <c r="AD522" s="307"/>
      <c r="AE522" s="307"/>
      <c r="AF522" s="307"/>
      <c r="AG522" s="307"/>
      <c r="AH522" s="307"/>
      <c r="AI522" s="307"/>
      <c r="AJ522" s="307"/>
    </row>
    <row r="523" ht="15.75" customHeight="1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  <c r="AA523" s="307"/>
      <c r="AB523" s="307"/>
      <c r="AC523" s="307"/>
      <c r="AD523" s="307"/>
      <c r="AE523" s="307"/>
      <c r="AF523" s="307"/>
      <c r="AG523" s="307"/>
      <c r="AH523" s="307"/>
      <c r="AI523" s="307"/>
      <c r="AJ523" s="307"/>
    </row>
    <row r="524" ht="15.75" customHeight="1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  <c r="AA524" s="307"/>
      <c r="AB524" s="307"/>
      <c r="AC524" s="307"/>
      <c r="AD524" s="307"/>
      <c r="AE524" s="307"/>
      <c r="AF524" s="307"/>
      <c r="AG524" s="307"/>
      <c r="AH524" s="307"/>
      <c r="AI524" s="307"/>
      <c r="AJ524" s="307"/>
    </row>
    <row r="525" ht="15.75" customHeight="1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  <c r="AA525" s="307"/>
      <c r="AB525" s="307"/>
      <c r="AC525" s="307"/>
      <c r="AD525" s="307"/>
      <c r="AE525" s="307"/>
      <c r="AF525" s="307"/>
      <c r="AG525" s="307"/>
      <c r="AH525" s="307"/>
      <c r="AI525" s="307"/>
      <c r="AJ525" s="307"/>
    </row>
    <row r="526" ht="15.75" customHeight="1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  <c r="AA526" s="307"/>
      <c r="AB526" s="307"/>
      <c r="AC526" s="307"/>
      <c r="AD526" s="307"/>
      <c r="AE526" s="307"/>
      <c r="AF526" s="307"/>
      <c r="AG526" s="307"/>
      <c r="AH526" s="307"/>
      <c r="AI526" s="307"/>
      <c r="AJ526" s="307"/>
    </row>
    <row r="527" ht="15.75" customHeight="1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  <c r="AA527" s="307"/>
      <c r="AB527" s="307"/>
      <c r="AC527" s="307"/>
      <c r="AD527" s="307"/>
      <c r="AE527" s="307"/>
      <c r="AF527" s="307"/>
      <c r="AG527" s="307"/>
      <c r="AH527" s="307"/>
      <c r="AI527" s="307"/>
      <c r="AJ527" s="307"/>
    </row>
    <row r="528" ht="15.75" customHeight="1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  <c r="AA528" s="307"/>
      <c r="AB528" s="307"/>
      <c r="AC528" s="307"/>
      <c r="AD528" s="307"/>
      <c r="AE528" s="307"/>
      <c r="AF528" s="307"/>
      <c r="AG528" s="307"/>
      <c r="AH528" s="307"/>
      <c r="AI528" s="307"/>
      <c r="AJ528" s="307"/>
    </row>
    <row r="529" ht="15.75" customHeight="1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  <c r="AA529" s="307"/>
      <c r="AB529" s="307"/>
      <c r="AC529" s="307"/>
      <c r="AD529" s="307"/>
      <c r="AE529" s="307"/>
      <c r="AF529" s="307"/>
      <c r="AG529" s="307"/>
      <c r="AH529" s="307"/>
      <c r="AI529" s="307"/>
      <c r="AJ529" s="307"/>
    </row>
    <row r="530" ht="15.75" customHeight="1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  <c r="AA530" s="307"/>
      <c r="AB530" s="307"/>
      <c r="AC530" s="307"/>
      <c r="AD530" s="307"/>
      <c r="AE530" s="307"/>
      <c r="AF530" s="307"/>
      <c r="AG530" s="307"/>
      <c r="AH530" s="307"/>
      <c r="AI530" s="307"/>
      <c r="AJ530" s="307"/>
    </row>
    <row r="531" ht="15.75" customHeight="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  <c r="AA531" s="307"/>
      <c r="AB531" s="307"/>
      <c r="AC531" s="307"/>
      <c r="AD531" s="307"/>
      <c r="AE531" s="307"/>
      <c r="AF531" s="307"/>
      <c r="AG531" s="307"/>
      <c r="AH531" s="307"/>
      <c r="AI531" s="307"/>
      <c r="AJ531" s="307"/>
    </row>
    <row r="532" ht="15.75" customHeight="1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  <c r="AA532" s="307"/>
      <c r="AB532" s="307"/>
      <c r="AC532" s="307"/>
      <c r="AD532" s="307"/>
      <c r="AE532" s="307"/>
      <c r="AF532" s="307"/>
      <c r="AG532" s="307"/>
      <c r="AH532" s="307"/>
      <c r="AI532" s="307"/>
      <c r="AJ532" s="307"/>
    </row>
    <row r="533" ht="15.75" customHeight="1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  <c r="AA533" s="307"/>
      <c r="AB533" s="307"/>
      <c r="AC533" s="307"/>
      <c r="AD533" s="307"/>
      <c r="AE533" s="307"/>
      <c r="AF533" s="307"/>
      <c r="AG533" s="307"/>
      <c r="AH533" s="307"/>
      <c r="AI533" s="307"/>
      <c r="AJ533" s="307"/>
    </row>
    <row r="534" ht="15.75" customHeight="1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  <c r="AA534" s="307"/>
      <c r="AB534" s="307"/>
      <c r="AC534" s="307"/>
      <c r="AD534" s="307"/>
      <c r="AE534" s="307"/>
      <c r="AF534" s="307"/>
      <c r="AG534" s="307"/>
      <c r="AH534" s="307"/>
      <c r="AI534" s="307"/>
      <c r="AJ534" s="307"/>
    </row>
    <row r="535" ht="15.75" customHeight="1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  <c r="AA535" s="307"/>
      <c r="AB535" s="307"/>
      <c r="AC535" s="307"/>
      <c r="AD535" s="307"/>
      <c r="AE535" s="307"/>
      <c r="AF535" s="307"/>
      <c r="AG535" s="307"/>
      <c r="AH535" s="307"/>
      <c r="AI535" s="307"/>
      <c r="AJ535" s="307"/>
    </row>
    <row r="536" ht="15.75" customHeight="1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  <c r="AA536" s="307"/>
      <c r="AB536" s="307"/>
      <c r="AC536" s="307"/>
      <c r="AD536" s="307"/>
      <c r="AE536" s="307"/>
      <c r="AF536" s="307"/>
      <c r="AG536" s="307"/>
      <c r="AH536" s="307"/>
      <c r="AI536" s="307"/>
      <c r="AJ536" s="307"/>
    </row>
    <row r="537" ht="15.75" customHeight="1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  <c r="AA537" s="307"/>
      <c r="AB537" s="307"/>
      <c r="AC537" s="307"/>
      <c r="AD537" s="307"/>
      <c r="AE537" s="307"/>
      <c r="AF537" s="307"/>
      <c r="AG537" s="307"/>
      <c r="AH537" s="307"/>
      <c r="AI537" s="307"/>
      <c r="AJ537" s="307"/>
    </row>
    <row r="538" ht="15.75" customHeight="1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  <c r="AA538" s="307"/>
      <c r="AB538" s="307"/>
      <c r="AC538" s="307"/>
      <c r="AD538" s="307"/>
      <c r="AE538" s="307"/>
      <c r="AF538" s="307"/>
      <c r="AG538" s="307"/>
      <c r="AH538" s="307"/>
      <c r="AI538" s="307"/>
      <c r="AJ538" s="307"/>
    </row>
    <row r="539" ht="15.75" customHeight="1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  <c r="AA539" s="307"/>
      <c r="AB539" s="307"/>
      <c r="AC539" s="307"/>
      <c r="AD539" s="307"/>
      <c r="AE539" s="307"/>
      <c r="AF539" s="307"/>
      <c r="AG539" s="307"/>
      <c r="AH539" s="307"/>
      <c r="AI539" s="307"/>
      <c r="AJ539" s="307"/>
    </row>
    <row r="540" ht="15.75" customHeight="1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  <c r="AA540" s="307"/>
      <c r="AB540" s="307"/>
      <c r="AC540" s="307"/>
      <c r="AD540" s="307"/>
      <c r="AE540" s="307"/>
      <c r="AF540" s="307"/>
      <c r="AG540" s="307"/>
      <c r="AH540" s="307"/>
      <c r="AI540" s="307"/>
      <c r="AJ540" s="307"/>
    </row>
    <row r="541" ht="15.75" customHeight="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  <c r="AA541" s="307"/>
      <c r="AB541" s="307"/>
      <c r="AC541" s="307"/>
      <c r="AD541" s="307"/>
      <c r="AE541" s="307"/>
      <c r="AF541" s="307"/>
      <c r="AG541" s="307"/>
      <c r="AH541" s="307"/>
      <c r="AI541" s="307"/>
      <c r="AJ541" s="307"/>
    </row>
    <row r="542" ht="15.75" customHeight="1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  <c r="AA542" s="307"/>
      <c r="AB542" s="307"/>
      <c r="AC542" s="307"/>
      <c r="AD542" s="307"/>
      <c r="AE542" s="307"/>
      <c r="AF542" s="307"/>
      <c r="AG542" s="307"/>
      <c r="AH542" s="307"/>
      <c r="AI542" s="307"/>
      <c r="AJ542" s="307"/>
    </row>
    <row r="543" ht="15.75" customHeight="1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  <c r="AA543" s="307"/>
      <c r="AB543" s="307"/>
      <c r="AC543" s="307"/>
      <c r="AD543" s="307"/>
      <c r="AE543" s="307"/>
      <c r="AF543" s="307"/>
      <c r="AG543" s="307"/>
      <c r="AH543" s="307"/>
      <c r="AI543" s="307"/>
      <c r="AJ543" s="307"/>
    </row>
    <row r="544" ht="15.75" customHeight="1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  <c r="AA544" s="307"/>
      <c r="AB544" s="307"/>
      <c r="AC544" s="307"/>
      <c r="AD544" s="307"/>
      <c r="AE544" s="307"/>
      <c r="AF544" s="307"/>
      <c r="AG544" s="307"/>
      <c r="AH544" s="307"/>
      <c r="AI544" s="307"/>
      <c r="AJ544" s="307"/>
    </row>
    <row r="545" ht="15.75" customHeight="1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  <c r="AA545" s="307"/>
      <c r="AB545" s="307"/>
      <c r="AC545" s="307"/>
      <c r="AD545" s="307"/>
      <c r="AE545" s="307"/>
      <c r="AF545" s="307"/>
      <c r="AG545" s="307"/>
      <c r="AH545" s="307"/>
      <c r="AI545" s="307"/>
      <c r="AJ545" s="307"/>
    </row>
    <row r="546" ht="15.75" customHeight="1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  <c r="AA546" s="307"/>
      <c r="AB546" s="307"/>
      <c r="AC546" s="307"/>
      <c r="AD546" s="307"/>
      <c r="AE546" s="307"/>
      <c r="AF546" s="307"/>
      <c r="AG546" s="307"/>
      <c r="AH546" s="307"/>
      <c r="AI546" s="307"/>
      <c r="AJ546" s="307"/>
    </row>
    <row r="547" ht="15.75" customHeight="1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  <c r="AA547" s="307"/>
      <c r="AB547" s="307"/>
      <c r="AC547" s="307"/>
      <c r="AD547" s="307"/>
      <c r="AE547" s="307"/>
      <c r="AF547" s="307"/>
      <c r="AG547" s="307"/>
      <c r="AH547" s="307"/>
      <c r="AI547" s="307"/>
      <c r="AJ547" s="307"/>
    </row>
    <row r="548" ht="15.75" customHeight="1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  <c r="AA548" s="307"/>
      <c r="AB548" s="307"/>
      <c r="AC548" s="307"/>
      <c r="AD548" s="307"/>
      <c r="AE548" s="307"/>
      <c r="AF548" s="307"/>
      <c r="AG548" s="307"/>
      <c r="AH548" s="307"/>
      <c r="AI548" s="307"/>
      <c r="AJ548" s="307"/>
    </row>
    <row r="549" ht="15.75" customHeight="1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  <c r="AA549" s="307"/>
      <c r="AB549" s="307"/>
      <c r="AC549" s="307"/>
      <c r="AD549" s="307"/>
      <c r="AE549" s="307"/>
      <c r="AF549" s="307"/>
      <c r="AG549" s="307"/>
      <c r="AH549" s="307"/>
      <c r="AI549" s="307"/>
      <c r="AJ549" s="307"/>
    </row>
    <row r="550" ht="15.75" customHeight="1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  <c r="AA550" s="307"/>
      <c r="AB550" s="307"/>
      <c r="AC550" s="307"/>
      <c r="AD550" s="307"/>
      <c r="AE550" s="307"/>
      <c r="AF550" s="307"/>
      <c r="AG550" s="307"/>
      <c r="AH550" s="307"/>
      <c r="AI550" s="307"/>
      <c r="AJ550" s="307"/>
    </row>
    <row r="551" ht="15.75" customHeight="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  <c r="AA551" s="307"/>
      <c r="AB551" s="307"/>
      <c r="AC551" s="307"/>
      <c r="AD551" s="307"/>
      <c r="AE551" s="307"/>
      <c r="AF551" s="307"/>
      <c r="AG551" s="307"/>
      <c r="AH551" s="307"/>
      <c r="AI551" s="307"/>
      <c r="AJ551" s="307"/>
    </row>
    <row r="552" ht="15.75" customHeight="1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  <c r="AA552" s="307"/>
      <c r="AB552" s="307"/>
      <c r="AC552" s="307"/>
      <c r="AD552" s="307"/>
      <c r="AE552" s="307"/>
      <c r="AF552" s="307"/>
      <c r="AG552" s="307"/>
      <c r="AH552" s="307"/>
      <c r="AI552" s="307"/>
      <c r="AJ552" s="307"/>
    </row>
    <row r="553" ht="15.75" customHeight="1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  <c r="AA553" s="307"/>
      <c r="AB553" s="307"/>
      <c r="AC553" s="307"/>
      <c r="AD553" s="307"/>
      <c r="AE553" s="307"/>
      <c r="AF553" s="307"/>
      <c r="AG553" s="307"/>
      <c r="AH553" s="307"/>
      <c r="AI553" s="307"/>
      <c r="AJ553" s="307"/>
    </row>
    <row r="554" ht="15.75" customHeight="1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  <c r="AA554" s="307"/>
      <c r="AB554" s="307"/>
      <c r="AC554" s="307"/>
      <c r="AD554" s="307"/>
      <c r="AE554" s="307"/>
      <c r="AF554" s="307"/>
      <c r="AG554" s="307"/>
      <c r="AH554" s="307"/>
      <c r="AI554" s="307"/>
      <c r="AJ554" s="307"/>
    </row>
    <row r="555" ht="15.75" customHeight="1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  <c r="AA555" s="307"/>
      <c r="AB555" s="307"/>
      <c r="AC555" s="307"/>
      <c r="AD555" s="307"/>
      <c r="AE555" s="307"/>
      <c r="AF555" s="307"/>
      <c r="AG555" s="307"/>
      <c r="AH555" s="307"/>
      <c r="AI555" s="307"/>
      <c r="AJ555" s="307"/>
    </row>
    <row r="556" ht="15.75" customHeight="1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  <c r="AA556" s="307"/>
      <c r="AB556" s="307"/>
      <c r="AC556" s="307"/>
      <c r="AD556" s="307"/>
      <c r="AE556" s="307"/>
      <c r="AF556" s="307"/>
      <c r="AG556" s="307"/>
      <c r="AH556" s="307"/>
      <c r="AI556" s="307"/>
      <c r="AJ556" s="307"/>
    </row>
    <row r="557" ht="15.75" customHeight="1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  <c r="AA557" s="307"/>
      <c r="AB557" s="307"/>
      <c r="AC557" s="307"/>
      <c r="AD557" s="307"/>
      <c r="AE557" s="307"/>
      <c r="AF557" s="307"/>
      <c r="AG557" s="307"/>
      <c r="AH557" s="307"/>
      <c r="AI557" s="307"/>
      <c r="AJ557" s="307"/>
    </row>
    <row r="558" ht="15.75" customHeight="1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  <c r="AA558" s="307"/>
      <c r="AB558" s="307"/>
      <c r="AC558" s="307"/>
      <c r="AD558" s="307"/>
      <c r="AE558" s="307"/>
      <c r="AF558" s="307"/>
      <c r="AG558" s="307"/>
      <c r="AH558" s="307"/>
      <c r="AI558" s="307"/>
      <c r="AJ558" s="307"/>
    </row>
    <row r="559" ht="15.75" customHeight="1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  <c r="AA559" s="307"/>
      <c r="AB559" s="307"/>
      <c r="AC559" s="307"/>
      <c r="AD559" s="307"/>
      <c r="AE559" s="307"/>
      <c r="AF559" s="307"/>
      <c r="AG559" s="307"/>
      <c r="AH559" s="307"/>
      <c r="AI559" s="307"/>
      <c r="AJ559" s="307"/>
    </row>
    <row r="560" ht="15.75" customHeight="1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  <c r="AA560" s="307"/>
      <c r="AB560" s="307"/>
      <c r="AC560" s="307"/>
      <c r="AD560" s="307"/>
      <c r="AE560" s="307"/>
      <c r="AF560" s="307"/>
      <c r="AG560" s="307"/>
      <c r="AH560" s="307"/>
      <c r="AI560" s="307"/>
      <c r="AJ560" s="307"/>
    </row>
    <row r="561" ht="15.75" customHeight="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  <c r="AA561" s="307"/>
      <c r="AB561" s="307"/>
      <c r="AC561" s="307"/>
      <c r="AD561" s="307"/>
      <c r="AE561" s="307"/>
      <c r="AF561" s="307"/>
      <c r="AG561" s="307"/>
      <c r="AH561" s="307"/>
      <c r="AI561" s="307"/>
      <c r="AJ561" s="307"/>
    </row>
    <row r="562" ht="15.75" customHeight="1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  <c r="AA562" s="307"/>
      <c r="AB562" s="307"/>
      <c r="AC562" s="307"/>
      <c r="AD562" s="307"/>
      <c r="AE562" s="307"/>
      <c r="AF562" s="307"/>
      <c r="AG562" s="307"/>
      <c r="AH562" s="307"/>
      <c r="AI562" s="307"/>
      <c r="AJ562" s="307"/>
    </row>
    <row r="563" ht="15.75" customHeight="1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  <c r="AA563" s="307"/>
      <c r="AB563" s="307"/>
      <c r="AC563" s="307"/>
      <c r="AD563" s="307"/>
      <c r="AE563" s="307"/>
      <c r="AF563" s="307"/>
      <c r="AG563" s="307"/>
      <c r="AH563" s="307"/>
      <c r="AI563" s="307"/>
      <c r="AJ563" s="307"/>
    </row>
    <row r="564" ht="15.75" customHeight="1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  <c r="AA564" s="307"/>
      <c r="AB564" s="307"/>
      <c r="AC564" s="307"/>
      <c r="AD564" s="307"/>
      <c r="AE564" s="307"/>
      <c r="AF564" s="307"/>
      <c r="AG564" s="307"/>
      <c r="AH564" s="307"/>
      <c r="AI564" s="307"/>
      <c r="AJ564" s="307"/>
    </row>
    <row r="565" ht="15.75" customHeight="1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  <c r="AA565" s="307"/>
      <c r="AB565" s="307"/>
      <c r="AC565" s="307"/>
      <c r="AD565" s="307"/>
      <c r="AE565" s="307"/>
      <c r="AF565" s="307"/>
      <c r="AG565" s="307"/>
      <c r="AH565" s="307"/>
      <c r="AI565" s="307"/>
      <c r="AJ565" s="307"/>
    </row>
    <row r="566" ht="15.75" customHeight="1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  <c r="AA566" s="307"/>
      <c r="AB566" s="307"/>
      <c r="AC566" s="307"/>
      <c r="AD566" s="307"/>
      <c r="AE566" s="307"/>
      <c r="AF566" s="307"/>
      <c r="AG566" s="307"/>
      <c r="AH566" s="307"/>
      <c r="AI566" s="307"/>
      <c r="AJ566" s="307"/>
    </row>
    <row r="567" ht="15.75" customHeight="1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  <c r="AA567" s="307"/>
      <c r="AB567" s="307"/>
      <c r="AC567" s="307"/>
      <c r="AD567" s="307"/>
      <c r="AE567" s="307"/>
      <c r="AF567" s="307"/>
      <c r="AG567" s="307"/>
      <c r="AH567" s="307"/>
      <c r="AI567" s="307"/>
      <c r="AJ567" s="307"/>
    </row>
    <row r="568" ht="15.75" customHeight="1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  <c r="AA568" s="307"/>
      <c r="AB568" s="307"/>
      <c r="AC568" s="307"/>
      <c r="AD568" s="307"/>
      <c r="AE568" s="307"/>
      <c r="AF568" s="307"/>
      <c r="AG568" s="307"/>
      <c r="AH568" s="307"/>
      <c r="AI568" s="307"/>
      <c r="AJ568" s="307"/>
    </row>
    <row r="569" ht="15.75" customHeight="1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  <c r="AA569" s="307"/>
      <c r="AB569" s="307"/>
      <c r="AC569" s="307"/>
      <c r="AD569" s="307"/>
      <c r="AE569" s="307"/>
      <c r="AF569" s="307"/>
      <c r="AG569" s="307"/>
      <c r="AH569" s="307"/>
      <c r="AI569" s="307"/>
      <c r="AJ569" s="307"/>
    </row>
    <row r="570" ht="15.75" customHeight="1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  <c r="AA570" s="307"/>
      <c r="AB570" s="307"/>
      <c r="AC570" s="307"/>
      <c r="AD570" s="307"/>
      <c r="AE570" s="307"/>
      <c r="AF570" s="307"/>
      <c r="AG570" s="307"/>
      <c r="AH570" s="307"/>
      <c r="AI570" s="307"/>
      <c r="AJ570" s="307"/>
    </row>
    <row r="571" ht="15.75" customHeight="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  <c r="AA571" s="307"/>
      <c r="AB571" s="307"/>
      <c r="AC571" s="307"/>
      <c r="AD571" s="307"/>
      <c r="AE571" s="307"/>
      <c r="AF571" s="307"/>
      <c r="AG571" s="307"/>
      <c r="AH571" s="307"/>
      <c r="AI571" s="307"/>
      <c r="AJ571" s="307"/>
    </row>
    <row r="572" ht="15.75" customHeight="1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  <c r="AA572" s="307"/>
      <c r="AB572" s="307"/>
      <c r="AC572" s="307"/>
      <c r="AD572" s="307"/>
      <c r="AE572" s="307"/>
      <c r="AF572" s="307"/>
      <c r="AG572" s="307"/>
      <c r="AH572" s="307"/>
      <c r="AI572" s="307"/>
      <c r="AJ572" s="307"/>
    </row>
    <row r="573" ht="15.75" customHeight="1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  <c r="AA573" s="307"/>
      <c r="AB573" s="307"/>
      <c r="AC573" s="307"/>
      <c r="AD573" s="307"/>
      <c r="AE573" s="307"/>
      <c r="AF573" s="307"/>
      <c r="AG573" s="307"/>
      <c r="AH573" s="307"/>
      <c r="AI573" s="307"/>
      <c r="AJ573" s="307"/>
    </row>
    <row r="574" ht="15.75" customHeight="1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  <c r="AA574" s="307"/>
      <c r="AB574" s="307"/>
      <c r="AC574" s="307"/>
      <c r="AD574" s="307"/>
      <c r="AE574" s="307"/>
      <c r="AF574" s="307"/>
      <c r="AG574" s="307"/>
      <c r="AH574" s="307"/>
      <c r="AI574" s="307"/>
      <c r="AJ574" s="307"/>
    </row>
    <row r="575" ht="15.75" customHeight="1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  <c r="AA575" s="307"/>
      <c r="AB575" s="307"/>
      <c r="AC575" s="307"/>
      <c r="AD575" s="307"/>
      <c r="AE575" s="307"/>
      <c r="AF575" s="307"/>
      <c r="AG575" s="307"/>
      <c r="AH575" s="307"/>
      <c r="AI575" s="307"/>
      <c r="AJ575" s="307"/>
    </row>
    <row r="576" ht="15.75" customHeight="1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  <c r="AA576" s="307"/>
      <c r="AB576" s="307"/>
      <c r="AC576" s="307"/>
      <c r="AD576" s="307"/>
      <c r="AE576" s="307"/>
      <c r="AF576" s="307"/>
      <c r="AG576" s="307"/>
      <c r="AH576" s="307"/>
      <c r="AI576" s="307"/>
      <c r="AJ576" s="307"/>
    </row>
    <row r="577" ht="15.75" customHeight="1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  <c r="AA577" s="307"/>
      <c r="AB577" s="307"/>
      <c r="AC577" s="307"/>
      <c r="AD577" s="307"/>
      <c r="AE577" s="307"/>
      <c r="AF577" s="307"/>
      <c r="AG577" s="307"/>
      <c r="AH577" s="307"/>
      <c r="AI577" s="307"/>
      <c r="AJ577" s="307"/>
    </row>
    <row r="578" ht="15.75" customHeight="1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  <c r="AA578" s="307"/>
      <c r="AB578" s="307"/>
      <c r="AC578" s="307"/>
      <c r="AD578" s="307"/>
      <c r="AE578" s="307"/>
      <c r="AF578" s="307"/>
      <c r="AG578" s="307"/>
      <c r="AH578" s="307"/>
      <c r="AI578" s="307"/>
      <c r="AJ578" s="307"/>
    </row>
    <row r="579" ht="15.75" customHeight="1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  <c r="AA579" s="307"/>
      <c r="AB579" s="307"/>
      <c r="AC579" s="307"/>
      <c r="AD579" s="307"/>
      <c r="AE579" s="307"/>
      <c r="AF579" s="307"/>
      <c r="AG579" s="307"/>
      <c r="AH579" s="307"/>
      <c r="AI579" s="307"/>
      <c r="AJ579" s="307"/>
    </row>
    <row r="580" ht="15.75" customHeight="1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  <c r="AA580" s="307"/>
      <c r="AB580" s="307"/>
      <c r="AC580" s="307"/>
      <c r="AD580" s="307"/>
      <c r="AE580" s="307"/>
      <c r="AF580" s="307"/>
      <c r="AG580" s="307"/>
      <c r="AH580" s="307"/>
      <c r="AI580" s="307"/>
      <c r="AJ580" s="307"/>
    </row>
    <row r="581" ht="15.75" customHeight="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  <c r="AA581" s="307"/>
      <c r="AB581" s="307"/>
      <c r="AC581" s="307"/>
      <c r="AD581" s="307"/>
      <c r="AE581" s="307"/>
      <c r="AF581" s="307"/>
      <c r="AG581" s="307"/>
      <c r="AH581" s="307"/>
      <c r="AI581" s="307"/>
      <c r="AJ581" s="307"/>
    </row>
    <row r="582" ht="15.75" customHeight="1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  <c r="AA582" s="307"/>
      <c r="AB582" s="307"/>
      <c r="AC582" s="307"/>
      <c r="AD582" s="307"/>
      <c r="AE582" s="307"/>
      <c r="AF582" s="307"/>
      <c r="AG582" s="307"/>
      <c r="AH582" s="307"/>
      <c r="AI582" s="307"/>
      <c r="AJ582" s="307"/>
    </row>
    <row r="583" ht="15.75" customHeight="1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  <c r="AA583" s="307"/>
      <c r="AB583" s="307"/>
      <c r="AC583" s="307"/>
      <c r="AD583" s="307"/>
      <c r="AE583" s="307"/>
      <c r="AF583" s="307"/>
      <c r="AG583" s="307"/>
      <c r="AH583" s="307"/>
      <c r="AI583" s="307"/>
      <c r="AJ583" s="307"/>
    </row>
    <row r="584" ht="15.75" customHeight="1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  <c r="AA584" s="307"/>
      <c r="AB584" s="307"/>
      <c r="AC584" s="307"/>
      <c r="AD584" s="307"/>
      <c r="AE584" s="307"/>
      <c r="AF584" s="307"/>
      <c r="AG584" s="307"/>
      <c r="AH584" s="307"/>
      <c r="AI584" s="307"/>
      <c r="AJ584" s="307"/>
    </row>
    <row r="585" ht="15.75" customHeight="1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  <c r="AA585" s="307"/>
      <c r="AB585" s="307"/>
      <c r="AC585" s="307"/>
      <c r="AD585" s="307"/>
      <c r="AE585" s="307"/>
      <c r="AF585" s="307"/>
      <c r="AG585" s="307"/>
      <c r="AH585" s="307"/>
      <c r="AI585" s="307"/>
      <c r="AJ585" s="307"/>
    </row>
    <row r="586" ht="15.75" customHeight="1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  <c r="AA586" s="307"/>
      <c r="AB586" s="307"/>
      <c r="AC586" s="307"/>
      <c r="AD586" s="307"/>
      <c r="AE586" s="307"/>
      <c r="AF586" s="307"/>
      <c r="AG586" s="307"/>
      <c r="AH586" s="307"/>
      <c r="AI586" s="307"/>
      <c r="AJ586" s="307"/>
    </row>
    <row r="587" ht="15.75" customHeight="1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  <c r="AA587" s="307"/>
      <c r="AB587" s="307"/>
      <c r="AC587" s="307"/>
      <c r="AD587" s="307"/>
      <c r="AE587" s="307"/>
      <c r="AF587" s="307"/>
      <c r="AG587" s="307"/>
      <c r="AH587" s="307"/>
      <c r="AI587" s="307"/>
      <c r="AJ587" s="307"/>
    </row>
    <row r="588" ht="15.75" customHeight="1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  <c r="AA588" s="307"/>
      <c r="AB588" s="307"/>
      <c r="AC588" s="307"/>
      <c r="AD588" s="307"/>
      <c r="AE588" s="307"/>
      <c r="AF588" s="307"/>
      <c r="AG588" s="307"/>
      <c r="AH588" s="307"/>
      <c r="AI588" s="307"/>
      <c r="AJ588" s="307"/>
    </row>
    <row r="589" ht="15.75" customHeight="1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  <c r="AA589" s="307"/>
      <c r="AB589" s="307"/>
      <c r="AC589" s="307"/>
      <c r="AD589" s="307"/>
      <c r="AE589" s="307"/>
      <c r="AF589" s="307"/>
      <c r="AG589" s="307"/>
      <c r="AH589" s="307"/>
      <c r="AI589" s="307"/>
      <c r="AJ589" s="307"/>
    </row>
    <row r="590" ht="15.75" customHeight="1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  <c r="AA590" s="307"/>
      <c r="AB590" s="307"/>
      <c r="AC590" s="307"/>
      <c r="AD590" s="307"/>
      <c r="AE590" s="307"/>
      <c r="AF590" s="307"/>
      <c r="AG590" s="307"/>
      <c r="AH590" s="307"/>
      <c r="AI590" s="307"/>
      <c r="AJ590" s="307"/>
    </row>
    <row r="591" ht="15.75" customHeight="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  <c r="AA591" s="307"/>
      <c r="AB591" s="307"/>
      <c r="AC591" s="307"/>
      <c r="AD591" s="307"/>
      <c r="AE591" s="307"/>
      <c r="AF591" s="307"/>
      <c r="AG591" s="307"/>
      <c r="AH591" s="307"/>
      <c r="AI591" s="307"/>
      <c r="AJ591" s="307"/>
    </row>
    <row r="592" ht="15.75" customHeight="1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  <c r="AA592" s="307"/>
      <c r="AB592" s="307"/>
      <c r="AC592" s="307"/>
      <c r="AD592" s="307"/>
      <c r="AE592" s="307"/>
      <c r="AF592" s="307"/>
      <c r="AG592" s="307"/>
      <c r="AH592" s="307"/>
      <c r="AI592" s="307"/>
      <c r="AJ592" s="307"/>
    </row>
    <row r="593" ht="15.75" customHeight="1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  <c r="AA593" s="307"/>
      <c r="AB593" s="307"/>
      <c r="AC593" s="307"/>
      <c r="AD593" s="307"/>
      <c r="AE593" s="307"/>
      <c r="AF593" s="307"/>
      <c r="AG593" s="307"/>
      <c r="AH593" s="307"/>
      <c r="AI593" s="307"/>
      <c r="AJ593" s="307"/>
    </row>
    <row r="594" ht="15.75" customHeight="1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  <c r="AA594" s="307"/>
      <c r="AB594" s="307"/>
      <c r="AC594" s="307"/>
      <c r="AD594" s="307"/>
      <c r="AE594" s="307"/>
      <c r="AF594" s="307"/>
      <c r="AG594" s="307"/>
      <c r="AH594" s="307"/>
      <c r="AI594" s="307"/>
      <c r="AJ594" s="307"/>
    </row>
    <row r="595" ht="15.75" customHeight="1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  <c r="AA595" s="307"/>
      <c r="AB595" s="307"/>
      <c r="AC595" s="307"/>
      <c r="AD595" s="307"/>
      <c r="AE595" s="307"/>
      <c r="AF595" s="307"/>
      <c r="AG595" s="307"/>
      <c r="AH595" s="307"/>
      <c r="AI595" s="307"/>
      <c r="AJ595" s="307"/>
    </row>
    <row r="596" ht="15.75" customHeight="1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</row>
    <row r="597" ht="15.75" customHeight="1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</row>
    <row r="598" ht="15.75" customHeight="1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  <c r="AA598" s="307"/>
      <c r="AB598" s="307"/>
      <c r="AC598" s="307"/>
      <c r="AD598" s="307"/>
      <c r="AE598" s="307"/>
      <c r="AF598" s="307"/>
      <c r="AG598" s="307"/>
      <c r="AH598" s="307"/>
      <c r="AI598" s="307"/>
      <c r="AJ598" s="307"/>
    </row>
    <row r="599" ht="15.75" customHeight="1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  <c r="AA599" s="307"/>
      <c r="AB599" s="307"/>
      <c r="AC599" s="307"/>
      <c r="AD599" s="307"/>
      <c r="AE599" s="307"/>
      <c r="AF599" s="307"/>
      <c r="AG599" s="307"/>
      <c r="AH599" s="307"/>
      <c r="AI599" s="307"/>
      <c r="AJ599" s="307"/>
    </row>
    <row r="600" ht="15.75" customHeight="1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  <c r="AA600" s="307"/>
      <c r="AB600" s="307"/>
      <c r="AC600" s="307"/>
      <c r="AD600" s="307"/>
      <c r="AE600" s="307"/>
      <c r="AF600" s="307"/>
      <c r="AG600" s="307"/>
      <c r="AH600" s="307"/>
      <c r="AI600" s="307"/>
      <c r="AJ600" s="307"/>
    </row>
    <row r="601" ht="15.75" customHeight="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  <c r="AA601" s="307"/>
      <c r="AB601" s="307"/>
      <c r="AC601" s="307"/>
      <c r="AD601" s="307"/>
      <c r="AE601" s="307"/>
      <c r="AF601" s="307"/>
      <c r="AG601" s="307"/>
      <c r="AH601" s="307"/>
      <c r="AI601" s="307"/>
      <c r="AJ601" s="307"/>
    </row>
    <row r="602" ht="15.75" customHeight="1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  <c r="AA602" s="307"/>
      <c r="AB602" s="307"/>
      <c r="AC602" s="307"/>
      <c r="AD602" s="307"/>
      <c r="AE602" s="307"/>
      <c r="AF602" s="307"/>
      <c r="AG602" s="307"/>
      <c r="AH602" s="307"/>
      <c r="AI602" s="307"/>
      <c r="AJ602" s="307"/>
    </row>
    <row r="603" ht="15.75" customHeight="1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  <c r="AA603" s="307"/>
      <c r="AB603" s="307"/>
      <c r="AC603" s="307"/>
      <c r="AD603" s="307"/>
      <c r="AE603" s="307"/>
      <c r="AF603" s="307"/>
      <c r="AG603" s="307"/>
      <c r="AH603" s="307"/>
      <c r="AI603" s="307"/>
      <c r="AJ603" s="307"/>
    </row>
    <row r="604" ht="15.75" customHeight="1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  <c r="AA604" s="307"/>
      <c r="AB604" s="307"/>
      <c r="AC604" s="307"/>
      <c r="AD604" s="307"/>
      <c r="AE604" s="307"/>
      <c r="AF604" s="307"/>
      <c r="AG604" s="307"/>
      <c r="AH604" s="307"/>
      <c r="AI604" s="307"/>
      <c r="AJ604" s="307"/>
    </row>
    <row r="605" ht="15.75" customHeight="1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  <c r="AA605" s="307"/>
      <c r="AB605" s="307"/>
      <c r="AC605" s="307"/>
      <c r="AD605" s="307"/>
      <c r="AE605" s="307"/>
      <c r="AF605" s="307"/>
      <c r="AG605" s="307"/>
      <c r="AH605" s="307"/>
      <c r="AI605" s="307"/>
      <c r="AJ605" s="307"/>
    </row>
    <row r="606" ht="15.75" customHeight="1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  <c r="AA606" s="307"/>
      <c r="AB606" s="307"/>
      <c r="AC606" s="307"/>
      <c r="AD606" s="307"/>
      <c r="AE606" s="307"/>
      <c r="AF606" s="307"/>
      <c r="AG606" s="307"/>
      <c r="AH606" s="307"/>
      <c r="AI606" s="307"/>
      <c r="AJ606" s="307"/>
    </row>
    <row r="607" ht="15.75" customHeight="1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  <c r="AA607" s="307"/>
      <c r="AB607" s="307"/>
      <c r="AC607" s="307"/>
      <c r="AD607" s="307"/>
      <c r="AE607" s="307"/>
      <c r="AF607" s="307"/>
      <c r="AG607" s="307"/>
      <c r="AH607" s="307"/>
      <c r="AI607" s="307"/>
      <c r="AJ607" s="307"/>
    </row>
    <row r="608" ht="15.75" customHeight="1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  <c r="AA608" s="307"/>
      <c r="AB608" s="307"/>
      <c r="AC608" s="307"/>
      <c r="AD608" s="307"/>
      <c r="AE608" s="307"/>
      <c r="AF608" s="307"/>
      <c r="AG608" s="307"/>
      <c r="AH608" s="307"/>
      <c r="AI608" s="307"/>
      <c r="AJ608" s="307"/>
    </row>
    <row r="609" ht="15.75" customHeight="1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  <c r="AA609" s="307"/>
      <c r="AB609" s="307"/>
      <c r="AC609" s="307"/>
      <c r="AD609" s="307"/>
      <c r="AE609" s="307"/>
      <c r="AF609" s="307"/>
      <c r="AG609" s="307"/>
      <c r="AH609" s="307"/>
      <c r="AI609" s="307"/>
      <c r="AJ609" s="307"/>
    </row>
    <row r="610" ht="15.75" customHeight="1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  <c r="AA610" s="307"/>
      <c r="AB610" s="307"/>
      <c r="AC610" s="307"/>
      <c r="AD610" s="307"/>
      <c r="AE610" s="307"/>
      <c r="AF610" s="307"/>
      <c r="AG610" s="307"/>
      <c r="AH610" s="307"/>
      <c r="AI610" s="307"/>
      <c r="AJ610" s="307"/>
    </row>
    <row r="611" ht="15.75" customHeight="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  <c r="AA611" s="307"/>
      <c r="AB611" s="307"/>
      <c r="AC611" s="307"/>
      <c r="AD611" s="307"/>
      <c r="AE611" s="307"/>
      <c r="AF611" s="307"/>
      <c r="AG611" s="307"/>
      <c r="AH611" s="307"/>
      <c r="AI611" s="307"/>
      <c r="AJ611" s="307"/>
    </row>
    <row r="612" ht="15.75" customHeight="1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  <c r="AA612" s="307"/>
      <c r="AB612" s="307"/>
      <c r="AC612" s="307"/>
      <c r="AD612" s="307"/>
      <c r="AE612" s="307"/>
      <c r="AF612" s="307"/>
      <c r="AG612" s="307"/>
      <c r="AH612" s="307"/>
      <c r="AI612" s="307"/>
      <c r="AJ612" s="307"/>
    </row>
    <row r="613" ht="15.75" customHeight="1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  <c r="AA613" s="307"/>
      <c r="AB613" s="307"/>
      <c r="AC613" s="307"/>
      <c r="AD613" s="307"/>
      <c r="AE613" s="307"/>
      <c r="AF613" s="307"/>
      <c r="AG613" s="307"/>
      <c r="AH613" s="307"/>
      <c r="AI613" s="307"/>
      <c r="AJ613" s="307"/>
    </row>
    <row r="614" ht="15.75" customHeight="1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  <c r="AA614" s="307"/>
      <c r="AB614" s="307"/>
      <c r="AC614" s="307"/>
      <c r="AD614" s="307"/>
      <c r="AE614" s="307"/>
      <c r="AF614" s="307"/>
      <c r="AG614" s="307"/>
      <c r="AH614" s="307"/>
      <c r="AI614" s="307"/>
      <c r="AJ614" s="307"/>
    </row>
    <row r="615" ht="15.75" customHeight="1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  <c r="AA615" s="307"/>
      <c r="AB615" s="307"/>
      <c r="AC615" s="307"/>
      <c r="AD615" s="307"/>
      <c r="AE615" s="307"/>
      <c r="AF615" s="307"/>
      <c r="AG615" s="307"/>
      <c r="AH615" s="307"/>
      <c r="AI615" s="307"/>
      <c r="AJ615" s="307"/>
    </row>
    <row r="616" ht="15.75" customHeight="1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  <c r="AA616" s="307"/>
      <c r="AB616" s="307"/>
      <c r="AC616" s="307"/>
      <c r="AD616" s="307"/>
      <c r="AE616" s="307"/>
      <c r="AF616" s="307"/>
      <c r="AG616" s="307"/>
      <c r="AH616" s="307"/>
      <c r="AI616" s="307"/>
      <c r="AJ616" s="307"/>
    </row>
    <row r="617" ht="15.75" customHeight="1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  <c r="AA617" s="307"/>
      <c r="AB617" s="307"/>
      <c r="AC617" s="307"/>
      <c r="AD617" s="307"/>
      <c r="AE617" s="307"/>
      <c r="AF617" s="307"/>
      <c r="AG617" s="307"/>
      <c r="AH617" s="307"/>
      <c r="AI617" s="307"/>
      <c r="AJ617" s="307"/>
    </row>
    <row r="618" ht="15.75" customHeight="1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  <c r="AA618" s="307"/>
      <c r="AB618" s="307"/>
      <c r="AC618" s="307"/>
      <c r="AD618" s="307"/>
      <c r="AE618" s="307"/>
      <c r="AF618" s="307"/>
      <c r="AG618" s="307"/>
      <c r="AH618" s="307"/>
      <c r="AI618" s="307"/>
      <c r="AJ618" s="307"/>
    </row>
    <row r="619" ht="15.75" customHeight="1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  <c r="AA619" s="307"/>
      <c r="AB619" s="307"/>
      <c r="AC619" s="307"/>
      <c r="AD619" s="307"/>
      <c r="AE619" s="307"/>
      <c r="AF619" s="307"/>
      <c r="AG619" s="307"/>
      <c r="AH619" s="307"/>
      <c r="AI619" s="307"/>
      <c r="AJ619" s="307"/>
    </row>
    <row r="620" ht="15.75" customHeight="1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  <c r="AA620" s="307"/>
      <c r="AB620" s="307"/>
      <c r="AC620" s="307"/>
      <c r="AD620" s="307"/>
      <c r="AE620" s="307"/>
      <c r="AF620" s="307"/>
      <c r="AG620" s="307"/>
      <c r="AH620" s="307"/>
      <c r="AI620" s="307"/>
      <c r="AJ620" s="307"/>
    </row>
    <row r="621" ht="15.75" customHeight="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  <c r="AA621" s="307"/>
      <c r="AB621" s="307"/>
      <c r="AC621" s="307"/>
      <c r="AD621" s="307"/>
      <c r="AE621" s="307"/>
      <c r="AF621" s="307"/>
      <c r="AG621" s="307"/>
      <c r="AH621" s="307"/>
      <c r="AI621" s="307"/>
      <c r="AJ621" s="307"/>
    </row>
    <row r="622" ht="15.75" customHeight="1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  <c r="AA622" s="307"/>
      <c r="AB622" s="307"/>
      <c r="AC622" s="307"/>
      <c r="AD622" s="307"/>
      <c r="AE622" s="307"/>
      <c r="AF622" s="307"/>
      <c r="AG622" s="307"/>
      <c r="AH622" s="307"/>
      <c r="AI622" s="307"/>
      <c r="AJ622" s="307"/>
    </row>
    <row r="623" ht="15.75" customHeight="1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  <c r="AA623" s="307"/>
      <c r="AB623" s="307"/>
      <c r="AC623" s="307"/>
      <c r="AD623" s="307"/>
      <c r="AE623" s="307"/>
      <c r="AF623" s="307"/>
      <c r="AG623" s="307"/>
      <c r="AH623" s="307"/>
      <c r="AI623" s="307"/>
      <c r="AJ623" s="307"/>
    </row>
    <row r="624" ht="15.75" customHeight="1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  <c r="AA624" s="307"/>
      <c r="AB624" s="307"/>
      <c r="AC624" s="307"/>
      <c r="AD624" s="307"/>
      <c r="AE624" s="307"/>
      <c r="AF624" s="307"/>
      <c r="AG624" s="307"/>
      <c r="AH624" s="307"/>
      <c r="AI624" s="307"/>
      <c r="AJ624" s="307"/>
    </row>
    <row r="625" ht="15.75" customHeight="1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  <c r="AA625" s="307"/>
      <c r="AB625" s="307"/>
      <c r="AC625" s="307"/>
      <c r="AD625" s="307"/>
      <c r="AE625" s="307"/>
      <c r="AF625" s="307"/>
      <c r="AG625" s="307"/>
      <c r="AH625" s="307"/>
      <c r="AI625" s="307"/>
      <c r="AJ625" s="307"/>
    </row>
    <row r="626" ht="15.75" customHeight="1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  <c r="AA626" s="307"/>
      <c r="AB626" s="307"/>
      <c r="AC626" s="307"/>
      <c r="AD626" s="307"/>
      <c r="AE626" s="307"/>
      <c r="AF626" s="307"/>
      <c r="AG626" s="307"/>
      <c r="AH626" s="307"/>
      <c r="AI626" s="307"/>
      <c r="AJ626" s="307"/>
    </row>
    <row r="627" ht="15.75" customHeight="1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  <c r="AA627" s="307"/>
      <c r="AB627" s="307"/>
      <c r="AC627" s="307"/>
      <c r="AD627" s="307"/>
      <c r="AE627" s="307"/>
      <c r="AF627" s="307"/>
      <c r="AG627" s="307"/>
      <c r="AH627" s="307"/>
      <c r="AI627" s="307"/>
      <c r="AJ627" s="307"/>
    </row>
    <row r="628" ht="15.75" customHeight="1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  <c r="AA628" s="307"/>
      <c r="AB628" s="307"/>
      <c r="AC628" s="307"/>
      <c r="AD628" s="307"/>
      <c r="AE628" s="307"/>
      <c r="AF628" s="307"/>
      <c r="AG628" s="307"/>
      <c r="AH628" s="307"/>
      <c r="AI628" s="307"/>
      <c r="AJ628" s="307"/>
    </row>
    <row r="629" ht="15.75" customHeight="1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  <c r="AA629" s="307"/>
      <c r="AB629" s="307"/>
      <c r="AC629" s="307"/>
      <c r="AD629" s="307"/>
      <c r="AE629" s="307"/>
      <c r="AF629" s="307"/>
      <c r="AG629" s="307"/>
      <c r="AH629" s="307"/>
      <c r="AI629" s="307"/>
      <c r="AJ629" s="307"/>
    </row>
    <row r="630" ht="15.75" customHeight="1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  <c r="AA630" s="307"/>
      <c r="AB630" s="307"/>
      <c r="AC630" s="307"/>
      <c r="AD630" s="307"/>
      <c r="AE630" s="307"/>
      <c r="AF630" s="307"/>
      <c r="AG630" s="307"/>
      <c r="AH630" s="307"/>
      <c r="AI630" s="307"/>
      <c r="AJ630" s="307"/>
    </row>
    <row r="631" ht="15.75" customHeight="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  <c r="AA631" s="307"/>
      <c r="AB631" s="307"/>
      <c r="AC631" s="307"/>
      <c r="AD631" s="307"/>
      <c r="AE631" s="307"/>
      <c r="AF631" s="307"/>
      <c r="AG631" s="307"/>
      <c r="AH631" s="307"/>
      <c r="AI631" s="307"/>
      <c r="AJ631" s="307"/>
    </row>
    <row r="632" ht="15.75" customHeight="1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  <c r="AA632" s="307"/>
      <c r="AB632" s="307"/>
      <c r="AC632" s="307"/>
      <c r="AD632" s="307"/>
      <c r="AE632" s="307"/>
      <c r="AF632" s="307"/>
      <c r="AG632" s="307"/>
      <c r="AH632" s="307"/>
      <c r="AI632" s="307"/>
      <c r="AJ632" s="307"/>
    </row>
    <row r="633" ht="15.75" customHeight="1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  <c r="AA633" s="307"/>
      <c r="AB633" s="307"/>
      <c r="AC633" s="307"/>
      <c r="AD633" s="307"/>
      <c r="AE633" s="307"/>
      <c r="AF633" s="307"/>
      <c r="AG633" s="307"/>
      <c r="AH633" s="307"/>
      <c r="AI633" s="307"/>
      <c r="AJ633" s="307"/>
    </row>
    <row r="634" ht="15.75" customHeight="1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  <c r="AA634" s="307"/>
      <c r="AB634" s="307"/>
      <c r="AC634" s="307"/>
      <c r="AD634" s="307"/>
      <c r="AE634" s="307"/>
      <c r="AF634" s="307"/>
      <c r="AG634" s="307"/>
      <c r="AH634" s="307"/>
      <c r="AI634" s="307"/>
      <c r="AJ634" s="307"/>
    </row>
    <row r="635" ht="15.75" customHeight="1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  <c r="AA635" s="307"/>
      <c r="AB635" s="307"/>
      <c r="AC635" s="307"/>
      <c r="AD635" s="307"/>
      <c r="AE635" s="307"/>
      <c r="AF635" s="307"/>
      <c r="AG635" s="307"/>
      <c r="AH635" s="307"/>
      <c r="AI635" s="307"/>
      <c r="AJ635" s="307"/>
    </row>
    <row r="636" ht="15.75" customHeight="1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  <c r="AA636" s="307"/>
      <c r="AB636" s="307"/>
      <c r="AC636" s="307"/>
      <c r="AD636" s="307"/>
      <c r="AE636" s="307"/>
      <c r="AF636" s="307"/>
      <c r="AG636" s="307"/>
      <c r="AH636" s="307"/>
      <c r="AI636" s="307"/>
      <c r="AJ636" s="307"/>
    </row>
    <row r="637" ht="15.75" customHeight="1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  <c r="AA637" s="307"/>
      <c r="AB637" s="307"/>
      <c r="AC637" s="307"/>
      <c r="AD637" s="307"/>
      <c r="AE637" s="307"/>
      <c r="AF637" s="307"/>
      <c r="AG637" s="307"/>
      <c r="AH637" s="307"/>
      <c r="AI637" s="307"/>
      <c r="AJ637" s="307"/>
    </row>
    <row r="638" ht="15.75" customHeight="1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  <c r="AA638" s="307"/>
      <c r="AB638" s="307"/>
      <c r="AC638" s="307"/>
      <c r="AD638" s="307"/>
      <c r="AE638" s="307"/>
      <c r="AF638" s="307"/>
      <c r="AG638" s="307"/>
      <c r="AH638" s="307"/>
      <c r="AI638" s="307"/>
      <c r="AJ638" s="307"/>
    </row>
    <row r="639" ht="15.75" customHeight="1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  <c r="AA639" s="307"/>
      <c r="AB639" s="307"/>
      <c r="AC639" s="307"/>
      <c r="AD639" s="307"/>
      <c r="AE639" s="307"/>
      <c r="AF639" s="307"/>
      <c r="AG639" s="307"/>
      <c r="AH639" s="307"/>
      <c r="AI639" s="307"/>
      <c r="AJ639" s="307"/>
    </row>
    <row r="640" ht="15.75" customHeight="1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  <c r="AA640" s="307"/>
      <c r="AB640" s="307"/>
      <c r="AC640" s="307"/>
      <c r="AD640" s="307"/>
      <c r="AE640" s="307"/>
      <c r="AF640" s="307"/>
      <c r="AG640" s="307"/>
      <c r="AH640" s="307"/>
      <c r="AI640" s="307"/>
      <c r="AJ640" s="307"/>
    </row>
    <row r="641" ht="15.75" customHeight="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  <c r="AA641" s="307"/>
      <c r="AB641" s="307"/>
      <c r="AC641" s="307"/>
      <c r="AD641" s="307"/>
      <c r="AE641" s="307"/>
      <c r="AF641" s="307"/>
      <c r="AG641" s="307"/>
      <c r="AH641" s="307"/>
      <c r="AI641" s="307"/>
      <c r="AJ641" s="307"/>
    </row>
    <row r="642" ht="15.75" customHeight="1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  <c r="AA642" s="307"/>
      <c r="AB642" s="307"/>
      <c r="AC642" s="307"/>
      <c r="AD642" s="307"/>
      <c r="AE642" s="307"/>
      <c r="AF642" s="307"/>
      <c r="AG642" s="307"/>
      <c r="AH642" s="307"/>
      <c r="AI642" s="307"/>
      <c r="AJ642" s="307"/>
    </row>
    <row r="643" ht="15.75" customHeight="1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  <c r="AA643" s="307"/>
      <c r="AB643" s="307"/>
      <c r="AC643" s="307"/>
      <c r="AD643" s="307"/>
      <c r="AE643" s="307"/>
      <c r="AF643" s="307"/>
      <c r="AG643" s="307"/>
      <c r="AH643" s="307"/>
      <c r="AI643" s="307"/>
      <c r="AJ643" s="307"/>
    </row>
    <row r="644" ht="15.75" customHeight="1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  <c r="AA644" s="307"/>
      <c r="AB644" s="307"/>
      <c r="AC644" s="307"/>
      <c r="AD644" s="307"/>
      <c r="AE644" s="307"/>
      <c r="AF644" s="307"/>
      <c r="AG644" s="307"/>
      <c r="AH644" s="307"/>
      <c r="AI644" s="307"/>
      <c r="AJ644" s="307"/>
    </row>
    <row r="645" ht="15.75" customHeight="1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  <c r="AA645" s="307"/>
      <c r="AB645" s="307"/>
      <c r="AC645" s="307"/>
      <c r="AD645" s="307"/>
      <c r="AE645" s="307"/>
      <c r="AF645" s="307"/>
      <c r="AG645" s="307"/>
      <c r="AH645" s="307"/>
      <c r="AI645" s="307"/>
      <c r="AJ645" s="307"/>
    </row>
    <row r="646" ht="15.75" customHeight="1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  <c r="AA646" s="307"/>
      <c r="AB646" s="307"/>
      <c r="AC646" s="307"/>
      <c r="AD646" s="307"/>
      <c r="AE646" s="307"/>
      <c r="AF646" s="307"/>
      <c r="AG646" s="307"/>
      <c r="AH646" s="307"/>
      <c r="AI646" s="307"/>
      <c r="AJ646" s="307"/>
    </row>
    <row r="647" ht="15.75" customHeight="1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  <c r="AA647" s="307"/>
      <c r="AB647" s="307"/>
      <c r="AC647" s="307"/>
      <c r="AD647" s="307"/>
      <c r="AE647" s="307"/>
      <c r="AF647" s="307"/>
      <c r="AG647" s="307"/>
      <c r="AH647" s="307"/>
      <c r="AI647" s="307"/>
      <c r="AJ647" s="307"/>
    </row>
    <row r="648" ht="15.75" customHeight="1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  <c r="AA648" s="307"/>
      <c r="AB648" s="307"/>
      <c r="AC648" s="307"/>
      <c r="AD648" s="307"/>
      <c r="AE648" s="307"/>
      <c r="AF648" s="307"/>
      <c r="AG648" s="307"/>
      <c r="AH648" s="307"/>
      <c r="AI648" s="307"/>
      <c r="AJ648" s="307"/>
    </row>
    <row r="649" ht="15.75" customHeight="1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  <c r="AA649" s="307"/>
      <c r="AB649" s="307"/>
      <c r="AC649" s="307"/>
      <c r="AD649" s="307"/>
      <c r="AE649" s="307"/>
      <c r="AF649" s="307"/>
      <c r="AG649" s="307"/>
      <c r="AH649" s="307"/>
      <c r="AI649" s="307"/>
      <c r="AJ649" s="307"/>
    </row>
    <row r="650" ht="15.75" customHeight="1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  <c r="AA650" s="307"/>
      <c r="AB650" s="307"/>
      <c r="AC650" s="307"/>
      <c r="AD650" s="307"/>
      <c r="AE650" s="307"/>
      <c r="AF650" s="307"/>
      <c r="AG650" s="307"/>
      <c r="AH650" s="307"/>
      <c r="AI650" s="307"/>
      <c r="AJ650" s="307"/>
    </row>
    <row r="651" ht="15.75" customHeight="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  <c r="AA651" s="307"/>
      <c r="AB651" s="307"/>
      <c r="AC651" s="307"/>
      <c r="AD651" s="307"/>
      <c r="AE651" s="307"/>
      <c r="AF651" s="307"/>
      <c r="AG651" s="307"/>
      <c r="AH651" s="307"/>
      <c r="AI651" s="307"/>
      <c r="AJ651" s="307"/>
    </row>
    <row r="652" ht="15.75" customHeight="1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  <c r="AA652" s="307"/>
      <c r="AB652" s="307"/>
      <c r="AC652" s="307"/>
      <c r="AD652" s="307"/>
      <c r="AE652" s="307"/>
      <c r="AF652" s="307"/>
      <c r="AG652" s="307"/>
      <c r="AH652" s="307"/>
      <c r="AI652" s="307"/>
      <c r="AJ652" s="307"/>
    </row>
    <row r="653" ht="15.75" customHeight="1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  <c r="AA653" s="307"/>
      <c r="AB653" s="307"/>
      <c r="AC653" s="307"/>
      <c r="AD653" s="307"/>
      <c r="AE653" s="307"/>
      <c r="AF653" s="307"/>
      <c r="AG653" s="307"/>
      <c r="AH653" s="307"/>
      <c r="AI653" s="307"/>
      <c r="AJ653" s="307"/>
    </row>
    <row r="654" ht="15.75" customHeight="1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  <c r="AA654" s="307"/>
      <c r="AB654" s="307"/>
      <c r="AC654" s="307"/>
      <c r="AD654" s="307"/>
      <c r="AE654" s="307"/>
      <c r="AF654" s="307"/>
      <c r="AG654" s="307"/>
      <c r="AH654" s="307"/>
      <c r="AI654" s="307"/>
      <c r="AJ654" s="307"/>
    </row>
    <row r="655" ht="15.75" customHeight="1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  <c r="AA655" s="307"/>
      <c r="AB655" s="307"/>
      <c r="AC655" s="307"/>
      <c r="AD655" s="307"/>
      <c r="AE655" s="307"/>
      <c r="AF655" s="307"/>
      <c r="AG655" s="307"/>
      <c r="AH655" s="307"/>
      <c r="AI655" s="307"/>
      <c r="AJ655" s="307"/>
    </row>
    <row r="656" ht="15.75" customHeight="1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  <c r="AA656" s="307"/>
      <c r="AB656" s="307"/>
      <c r="AC656" s="307"/>
      <c r="AD656" s="307"/>
      <c r="AE656" s="307"/>
      <c r="AF656" s="307"/>
      <c r="AG656" s="307"/>
      <c r="AH656" s="307"/>
      <c r="AI656" s="307"/>
      <c r="AJ656" s="307"/>
    </row>
    <row r="657" ht="15.75" customHeight="1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  <c r="AA657" s="307"/>
      <c r="AB657" s="307"/>
      <c r="AC657" s="307"/>
      <c r="AD657" s="307"/>
      <c r="AE657" s="307"/>
      <c r="AF657" s="307"/>
      <c r="AG657" s="307"/>
      <c r="AH657" s="307"/>
      <c r="AI657" s="307"/>
      <c r="AJ657" s="307"/>
    </row>
    <row r="658" ht="15.75" customHeight="1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  <c r="AA658" s="307"/>
      <c r="AB658" s="307"/>
      <c r="AC658" s="307"/>
      <c r="AD658" s="307"/>
      <c r="AE658" s="307"/>
      <c r="AF658" s="307"/>
      <c r="AG658" s="307"/>
      <c r="AH658" s="307"/>
      <c r="AI658" s="307"/>
      <c r="AJ658" s="307"/>
    </row>
    <row r="659" ht="15.75" customHeight="1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  <c r="AA659" s="307"/>
      <c r="AB659" s="307"/>
      <c r="AC659" s="307"/>
      <c r="AD659" s="307"/>
      <c r="AE659" s="307"/>
      <c r="AF659" s="307"/>
      <c r="AG659" s="307"/>
      <c r="AH659" s="307"/>
      <c r="AI659" s="307"/>
      <c r="AJ659" s="307"/>
    </row>
    <row r="660" ht="15.75" customHeight="1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  <c r="AA660" s="307"/>
      <c r="AB660" s="307"/>
      <c r="AC660" s="307"/>
      <c r="AD660" s="307"/>
      <c r="AE660" s="307"/>
      <c r="AF660" s="307"/>
      <c r="AG660" s="307"/>
      <c r="AH660" s="307"/>
      <c r="AI660" s="307"/>
      <c r="AJ660" s="307"/>
    </row>
    <row r="661" ht="15.75" customHeight="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  <c r="AA661" s="307"/>
      <c r="AB661" s="307"/>
      <c r="AC661" s="307"/>
      <c r="AD661" s="307"/>
      <c r="AE661" s="307"/>
      <c r="AF661" s="307"/>
      <c r="AG661" s="307"/>
      <c r="AH661" s="307"/>
      <c r="AI661" s="307"/>
      <c r="AJ661" s="307"/>
    </row>
    <row r="662" ht="15.75" customHeight="1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  <c r="AA662" s="307"/>
      <c r="AB662" s="307"/>
      <c r="AC662" s="307"/>
      <c r="AD662" s="307"/>
      <c r="AE662" s="307"/>
      <c r="AF662" s="307"/>
      <c r="AG662" s="307"/>
      <c r="AH662" s="307"/>
      <c r="AI662" s="307"/>
      <c r="AJ662" s="307"/>
    </row>
    <row r="663" ht="15.75" customHeight="1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  <c r="AA663" s="307"/>
      <c r="AB663" s="307"/>
      <c r="AC663" s="307"/>
      <c r="AD663" s="307"/>
      <c r="AE663" s="307"/>
      <c r="AF663" s="307"/>
      <c r="AG663" s="307"/>
      <c r="AH663" s="307"/>
      <c r="AI663" s="307"/>
      <c r="AJ663" s="307"/>
    </row>
    <row r="664" ht="15.75" customHeight="1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  <c r="AA664" s="307"/>
      <c r="AB664" s="307"/>
      <c r="AC664" s="307"/>
      <c r="AD664" s="307"/>
      <c r="AE664" s="307"/>
      <c r="AF664" s="307"/>
      <c r="AG664" s="307"/>
      <c r="AH664" s="307"/>
      <c r="AI664" s="307"/>
      <c r="AJ664" s="307"/>
    </row>
    <row r="665" ht="15.75" customHeight="1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  <c r="AA665" s="307"/>
      <c r="AB665" s="307"/>
      <c r="AC665" s="307"/>
      <c r="AD665" s="307"/>
      <c r="AE665" s="307"/>
      <c r="AF665" s="307"/>
      <c r="AG665" s="307"/>
      <c r="AH665" s="307"/>
      <c r="AI665" s="307"/>
      <c r="AJ665" s="307"/>
    </row>
    <row r="666" ht="15.75" customHeight="1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  <c r="AA666" s="307"/>
      <c r="AB666" s="307"/>
      <c r="AC666" s="307"/>
      <c r="AD666" s="307"/>
      <c r="AE666" s="307"/>
      <c r="AF666" s="307"/>
      <c r="AG666" s="307"/>
      <c r="AH666" s="307"/>
      <c r="AI666" s="307"/>
      <c r="AJ666" s="307"/>
    </row>
    <row r="667" ht="15.75" customHeight="1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  <c r="AA667" s="307"/>
      <c r="AB667" s="307"/>
      <c r="AC667" s="307"/>
      <c r="AD667" s="307"/>
      <c r="AE667" s="307"/>
      <c r="AF667" s="307"/>
      <c r="AG667" s="307"/>
      <c r="AH667" s="307"/>
      <c r="AI667" s="307"/>
      <c r="AJ667" s="307"/>
    </row>
    <row r="668" ht="15.75" customHeight="1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  <c r="AA668" s="307"/>
      <c r="AB668" s="307"/>
      <c r="AC668" s="307"/>
      <c r="AD668" s="307"/>
      <c r="AE668" s="307"/>
      <c r="AF668" s="307"/>
      <c r="AG668" s="307"/>
      <c r="AH668" s="307"/>
      <c r="AI668" s="307"/>
      <c r="AJ668" s="307"/>
    </row>
    <row r="669" ht="15.75" customHeight="1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  <c r="AA669" s="307"/>
      <c r="AB669" s="307"/>
      <c r="AC669" s="307"/>
      <c r="AD669" s="307"/>
      <c r="AE669" s="307"/>
      <c r="AF669" s="307"/>
      <c r="AG669" s="307"/>
      <c r="AH669" s="307"/>
      <c r="AI669" s="307"/>
      <c r="AJ669" s="307"/>
    </row>
    <row r="670" ht="15.75" customHeight="1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  <c r="AA670" s="307"/>
      <c r="AB670" s="307"/>
      <c r="AC670" s="307"/>
      <c r="AD670" s="307"/>
      <c r="AE670" s="307"/>
      <c r="AF670" s="307"/>
      <c r="AG670" s="307"/>
      <c r="AH670" s="307"/>
      <c r="AI670" s="307"/>
      <c r="AJ670" s="307"/>
    </row>
    <row r="671" ht="15.75" customHeight="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  <c r="AA671" s="307"/>
      <c r="AB671" s="307"/>
      <c r="AC671" s="307"/>
      <c r="AD671" s="307"/>
      <c r="AE671" s="307"/>
      <c r="AF671" s="307"/>
      <c r="AG671" s="307"/>
      <c r="AH671" s="307"/>
      <c r="AI671" s="307"/>
      <c r="AJ671" s="307"/>
    </row>
    <row r="672" ht="15.75" customHeight="1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  <c r="AA672" s="307"/>
      <c r="AB672" s="307"/>
      <c r="AC672" s="307"/>
      <c r="AD672" s="307"/>
      <c r="AE672" s="307"/>
      <c r="AF672" s="307"/>
      <c r="AG672" s="307"/>
      <c r="AH672" s="307"/>
      <c r="AI672" s="307"/>
      <c r="AJ672" s="307"/>
    </row>
    <row r="673" ht="15.75" customHeight="1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  <c r="AA673" s="307"/>
      <c r="AB673" s="307"/>
      <c r="AC673" s="307"/>
      <c r="AD673" s="307"/>
      <c r="AE673" s="307"/>
      <c r="AF673" s="307"/>
      <c r="AG673" s="307"/>
      <c r="AH673" s="307"/>
      <c r="AI673" s="307"/>
      <c r="AJ673" s="307"/>
    </row>
    <row r="674" ht="15.75" customHeight="1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  <c r="AA674" s="307"/>
      <c r="AB674" s="307"/>
      <c r="AC674" s="307"/>
      <c r="AD674" s="307"/>
      <c r="AE674" s="307"/>
      <c r="AF674" s="307"/>
      <c r="AG674" s="307"/>
      <c r="AH674" s="307"/>
      <c r="AI674" s="307"/>
      <c r="AJ674" s="307"/>
    </row>
    <row r="675" ht="15.75" customHeight="1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  <c r="AA675" s="307"/>
      <c r="AB675" s="307"/>
      <c r="AC675" s="307"/>
      <c r="AD675" s="307"/>
      <c r="AE675" s="307"/>
      <c r="AF675" s="307"/>
      <c r="AG675" s="307"/>
      <c r="AH675" s="307"/>
      <c r="AI675" s="307"/>
      <c r="AJ675" s="307"/>
    </row>
    <row r="676" ht="15.75" customHeight="1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  <c r="AA676" s="307"/>
      <c r="AB676" s="307"/>
      <c r="AC676" s="307"/>
      <c r="AD676" s="307"/>
      <c r="AE676" s="307"/>
      <c r="AF676" s="307"/>
      <c r="AG676" s="307"/>
      <c r="AH676" s="307"/>
      <c r="AI676" s="307"/>
      <c r="AJ676" s="307"/>
    </row>
    <row r="677" ht="15.75" customHeight="1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  <c r="AA677" s="307"/>
      <c r="AB677" s="307"/>
      <c r="AC677" s="307"/>
      <c r="AD677" s="307"/>
      <c r="AE677" s="307"/>
      <c r="AF677" s="307"/>
      <c r="AG677" s="307"/>
      <c r="AH677" s="307"/>
      <c r="AI677" s="307"/>
      <c r="AJ677" s="307"/>
    </row>
    <row r="678" ht="15.75" customHeight="1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  <c r="AA678" s="307"/>
      <c r="AB678" s="307"/>
      <c r="AC678" s="307"/>
      <c r="AD678" s="307"/>
      <c r="AE678" s="307"/>
      <c r="AF678" s="307"/>
      <c r="AG678" s="307"/>
      <c r="AH678" s="307"/>
      <c r="AI678" s="307"/>
      <c r="AJ678" s="307"/>
    </row>
    <row r="679" ht="15.75" customHeight="1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  <c r="AA679" s="307"/>
      <c r="AB679" s="307"/>
      <c r="AC679" s="307"/>
      <c r="AD679" s="307"/>
      <c r="AE679" s="307"/>
      <c r="AF679" s="307"/>
      <c r="AG679" s="307"/>
      <c r="AH679" s="307"/>
      <c r="AI679" s="307"/>
      <c r="AJ679" s="307"/>
    </row>
    <row r="680" ht="15.75" customHeight="1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  <c r="AA680" s="307"/>
      <c r="AB680" s="307"/>
      <c r="AC680" s="307"/>
      <c r="AD680" s="307"/>
      <c r="AE680" s="307"/>
      <c r="AF680" s="307"/>
      <c r="AG680" s="307"/>
      <c r="AH680" s="307"/>
      <c r="AI680" s="307"/>
      <c r="AJ680" s="307"/>
    </row>
    <row r="681" ht="15.75" customHeight="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  <c r="AA681" s="307"/>
      <c r="AB681" s="307"/>
      <c r="AC681" s="307"/>
      <c r="AD681" s="307"/>
      <c r="AE681" s="307"/>
      <c r="AF681" s="307"/>
      <c r="AG681" s="307"/>
      <c r="AH681" s="307"/>
      <c r="AI681" s="307"/>
      <c r="AJ681" s="307"/>
    </row>
    <row r="682" ht="15.75" customHeight="1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  <c r="AA682" s="307"/>
      <c r="AB682" s="307"/>
      <c r="AC682" s="307"/>
      <c r="AD682" s="307"/>
      <c r="AE682" s="307"/>
      <c r="AF682" s="307"/>
      <c r="AG682" s="307"/>
      <c r="AH682" s="307"/>
      <c r="AI682" s="307"/>
      <c r="AJ682" s="307"/>
    </row>
    <row r="683" ht="15.75" customHeight="1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  <c r="AA683" s="307"/>
      <c r="AB683" s="307"/>
      <c r="AC683" s="307"/>
      <c r="AD683" s="307"/>
      <c r="AE683" s="307"/>
      <c r="AF683" s="307"/>
      <c r="AG683" s="307"/>
      <c r="AH683" s="307"/>
      <c r="AI683" s="307"/>
      <c r="AJ683" s="307"/>
    </row>
    <row r="684" ht="15.75" customHeight="1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  <c r="AA684" s="307"/>
      <c r="AB684" s="307"/>
      <c r="AC684" s="307"/>
      <c r="AD684" s="307"/>
      <c r="AE684" s="307"/>
      <c r="AF684" s="307"/>
      <c r="AG684" s="307"/>
      <c r="AH684" s="307"/>
      <c r="AI684" s="307"/>
      <c r="AJ684" s="307"/>
    </row>
    <row r="685" ht="15.75" customHeight="1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  <c r="AA685" s="307"/>
      <c r="AB685" s="307"/>
      <c r="AC685" s="307"/>
      <c r="AD685" s="307"/>
      <c r="AE685" s="307"/>
      <c r="AF685" s="307"/>
      <c r="AG685" s="307"/>
      <c r="AH685" s="307"/>
      <c r="AI685" s="307"/>
      <c r="AJ685" s="307"/>
    </row>
    <row r="686" ht="15.75" customHeight="1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  <c r="AA686" s="307"/>
      <c r="AB686" s="307"/>
      <c r="AC686" s="307"/>
      <c r="AD686" s="307"/>
      <c r="AE686" s="307"/>
      <c r="AF686" s="307"/>
      <c r="AG686" s="307"/>
      <c r="AH686" s="307"/>
      <c r="AI686" s="307"/>
      <c r="AJ686" s="307"/>
    </row>
    <row r="687" ht="15.75" customHeight="1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  <c r="AA687" s="307"/>
      <c r="AB687" s="307"/>
      <c r="AC687" s="307"/>
      <c r="AD687" s="307"/>
      <c r="AE687" s="307"/>
      <c r="AF687" s="307"/>
      <c r="AG687" s="307"/>
      <c r="AH687" s="307"/>
      <c r="AI687" s="307"/>
      <c r="AJ687" s="307"/>
    </row>
    <row r="688" ht="15.75" customHeight="1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  <c r="AA688" s="307"/>
      <c r="AB688" s="307"/>
      <c r="AC688" s="307"/>
      <c r="AD688" s="307"/>
      <c r="AE688" s="307"/>
      <c r="AF688" s="307"/>
      <c r="AG688" s="307"/>
      <c r="AH688" s="307"/>
      <c r="AI688" s="307"/>
      <c r="AJ688" s="307"/>
    </row>
    <row r="689" ht="15.75" customHeight="1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  <c r="AA689" s="307"/>
      <c r="AB689" s="307"/>
      <c r="AC689" s="307"/>
      <c r="AD689" s="307"/>
      <c r="AE689" s="307"/>
      <c r="AF689" s="307"/>
      <c r="AG689" s="307"/>
      <c r="AH689" s="307"/>
      <c r="AI689" s="307"/>
      <c r="AJ689" s="307"/>
    </row>
    <row r="690" ht="15.75" customHeight="1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  <c r="AA690" s="307"/>
      <c r="AB690" s="307"/>
      <c r="AC690" s="307"/>
      <c r="AD690" s="307"/>
      <c r="AE690" s="307"/>
      <c r="AF690" s="307"/>
      <c r="AG690" s="307"/>
      <c r="AH690" s="307"/>
      <c r="AI690" s="307"/>
      <c r="AJ690" s="307"/>
    </row>
    <row r="691" ht="15.75" customHeight="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  <c r="AA691" s="307"/>
      <c r="AB691" s="307"/>
      <c r="AC691" s="307"/>
      <c r="AD691" s="307"/>
      <c r="AE691" s="307"/>
      <c r="AF691" s="307"/>
      <c r="AG691" s="307"/>
      <c r="AH691" s="307"/>
      <c r="AI691" s="307"/>
      <c r="AJ691" s="307"/>
    </row>
    <row r="692" ht="15.75" customHeight="1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  <c r="AA692" s="307"/>
      <c r="AB692" s="307"/>
      <c r="AC692" s="307"/>
      <c r="AD692" s="307"/>
      <c r="AE692" s="307"/>
      <c r="AF692" s="307"/>
      <c r="AG692" s="307"/>
      <c r="AH692" s="307"/>
      <c r="AI692" s="307"/>
      <c r="AJ692" s="307"/>
    </row>
    <row r="693" ht="15.75" customHeight="1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  <c r="AA693" s="307"/>
      <c r="AB693" s="307"/>
      <c r="AC693" s="307"/>
      <c r="AD693" s="307"/>
      <c r="AE693" s="307"/>
      <c r="AF693" s="307"/>
      <c r="AG693" s="307"/>
      <c r="AH693" s="307"/>
      <c r="AI693" s="307"/>
      <c r="AJ693" s="307"/>
    </row>
    <row r="694" ht="15.75" customHeight="1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  <c r="AA694" s="307"/>
      <c r="AB694" s="307"/>
      <c r="AC694" s="307"/>
      <c r="AD694" s="307"/>
      <c r="AE694" s="307"/>
      <c r="AF694" s="307"/>
      <c r="AG694" s="307"/>
      <c r="AH694" s="307"/>
      <c r="AI694" s="307"/>
      <c r="AJ694" s="307"/>
    </row>
    <row r="695" ht="15.75" customHeight="1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  <c r="AA695" s="307"/>
      <c r="AB695" s="307"/>
      <c r="AC695" s="307"/>
      <c r="AD695" s="307"/>
      <c r="AE695" s="307"/>
      <c r="AF695" s="307"/>
      <c r="AG695" s="307"/>
      <c r="AH695" s="307"/>
      <c r="AI695" s="307"/>
      <c r="AJ695" s="307"/>
    </row>
    <row r="696" ht="15.75" customHeight="1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  <c r="AA696" s="307"/>
      <c r="AB696" s="307"/>
      <c r="AC696" s="307"/>
      <c r="AD696" s="307"/>
      <c r="AE696" s="307"/>
      <c r="AF696" s="307"/>
      <c r="AG696" s="307"/>
      <c r="AH696" s="307"/>
      <c r="AI696" s="307"/>
      <c r="AJ696" s="307"/>
    </row>
    <row r="697" ht="15.75" customHeight="1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  <c r="AA697" s="307"/>
      <c r="AB697" s="307"/>
      <c r="AC697" s="307"/>
      <c r="AD697" s="307"/>
      <c r="AE697" s="307"/>
      <c r="AF697" s="307"/>
      <c r="AG697" s="307"/>
      <c r="AH697" s="307"/>
      <c r="AI697" s="307"/>
      <c r="AJ697" s="307"/>
    </row>
    <row r="698" ht="15.75" customHeight="1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  <c r="AA698" s="307"/>
      <c r="AB698" s="307"/>
      <c r="AC698" s="307"/>
      <c r="AD698" s="307"/>
      <c r="AE698" s="307"/>
      <c r="AF698" s="307"/>
      <c r="AG698" s="307"/>
      <c r="AH698" s="307"/>
      <c r="AI698" s="307"/>
      <c r="AJ698" s="307"/>
    </row>
    <row r="699" ht="15.75" customHeight="1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  <c r="AA699" s="307"/>
      <c r="AB699" s="307"/>
      <c r="AC699" s="307"/>
      <c r="AD699" s="307"/>
      <c r="AE699" s="307"/>
      <c r="AF699" s="307"/>
      <c r="AG699" s="307"/>
      <c r="AH699" s="307"/>
      <c r="AI699" s="307"/>
      <c r="AJ699" s="307"/>
    </row>
    <row r="700" ht="15.75" customHeight="1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  <c r="AA700" s="307"/>
      <c r="AB700" s="307"/>
      <c r="AC700" s="307"/>
      <c r="AD700" s="307"/>
      <c r="AE700" s="307"/>
      <c r="AF700" s="307"/>
      <c r="AG700" s="307"/>
      <c r="AH700" s="307"/>
      <c r="AI700" s="307"/>
      <c r="AJ700" s="307"/>
    </row>
    <row r="701" ht="15.75" customHeight="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  <c r="AA701" s="307"/>
      <c r="AB701" s="307"/>
      <c r="AC701" s="307"/>
      <c r="AD701" s="307"/>
      <c r="AE701" s="307"/>
      <c r="AF701" s="307"/>
      <c r="AG701" s="307"/>
      <c r="AH701" s="307"/>
      <c r="AI701" s="307"/>
      <c r="AJ701" s="307"/>
    </row>
    <row r="702" ht="15.75" customHeight="1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  <c r="AA702" s="307"/>
      <c r="AB702" s="307"/>
      <c r="AC702" s="307"/>
      <c r="AD702" s="307"/>
      <c r="AE702" s="307"/>
      <c r="AF702" s="307"/>
      <c r="AG702" s="307"/>
      <c r="AH702" s="307"/>
      <c r="AI702" s="307"/>
      <c r="AJ702" s="307"/>
    </row>
    <row r="703" ht="15.75" customHeight="1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  <c r="AA703" s="307"/>
      <c r="AB703" s="307"/>
      <c r="AC703" s="307"/>
      <c r="AD703" s="307"/>
      <c r="AE703" s="307"/>
      <c r="AF703" s="307"/>
      <c r="AG703" s="307"/>
      <c r="AH703" s="307"/>
      <c r="AI703" s="307"/>
      <c r="AJ703" s="307"/>
    </row>
    <row r="704" ht="15.75" customHeight="1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  <c r="AA704" s="307"/>
      <c r="AB704" s="307"/>
      <c r="AC704" s="307"/>
      <c r="AD704" s="307"/>
      <c r="AE704" s="307"/>
      <c r="AF704" s="307"/>
      <c r="AG704" s="307"/>
      <c r="AH704" s="307"/>
      <c r="AI704" s="307"/>
      <c r="AJ704" s="307"/>
    </row>
    <row r="705" ht="15.75" customHeight="1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  <c r="AA705" s="307"/>
      <c r="AB705" s="307"/>
      <c r="AC705" s="307"/>
      <c r="AD705" s="307"/>
      <c r="AE705" s="307"/>
      <c r="AF705" s="307"/>
      <c r="AG705" s="307"/>
      <c r="AH705" s="307"/>
      <c r="AI705" s="307"/>
      <c r="AJ705" s="307"/>
    </row>
    <row r="706" ht="15.75" customHeight="1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  <c r="AA706" s="307"/>
      <c r="AB706" s="307"/>
      <c r="AC706" s="307"/>
      <c r="AD706" s="307"/>
      <c r="AE706" s="307"/>
      <c r="AF706" s="307"/>
      <c r="AG706" s="307"/>
      <c r="AH706" s="307"/>
      <c r="AI706" s="307"/>
      <c r="AJ706" s="307"/>
    </row>
    <row r="707" ht="15.75" customHeight="1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  <c r="AA707" s="307"/>
      <c r="AB707" s="307"/>
      <c r="AC707" s="307"/>
      <c r="AD707" s="307"/>
      <c r="AE707" s="307"/>
      <c r="AF707" s="307"/>
      <c r="AG707" s="307"/>
      <c r="AH707" s="307"/>
      <c r="AI707" s="307"/>
      <c r="AJ707" s="307"/>
    </row>
    <row r="708" ht="15.75" customHeight="1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  <c r="AA708" s="307"/>
      <c r="AB708" s="307"/>
      <c r="AC708" s="307"/>
      <c r="AD708" s="307"/>
      <c r="AE708" s="307"/>
      <c r="AF708" s="307"/>
      <c r="AG708" s="307"/>
      <c r="AH708" s="307"/>
      <c r="AI708" s="307"/>
      <c r="AJ708" s="307"/>
    </row>
    <row r="709" ht="15.75" customHeight="1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  <c r="AA709" s="307"/>
      <c r="AB709" s="307"/>
      <c r="AC709" s="307"/>
      <c r="AD709" s="307"/>
      <c r="AE709" s="307"/>
      <c r="AF709" s="307"/>
      <c r="AG709" s="307"/>
      <c r="AH709" s="307"/>
      <c r="AI709" s="307"/>
      <c r="AJ709" s="307"/>
    </row>
    <row r="710" ht="15.75" customHeight="1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  <c r="AA710" s="307"/>
      <c r="AB710" s="307"/>
      <c r="AC710" s="307"/>
      <c r="AD710" s="307"/>
      <c r="AE710" s="307"/>
      <c r="AF710" s="307"/>
      <c r="AG710" s="307"/>
      <c r="AH710" s="307"/>
      <c r="AI710" s="307"/>
      <c r="AJ710" s="307"/>
    </row>
    <row r="711" ht="15.75" customHeight="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  <c r="AA711" s="307"/>
      <c r="AB711" s="307"/>
      <c r="AC711" s="307"/>
      <c r="AD711" s="307"/>
      <c r="AE711" s="307"/>
      <c r="AF711" s="307"/>
      <c r="AG711" s="307"/>
      <c r="AH711" s="307"/>
      <c r="AI711" s="307"/>
      <c r="AJ711" s="307"/>
    </row>
    <row r="712" ht="15.75" customHeight="1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  <c r="AA712" s="307"/>
      <c r="AB712" s="307"/>
      <c r="AC712" s="307"/>
      <c r="AD712" s="307"/>
      <c r="AE712" s="307"/>
      <c r="AF712" s="307"/>
      <c r="AG712" s="307"/>
      <c r="AH712" s="307"/>
      <c r="AI712" s="307"/>
      <c r="AJ712" s="307"/>
    </row>
    <row r="713" ht="15.75" customHeight="1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  <c r="AA713" s="307"/>
      <c r="AB713" s="307"/>
      <c r="AC713" s="307"/>
      <c r="AD713" s="307"/>
      <c r="AE713" s="307"/>
      <c r="AF713" s="307"/>
      <c r="AG713" s="307"/>
      <c r="AH713" s="307"/>
      <c r="AI713" s="307"/>
      <c r="AJ713" s="307"/>
    </row>
    <row r="714" ht="15.75" customHeight="1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  <c r="AA714" s="307"/>
      <c r="AB714" s="307"/>
      <c r="AC714" s="307"/>
      <c r="AD714" s="307"/>
      <c r="AE714" s="307"/>
      <c r="AF714" s="307"/>
      <c r="AG714" s="307"/>
      <c r="AH714" s="307"/>
      <c r="AI714" s="307"/>
      <c r="AJ714" s="307"/>
    </row>
    <row r="715" ht="15.75" customHeight="1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  <c r="AA715" s="307"/>
      <c r="AB715" s="307"/>
      <c r="AC715" s="307"/>
      <c r="AD715" s="307"/>
      <c r="AE715" s="307"/>
      <c r="AF715" s="307"/>
      <c r="AG715" s="307"/>
      <c r="AH715" s="307"/>
      <c r="AI715" s="307"/>
      <c r="AJ715" s="307"/>
    </row>
    <row r="716" ht="15.75" customHeight="1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  <c r="AA716" s="307"/>
      <c r="AB716" s="307"/>
      <c r="AC716" s="307"/>
      <c r="AD716" s="307"/>
      <c r="AE716" s="307"/>
      <c r="AF716" s="307"/>
      <c r="AG716" s="307"/>
      <c r="AH716" s="307"/>
      <c r="AI716" s="307"/>
      <c r="AJ716" s="307"/>
    </row>
    <row r="717" ht="15.75" customHeight="1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  <c r="AA717" s="307"/>
      <c r="AB717" s="307"/>
      <c r="AC717" s="307"/>
      <c r="AD717" s="307"/>
      <c r="AE717" s="307"/>
      <c r="AF717" s="307"/>
      <c r="AG717" s="307"/>
      <c r="AH717" s="307"/>
      <c r="AI717" s="307"/>
      <c r="AJ717" s="307"/>
    </row>
    <row r="718" ht="15.75" customHeight="1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  <c r="AA718" s="307"/>
      <c r="AB718" s="307"/>
      <c r="AC718" s="307"/>
      <c r="AD718" s="307"/>
      <c r="AE718" s="307"/>
      <c r="AF718" s="307"/>
      <c r="AG718" s="307"/>
      <c r="AH718" s="307"/>
      <c r="AI718" s="307"/>
      <c r="AJ718" s="307"/>
    </row>
    <row r="719" ht="15.75" customHeight="1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  <c r="AA719" s="307"/>
      <c r="AB719" s="307"/>
      <c r="AC719" s="307"/>
      <c r="AD719" s="307"/>
      <c r="AE719" s="307"/>
      <c r="AF719" s="307"/>
      <c r="AG719" s="307"/>
      <c r="AH719" s="307"/>
      <c r="AI719" s="307"/>
      <c r="AJ719" s="307"/>
    </row>
    <row r="720" ht="15.75" customHeight="1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  <c r="AA720" s="307"/>
      <c r="AB720" s="307"/>
      <c r="AC720" s="307"/>
      <c r="AD720" s="307"/>
      <c r="AE720" s="307"/>
      <c r="AF720" s="307"/>
      <c r="AG720" s="307"/>
      <c r="AH720" s="307"/>
      <c r="AI720" s="307"/>
      <c r="AJ720" s="307"/>
    </row>
    <row r="721" ht="15.75" customHeight="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  <c r="AA721" s="307"/>
      <c r="AB721" s="307"/>
      <c r="AC721" s="307"/>
      <c r="AD721" s="307"/>
      <c r="AE721" s="307"/>
      <c r="AF721" s="307"/>
      <c r="AG721" s="307"/>
      <c r="AH721" s="307"/>
      <c r="AI721" s="307"/>
      <c r="AJ721" s="307"/>
    </row>
    <row r="722" ht="15.75" customHeight="1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  <c r="AA722" s="307"/>
      <c r="AB722" s="307"/>
      <c r="AC722" s="307"/>
      <c r="AD722" s="307"/>
      <c r="AE722" s="307"/>
      <c r="AF722" s="307"/>
      <c r="AG722" s="307"/>
      <c r="AH722" s="307"/>
      <c r="AI722" s="307"/>
      <c r="AJ722" s="307"/>
    </row>
    <row r="723" ht="15.75" customHeight="1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  <c r="AA723" s="307"/>
      <c r="AB723" s="307"/>
      <c r="AC723" s="307"/>
      <c r="AD723" s="307"/>
      <c r="AE723" s="307"/>
      <c r="AF723" s="307"/>
      <c r="AG723" s="307"/>
      <c r="AH723" s="307"/>
      <c r="AI723" s="307"/>
      <c r="AJ723" s="307"/>
    </row>
    <row r="724" ht="15.75" customHeight="1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  <c r="AA724" s="307"/>
      <c r="AB724" s="307"/>
      <c r="AC724" s="307"/>
      <c r="AD724" s="307"/>
      <c r="AE724" s="307"/>
      <c r="AF724" s="307"/>
      <c r="AG724" s="307"/>
      <c r="AH724" s="307"/>
      <c r="AI724" s="307"/>
      <c r="AJ724" s="307"/>
    </row>
    <row r="725" ht="15.75" customHeight="1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  <c r="AA725" s="307"/>
      <c r="AB725" s="307"/>
      <c r="AC725" s="307"/>
      <c r="AD725" s="307"/>
      <c r="AE725" s="307"/>
      <c r="AF725" s="307"/>
      <c r="AG725" s="307"/>
      <c r="AH725" s="307"/>
      <c r="AI725" s="307"/>
      <c r="AJ725" s="307"/>
    </row>
    <row r="726" ht="15.75" customHeight="1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  <c r="AA726" s="307"/>
      <c r="AB726" s="307"/>
      <c r="AC726" s="307"/>
      <c r="AD726" s="307"/>
      <c r="AE726" s="307"/>
      <c r="AF726" s="307"/>
      <c r="AG726" s="307"/>
      <c r="AH726" s="307"/>
      <c r="AI726" s="307"/>
      <c r="AJ726" s="307"/>
    </row>
    <row r="727" ht="15.75" customHeight="1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  <c r="AA727" s="307"/>
      <c r="AB727" s="307"/>
      <c r="AC727" s="307"/>
      <c r="AD727" s="307"/>
      <c r="AE727" s="307"/>
      <c r="AF727" s="307"/>
      <c r="AG727" s="307"/>
      <c r="AH727" s="307"/>
      <c r="AI727" s="307"/>
      <c r="AJ727" s="307"/>
    </row>
    <row r="728" ht="15.75" customHeight="1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  <c r="AA728" s="307"/>
      <c r="AB728" s="307"/>
      <c r="AC728" s="307"/>
      <c r="AD728" s="307"/>
      <c r="AE728" s="307"/>
      <c r="AF728" s="307"/>
      <c r="AG728" s="307"/>
      <c r="AH728" s="307"/>
      <c r="AI728" s="307"/>
      <c r="AJ728" s="307"/>
    </row>
    <row r="729" ht="15.75" customHeight="1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  <c r="AA729" s="307"/>
      <c r="AB729" s="307"/>
      <c r="AC729" s="307"/>
      <c r="AD729" s="307"/>
      <c r="AE729" s="307"/>
      <c r="AF729" s="307"/>
      <c r="AG729" s="307"/>
      <c r="AH729" s="307"/>
      <c r="AI729" s="307"/>
      <c r="AJ729" s="307"/>
    </row>
    <row r="730" ht="15.75" customHeight="1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  <c r="AA730" s="307"/>
      <c r="AB730" s="307"/>
      <c r="AC730" s="307"/>
      <c r="AD730" s="307"/>
      <c r="AE730" s="307"/>
      <c r="AF730" s="307"/>
      <c r="AG730" s="307"/>
      <c r="AH730" s="307"/>
      <c r="AI730" s="307"/>
      <c r="AJ730" s="307"/>
    </row>
    <row r="731" ht="15.75" customHeight="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  <c r="AA731" s="307"/>
      <c r="AB731" s="307"/>
      <c r="AC731" s="307"/>
      <c r="AD731" s="307"/>
      <c r="AE731" s="307"/>
      <c r="AF731" s="307"/>
      <c r="AG731" s="307"/>
      <c r="AH731" s="307"/>
      <c r="AI731" s="307"/>
      <c r="AJ731" s="307"/>
    </row>
    <row r="732" ht="15.75" customHeight="1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  <c r="AA732" s="307"/>
      <c r="AB732" s="307"/>
      <c r="AC732" s="307"/>
      <c r="AD732" s="307"/>
      <c r="AE732" s="307"/>
      <c r="AF732" s="307"/>
      <c r="AG732" s="307"/>
      <c r="AH732" s="307"/>
      <c r="AI732" s="307"/>
      <c r="AJ732" s="307"/>
    </row>
    <row r="733" ht="15.75" customHeight="1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  <c r="AA733" s="307"/>
      <c r="AB733" s="307"/>
      <c r="AC733" s="307"/>
      <c r="AD733" s="307"/>
      <c r="AE733" s="307"/>
      <c r="AF733" s="307"/>
      <c r="AG733" s="307"/>
      <c r="AH733" s="307"/>
      <c r="AI733" s="307"/>
      <c r="AJ733" s="307"/>
    </row>
    <row r="734" ht="15.75" customHeight="1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  <c r="AA734" s="307"/>
      <c r="AB734" s="307"/>
      <c r="AC734" s="307"/>
      <c r="AD734" s="307"/>
      <c r="AE734" s="307"/>
      <c r="AF734" s="307"/>
      <c r="AG734" s="307"/>
      <c r="AH734" s="307"/>
      <c r="AI734" s="307"/>
      <c r="AJ734" s="307"/>
    </row>
    <row r="735" ht="15.75" customHeight="1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  <c r="AA735" s="307"/>
      <c r="AB735" s="307"/>
      <c r="AC735" s="307"/>
      <c r="AD735" s="307"/>
      <c r="AE735" s="307"/>
      <c r="AF735" s="307"/>
      <c r="AG735" s="307"/>
      <c r="AH735" s="307"/>
      <c r="AI735" s="307"/>
      <c r="AJ735" s="307"/>
    </row>
    <row r="736" ht="15.75" customHeight="1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  <c r="AA736" s="307"/>
      <c r="AB736" s="307"/>
      <c r="AC736" s="307"/>
      <c r="AD736" s="307"/>
      <c r="AE736" s="307"/>
      <c r="AF736" s="307"/>
      <c r="AG736" s="307"/>
      <c r="AH736" s="307"/>
      <c r="AI736" s="307"/>
      <c r="AJ736" s="307"/>
    </row>
    <row r="737" ht="15.75" customHeight="1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  <c r="AA737" s="307"/>
      <c r="AB737" s="307"/>
      <c r="AC737" s="307"/>
      <c r="AD737" s="307"/>
      <c r="AE737" s="307"/>
      <c r="AF737" s="307"/>
      <c r="AG737" s="307"/>
      <c r="AH737" s="307"/>
      <c r="AI737" s="307"/>
      <c r="AJ737" s="307"/>
    </row>
    <row r="738" ht="15.75" customHeight="1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  <c r="AA738" s="307"/>
      <c r="AB738" s="307"/>
      <c r="AC738" s="307"/>
      <c r="AD738" s="307"/>
      <c r="AE738" s="307"/>
      <c r="AF738" s="307"/>
      <c r="AG738" s="307"/>
      <c r="AH738" s="307"/>
      <c r="AI738" s="307"/>
      <c r="AJ738" s="307"/>
    </row>
    <row r="739" ht="15.75" customHeight="1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  <c r="AA739" s="307"/>
      <c r="AB739" s="307"/>
      <c r="AC739" s="307"/>
      <c r="AD739" s="307"/>
      <c r="AE739" s="307"/>
      <c r="AF739" s="307"/>
      <c r="AG739" s="307"/>
      <c r="AH739" s="307"/>
      <c r="AI739" s="307"/>
      <c r="AJ739" s="307"/>
    </row>
    <row r="740" ht="15.75" customHeight="1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  <c r="AA740" s="307"/>
      <c r="AB740" s="307"/>
      <c r="AC740" s="307"/>
      <c r="AD740" s="307"/>
      <c r="AE740" s="307"/>
      <c r="AF740" s="307"/>
      <c r="AG740" s="307"/>
      <c r="AH740" s="307"/>
      <c r="AI740" s="307"/>
      <c r="AJ740" s="307"/>
    </row>
    <row r="741" ht="15.75" customHeight="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  <c r="AA741" s="307"/>
      <c r="AB741" s="307"/>
      <c r="AC741" s="307"/>
      <c r="AD741" s="307"/>
      <c r="AE741" s="307"/>
      <c r="AF741" s="307"/>
      <c r="AG741" s="307"/>
      <c r="AH741" s="307"/>
      <c r="AI741" s="307"/>
      <c r="AJ741" s="307"/>
    </row>
    <row r="742" ht="15.75" customHeight="1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  <c r="AA742" s="307"/>
      <c r="AB742" s="307"/>
      <c r="AC742" s="307"/>
      <c r="AD742" s="307"/>
      <c r="AE742" s="307"/>
      <c r="AF742" s="307"/>
      <c r="AG742" s="307"/>
      <c r="AH742" s="307"/>
      <c r="AI742" s="307"/>
      <c r="AJ742" s="307"/>
    </row>
    <row r="743" ht="15.75" customHeight="1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  <c r="AA743" s="307"/>
      <c r="AB743" s="307"/>
      <c r="AC743" s="307"/>
      <c r="AD743" s="307"/>
      <c r="AE743" s="307"/>
      <c r="AF743" s="307"/>
      <c r="AG743" s="307"/>
      <c r="AH743" s="307"/>
      <c r="AI743" s="307"/>
      <c r="AJ743" s="307"/>
    </row>
    <row r="744" ht="15.75" customHeight="1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  <c r="AA744" s="307"/>
      <c r="AB744" s="307"/>
      <c r="AC744" s="307"/>
      <c r="AD744" s="307"/>
      <c r="AE744" s="307"/>
      <c r="AF744" s="307"/>
      <c r="AG744" s="307"/>
      <c r="AH744" s="307"/>
      <c r="AI744" s="307"/>
      <c r="AJ744" s="307"/>
    </row>
    <row r="745" ht="15.75" customHeight="1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  <c r="AA745" s="307"/>
      <c r="AB745" s="307"/>
      <c r="AC745" s="307"/>
      <c r="AD745" s="307"/>
      <c r="AE745" s="307"/>
      <c r="AF745" s="307"/>
      <c r="AG745" s="307"/>
      <c r="AH745" s="307"/>
      <c r="AI745" s="307"/>
      <c r="AJ745" s="307"/>
    </row>
    <row r="746" ht="15.75" customHeight="1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  <c r="AA746" s="307"/>
      <c r="AB746" s="307"/>
      <c r="AC746" s="307"/>
      <c r="AD746" s="307"/>
      <c r="AE746" s="307"/>
      <c r="AF746" s="307"/>
      <c r="AG746" s="307"/>
      <c r="AH746" s="307"/>
      <c r="AI746" s="307"/>
      <c r="AJ746" s="307"/>
    </row>
    <row r="747" ht="15.75" customHeight="1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  <c r="AA747" s="307"/>
      <c r="AB747" s="307"/>
      <c r="AC747" s="307"/>
      <c r="AD747" s="307"/>
      <c r="AE747" s="307"/>
      <c r="AF747" s="307"/>
      <c r="AG747" s="307"/>
      <c r="AH747" s="307"/>
      <c r="AI747" s="307"/>
      <c r="AJ747" s="307"/>
    </row>
    <row r="748" ht="15.75" customHeight="1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  <c r="AA748" s="307"/>
      <c r="AB748" s="307"/>
      <c r="AC748" s="307"/>
      <c r="AD748" s="307"/>
      <c r="AE748" s="307"/>
      <c r="AF748" s="307"/>
      <c r="AG748" s="307"/>
      <c r="AH748" s="307"/>
      <c r="AI748" s="307"/>
      <c r="AJ748" s="307"/>
    </row>
    <row r="749" ht="15.75" customHeight="1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  <c r="AA749" s="307"/>
      <c r="AB749" s="307"/>
      <c r="AC749" s="307"/>
      <c r="AD749" s="307"/>
      <c r="AE749" s="307"/>
      <c r="AF749" s="307"/>
      <c r="AG749" s="307"/>
      <c r="AH749" s="307"/>
      <c r="AI749" s="307"/>
      <c r="AJ749" s="307"/>
    </row>
    <row r="750" ht="15.75" customHeight="1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  <c r="AA750" s="307"/>
      <c r="AB750" s="307"/>
      <c r="AC750" s="307"/>
      <c r="AD750" s="307"/>
      <c r="AE750" s="307"/>
      <c r="AF750" s="307"/>
      <c r="AG750" s="307"/>
      <c r="AH750" s="307"/>
      <c r="AI750" s="307"/>
      <c r="AJ750" s="307"/>
    </row>
    <row r="751" ht="15.75" customHeight="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  <c r="AA751" s="307"/>
      <c r="AB751" s="307"/>
      <c r="AC751" s="307"/>
      <c r="AD751" s="307"/>
      <c r="AE751" s="307"/>
      <c r="AF751" s="307"/>
      <c r="AG751" s="307"/>
      <c r="AH751" s="307"/>
      <c r="AI751" s="307"/>
      <c r="AJ751" s="307"/>
    </row>
    <row r="752" ht="15.75" customHeight="1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  <c r="AA752" s="307"/>
      <c r="AB752" s="307"/>
      <c r="AC752" s="307"/>
      <c r="AD752" s="307"/>
      <c r="AE752" s="307"/>
      <c r="AF752" s="307"/>
      <c r="AG752" s="307"/>
      <c r="AH752" s="307"/>
      <c r="AI752" s="307"/>
      <c r="AJ752" s="307"/>
    </row>
    <row r="753" ht="15.75" customHeight="1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  <c r="AA753" s="307"/>
      <c r="AB753" s="307"/>
      <c r="AC753" s="307"/>
      <c r="AD753" s="307"/>
      <c r="AE753" s="307"/>
      <c r="AF753" s="307"/>
      <c r="AG753" s="307"/>
      <c r="AH753" s="307"/>
      <c r="AI753" s="307"/>
      <c r="AJ753" s="307"/>
    </row>
    <row r="754" ht="15.75" customHeight="1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  <c r="AA754" s="307"/>
      <c r="AB754" s="307"/>
      <c r="AC754" s="307"/>
      <c r="AD754" s="307"/>
      <c r="AE754" s="307"/>
      <c r="AF754" s="307"/>
      <c r="AG754" s="307"/>
      <c r="AH754" s="307"/>
      <c r="AI754" s="307"/>
      <c r="AJ754" s="307"/>
    </row>
    <row r="755" ht="15.75" customHeight="1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  <c r="AA755" s="307"/>
      <c r="AB755" s="307"/>
      <c r="AC755" s="307"/>
      <c r="AD755" s="307"/>
      <c r="AE755" s="307"/>
      <c r="AF755" s="307"/>
      <c r="AG755" s="307"/>
      <c r="AH755" s="307"/>
      <c r="AI755" s="307"/>
      <c r="AJ755" s="307"/>
    </row>
    <row r="756" ht="15.75" customHeight="1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  <c r="AA756" s="307"/>
      <c r="AB756" s="307"/>
      <c r="AC756" s="307"/>
      <c r="AD756" s="307"/>
      <c r="AE756" s="307"/>
      <c r="AF756" s="307"/>
      <c r="AG756" s="307"/>
      <c r="AH756" s="307"/>
      <c r="AI756" s="307"/>
      <c r="AJ756" s="307"/>
    </row>
    <row r="757" ht="15.75" customHeight="1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  <c r="AA757" s="307"/>
      <c r="AB757" s="307"/>
      <c r="AC757" s="307"/>
      <c r="AD757" s="307"/>
      <c r="AE757" s="307"/>
      <c r="AF757" s="307"/>
      <c r="AG757" s="307"/>
      <c r="AH757" s="307"/>
      <c r="AI757" s="307"/>
      <c r="AJ757" s="307"/>
    </row>
    <row r="758" ht="15.75" customHeight="1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  <c r="AA758" s="307"/>
      <c r="AB758" s="307"/>
      <c r="AC758" s="307"/>
      <c r="AD758" s="307"/>
      <c r="AE758" s="307"/>
      <c r="AF758" s="307"/>
      <c r="AG758" s="307"/>
      <c r="AH758" s="307"/>
      <c r="AI758" s="307"/>
      <c r="AJ758" s="307"/>
    </row>
    <row r="759" ht="15.75" customHeight="1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  <c r="AA759" s="307"/>
      <c r="AB759" s="307"/>
      <c r="AC759" s="307"/>
      <c r="AD759" s="307"/>
      <c r="AE759" s="307"/>
      <c r="AF759" s="307"/>
      <c r="AG759" s="307"/>
      <c r="AH759" s="307"/>
      <c r="AI759" s="307"/>
      <c r="AJ759" s="307"/>
    </row>
    <row r="760" ht="15.75" customHeight="1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  <c r="AA760" s="307"/>
      <c r="AB760" s="307"/>
      <c r="AC760" s="307"/>
      <c r="AD760" s="307"/>
      <c r="AE760" s="307"/>
      <c r="AF760" s="307"/>
      <c r="AG760" s="307"/>
      <c r="AH760" s="307"/>
      <c r="AI760" s="307"/>
      <c r="AJ760" s="307"/>
    </row>
    <row r="761" ht="15.75" customHeight="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  <c r="AA761" s="307"/>
      <c r="AB761" s="307"/>
      <c r="AC761" s="307"/>
      <c r="AD761" s="307"/>
      <c r="AE761" s="307"/>
      <c r="AF761" s="307"/>
      <c r="AG761" s="307"/>
      <c r="AH761" s="307"/>
      <c r="AI761" s="307"/>
      <c r="AJ761" s="307"/>
    </row>
    <row r="762" ht="15.75" customHeight="1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  <c r="AA762" s="307"/>
      <c r="AB762" s="307"/>
      <c r="AC762" s="307"/>
      <c r="AD762" s="307"/>
      <c r="AE762" s="307"/>
      <c r="AF762" s="307"/>
      <c r="AG762" s="307"/>
      <c r="AH762" s="307"/>
      <c r="AI762" s="307"/>
      <c r="AJ762" s="307"/>
    </row>
    <row r="763" ht="15.75" customHeight="1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  <c r="AA763" s="307"/>
      <c r="AB763" s="307"/>
      <c r="AC763" s="307"/>
      <c r="AD763" s="307"/>
      <c r="AE763" s="307"/>
      <c r="AF763" s="307"/>
      <c r="AG763" s="307"/>
      <c r="AH763" s="307"/>
      <c r="AI763" s="307"/>
      <c r="AJ763" s="307"/>
    </row>
    <row r="764" ht="15.75" customHeight="1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  <c r="AA764" s="307"/>
      <c r="AB764" s="307"/>
      <c r="AC764" s="307"/>
      <c r="AD764" s="307"/>
      <c r="AE764" s="307"/>
      <c r="AF764" s="307"/>
      <c r="AG764" s="307"/>
      <c r="AH764" s="307"/>
      <c r="AI764" s="307"/>
      <c r="AJ764" s="307"/>
    </row>
    <row r="765" ht="15.75" customHeight="1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  <c r="AA765" s="307"/>
      <c r="AB765" s="307"/>
      <c r="AC765" s="307"/>
      <c r="AD765" s="307"/>
      <c r="AE765" s="307"/>
      <c r="AF765" s="307"/>
      <c r="AG765" s="307"/>
      <c r="AH765" s="307"/>
      <c r="AI765" s="307"/>
      <c r="AJ765" s="307"/>
    </row>
    <row r="766" ht="15.75" customHeight="1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  <c r="AA766" s="307"/>
      <c r="AB766" s="307"/>
      <c r="AC766" s="307"/>
      <c r="AD766" s="307"/>
      <c r="AE766" s="307"/>
      <c r="AF766" s="307"/>
      <c r="AG766" s="307"/>
      <c r="AH766" s="307"/>
      <c r="AI766" s="307"/>
      <c r="AJ766" s="307"/>
    </row>
    <row r="767" ht="15.75" customHeight="1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  <c r="AA767" s="307"/>
      <c r="AB767" s="307"/>
      <c r="AC767" s="307"/>
      <c r="AD767" s="307"/>
      <c r="AE767" s="307"/>
      <c r="AF767" s="307"/>
      <c r="AG767" s="307"/>
      <c r="AH767" s="307"/>
      <c r="AI767" s="307"/>
      <c r="AJ767" s="307"/>
    </row>
    <row r="768" ht="15.75" customHeight="1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  <c r="AA768" s="307"/>
      <c r="AB768" s="307"/>
      <c r="AC768" s="307"/>
      <c r="AD768" s="307"/>
      <c r="AE768" s="307"/>
      <c r="AF768" s="307"/>
      <c r="AG768" s="307"/>
      <c r="AH768" s="307"/>
      <c r="AI768" s="307"/>
      <c r="AJ768" s="307"/>
    </row>
    <row r="769" ht="15.75" customHeight="1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  <c r="AA769" s="307"/>
      <c r="AB769" s="307"/>
      <c r="AC769" s="307"/>
      <c r="AD769" s="307"/>
      <c r="AE769" s="307"/>
      <c r="AF769" s="307"/>
      <c r="AG769" s="307"/>
      <c r="AH769" s="307"/>
      <c r="AI769" s="307"/>
      <c r="AJ769" s="307"/>
    </row>
    <row r="770" ht="15.75" customHeight="1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  <c r="AA770" s="307"/>
      <c r="AB770" s="307"/>
      <c r="AC770" s="307"/>
      <c r="AD770" s="307"/>
      <c r="AE770" s="307"/>
      <c r="AF770" s="307"/>
      <c r="AG770" s="307"/>
      <c r="AH770" s="307"/>
      <c r="AI770" s="307"/>
      <c r="AJ770" s="307"/>
    </row>
    <row r="771" ht="15.75" customHeight="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  <c r="AA771" s="307"/>
      <c r="AB771" s="307"/>
      <c r="AC771" s="307"/>
      <c r="AD771" s="307"/>
      <c r="AE771" s="307"/>
      <c r="AF771" s="307"/>
      <c r="AG771" s="307"/>
      <c r="AH771" s="307"/>
      <c r="AI771" s="307"/>
      <c r="AJ771" s="307"/>
    </row>
    <row r="772" ht="15.75" customHeight="1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  <c r="AA772" s="307"/>
      <c r="AB772" s="307"/>
      <c r="AC772" s="307"/>
      <c r="AD772" s="307"/>
      <c r="AE772" s="307"/>
      <c r="AF772" s="307"/>
      <c r="AG772" s="307"/>
      <c r="AH772" s="307"/>
      <c r="AI772" s="307"/>
      <c r="AJ772" s="307"/>
    </row>
    <row r="773" ht="15.75" customHeight="1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  <c r="AA773" s="307"/>
      <c r="AB773" s="307"/>
      <c r="AC773" s="307"/>
      <c r="AD773" s="307"/>
      <c r="AE773" s="307"/>
      <c r="AF773" s="307"/>
      <c r="AG773" s="307"/>
      <c r="AH773" s="307"/>
      <c r="AI773" s="307"/>
      <c r="AJ773" s="307"/>
    </row>
    <row r="774" ht="15.75" customHeight="1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  <c r="AA774" s="307"/>
      <c r="AB774" s="307"/>
      <c r="AC774" s="307"/>
      <c r="AD774" s="307"/>
      <c r="AE774" s="307"/>
      <c r="AF774" s="307"/>
      <c r="AG774" s="307"/>
      <c r="AH774" s="307"/>
      <c r="AI774" s="307"/>
      <c r="AJ774" s="307"/>
    </row>
    <row r="775" ht="15.75" customHeight="1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  <c r="AA775" s="307"/>
      <c r="AB775" s="307"/>
      <c r="AC775" s="307"/>
      <c r="AD775" s="307"/>
      <c r="AE775" s="307"/>
      <c r="AF775" s="307"/>
      <c r="AG775" s="307"/>
      <c r="AH775" s="307"/>
      <c r="AI775" s="307"/>
      <c r="AJ775" s="307"/>
    </row>
    <row r="776" ht="15.75" customHeight="1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  <c r="AA776" s="307"/>
      <c r="AB776" s="307"/>
      <c r="AC776" s="307"/>
      <c r="AD776" s="307"/>
      <c r="AE776" s="307"/>
      <c r="AF776" s="307"/>
      <c r="AG776" s="307"/>
      <c r="AH776" s="307"/>
      <c r="AI776" s="307"/>
      <c r="AJ776" s="307"/>
    </row>
    <row r="777" ht="15.75" customHeight="1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  <c r="AA777" s="307"/>
      <c r="AB777" s="307"/>
      <c r="AC777" s="307"/>
      <c r="AD777" s="307"/>
      <c r="AE777" s="307"/>
      <c r="AF777" s="307"/>
      <c r="AG777" s="307"/>
      <c r="AH777" s="307"/>
      <c r="AI777" s="307"/>
      <c r="AJ777" s="307"/>
    </row>
    <row r="778" ht="15.75" customHeight="1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  <c r="AA778" s="307"/>
      <c r="AB778" s="307"/>
      <c r="AC778" s="307"/>
      <c r="AD778" s="307"/>
      <c r="AE778" s="307"/>
      <c r="AF778" s="307"/>
      <c r="AG778" s="307"/>
      <c r="AH778" s="307"/>
      <c r="AI778" s="307"/>
      <c r="AJ778" s="307"/>
    </row>
    <row r="779" ht="15.75" customHeight="1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  <c r="AA779" s="307"/>
      <c r="AB779" s="307"/>
      <c r="AC779" s="307"/>
      <c r="AD779" s="307"/>
      <c r="AE779" s="307"/>
      <c r="AF779" s="307"/>
      <c r="AG779" s="307"/>
      <c r="AH779" s="307"/>
      <c r="AI779" s="307"/>
      <c r="AJ779" s="307"/>
    </row>
    <row r="780" ht="15.75" customHeight="1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  <c r="AA780" s="307"/>
      <c r="AB780" s="307"/>
      <c r="AC780" s="307"/>
      <c r="AD780" s="307"/>
      <c r="AE780" s="307"/>
      <c r="AF780" s="307"/>
      <c r="AG780" s="307"/>
      <c r="AH780" s="307"/>
      <c r="AI780" s="307"/>
      <c r="AJ780" s="307"/>
    </row>
    <row r="781" ht="15.75" customHeight="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  <c r="AA781" s="307"/>
      <c r="AB781" s="307"/>
      <c r="AC781" s="307"/>
      <c r="AD781" s="307"/>
      <c r="AE781" s="307"/>
      <c r="AF781" s="307"/>
      <c r="AG781" s="307"/>
      <c r="AH781" s="307"/>
      <c r="AI781" s="307"/>
      <c r="AJ781" s="307"/>
    </row>
    <row r="782" ht="15.75" customHeight="1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  <c r="AA782" s="307"/>
      <c r="AB782" s="307"/>
      <c r="AC782" s="307"/>
      <c r="AD782" s="307"/>
      <c r="AE782" s="307"/>
      <c r="AF782" s="307"/>
      <c r="AG782" s="307"/>
      <c r="AH782" s="307"/>
      <c r="AI782" s="307"/>
      <c r="AJ782" s="307"/>
    </row>
    <row r="783" ht="15.75" customHeight="1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  <c r="AA783" s="307"/>
      <c r="AB783" s="307"/>
      <c r="AC783" s="307"/>
      <c r="AD783" s="307"/>
      <c r="AE783" s="307"/>
      <c r="AF783" s="307"/>
      <c r="AG783" s="307"/>
      <c r="AH783" s="307"/>
      <c r="AI783" s="307"/>
      <c r="AJ783" s="307"/>
    </row>
    <row r="784" ht="15.75" customHeight="1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  <c r="AA784" s="307"/>
      <c r="AB784" s="307"/>
      <c r="AC784" s="307"/>
      <c r="AD784" s="307"/>
      <c r="AE784" s="307"/>
      <c r="AF784" s="307"/>
      <c r="AG784" s="307"/>
      <c r="AH784" s="307"/>
      <c r="AI784" s="307"/>
      <c r="AJ784" s="307"/>
    </row>
    <row r="785" ht="15.75" customHeight="1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  <c r="AA785" s="307"/>
      <c r="AB785" s="307"/>
      <c r="AC785" s="307"/>
      <c r="AD785" s="307"/>
      <c r="AE785" s="307"/>
      <c r="AF785" s="307"/>
      <c r="AG785" s="307"/>
      <c r="AH785" s="307"/>
      <c r="AI785" s="307"/>
      <c r="AJ785" s="307"/>
    </row>
    <row r="786" ht="15.75" customHeight="1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  <c r="AA786" s="307"/>
      <c r="AB786" s="307"/>
      <c r="AC786" s="307"/>
      <c r="AD786" s="307"/>
      <c r="AE786" s="307"/>
      <c r="AF786" s="307"/>
      <c r="AG786" s="307"/>
      <c r="AH786" s="307"/>
      <c r="AI786" s="307"/>
      <c r="AJ786" s="307"/>
    </row>
    <row r="787" ht="15.75" customHeight="1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  <c r="AA787" s="307"/>
      <c r="AB787" s="307"/>
      <c r="AC787" s="307"/>
      <c r="AD787" s="307"/>
      <c r="AE787" s="307"/>
      <c r="AF787" s="307"/>
      <c r="AG787" s="307"/>
      <c r="AH787" s="307"/>
      <c r="AI787" s="307"/>
      <c r="AJ787" s="307"/>
    </row>
    <row r="788" ht="15.75" customHeight="1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  <c r="AA788" s="307"/>
      <c r="AB788" s="307"/>
      <c r="AC788" s="307"/>
      <c r="AD788" s="307"/>
      <c r="AE788" s="307"/>
      <c r="AF788" s="307"/>
      <c r="AG788" s="307"/>
      <c r="AH788" s="307"/>
      <c r="AI788" s="307"/>
      <c r="AJ788" s="307"/>
    </row>
    <row r="789" ht="15.75" customHeight="1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  <c r="AA789" s="307"/>
      <c r="AB789" s="307"/>
      <c r="AC789" s="307"/>
      <c r="AD789" s="307"/>
      <c r="AE789" s="307"/>
      <c r="AF789" s="307"/>
      <c r="AG789" s="307"/>
      <c r="AH789" s="307"/>
      <c r="AI789" s="307"/>
      <c r="AJ789" s="307"/>
    </row>
    <row r="790" ht="15.75" customHeight="1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  <c r="AA790" s="307"/>
      <c r="AB790" s="307"/>
      <c r="AC790" s="307"/>
      <c r="AD790" s="307"/>
      <c r="AE790" s="307"/>
      <c r="AF790" s="307"/>
      <c r="AG790" s="307"/>
      <c r="AH790" s="307"/>
      <c r="AI790" s="307"/>
      <c r="AJ790" s="307"/>
    </row>
    <row r="791" ht="15.75" customHeight="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  <c r="AA791" s="307"/>
      <c r="AB791" s="307"/>
      <c r="AC791" s="307"/>
      <c r="AD791" s="307"/>
      <c r="AE791" s="307"/>
      <c r="AF791" s="307"/>
      <c r="AG791" s="307"/>
      <c r="AH791" s="307"/>
      <c r="AI791" s="307"/>
      <c r="AJ791" s="307"/>
    </row>
    <row r="792" ht="15.75" customHeight="1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  <c r="AA792" s="307"/>
      <c r="AB792" s="307"/>
      <c r="AC792" s="307"/>
      <c r="AD792" s="307"/>
      <c r="AE792" s="307"/>
      <c r="AF792" s="307"/>
      <c r="AG792" s="307"/>
      <c r="AH792" s="307"/>
      <c r="AI792" s="307"/>
      <c r="AJ792" s="307"/>
    </row>
    <row r="793" ht="15.75" customHeight="1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  <c r="AA793" s="307"/>
      <c r="AB793" s="307"/>
      <c r="AC793" s="307"/>
      <c r="AD793" s="307"/>
      <c r="AE793" s="307"/>
      <c r="AF793" s="307"/>
      <c r="AG793" s="307"/>
      <c r="AH793" s="307"/>
      <c r="AI793" s="307"/>
      <c r="AJ793" s="307"/>
    </row>
    <row r="794" ht="15.75" customHeight="1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  <c r="AA794" s="307"/>
      <c r="AB794" s="307"/>
      <c r="AC794" s="307"/>
      <c r="AD794" s="307"/>
      <c r="AE794" s="307"/>
      <c r="AF794" s="307"/>
      <c r="AG794" s="307"/>
      <c r="AH794" s="307"/>
      <c r="AI794" s="307"/>
      <c r="AJ794" s="307"/>
    </row>
    <row r="795" ht="15.75" customHeight="1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  <c r="AA795" s="307"/>
      <c r="AB795" s="307"/>
      <c r="AC795" s="307"/>
      <c r="AD795" s="307"/>
      <c r="AE795" s="307"/>
      <c r="AF795" s="307"/>
      <c r="AG795" s="307"/>
      <c r="AH795" s="307"/>
      <c r="AI795" s="307"/>
      <c r="AJ795" s="307"/>
    </row>
    <row r="796" ht="15.75" customHeight="1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  <c r="AA796" s="307"/>
      <c r="AB796" s="307"/>
      <c r="AC796" s="307"/>
      <c r="AD796" s="307"/>
      <c r="AE796" s="307"/>
      <c r="AF796" s="307"/>
      <c r="AG796" s="307"/>
      <c r="AH796" s="307"/>
      <c r="AI796" s="307"/>
      <c r="AJ796" s="307"/>
    </row>
    <row r="797" ht="15.75" customHeight="1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  <c r="AA797" s="307"/>
      <c r="AB797" s="307"/>
      <c r="AC797" s="307"/>
      <c r="AD797" s="307"/>
      <c r="AE797" s="307"/>
      <c r="AF797" s="307"/>
      <c r="AG797" s="307"/>
      <c r="AH797" s="307"/>
      <c r="AI797" s="307"/>
      <c r="AJ797" s="307"/>
    </row>
    <row r="798" ht="15.75" customHeight="1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  <c r="AA798" s="307"/>
      <c r="AB798" s="307"/>
      <c r="AC798" s="307"/>
      <c r="AD798" s="307"/>
      <c r="AE798" s="307"/>
      <c r="AF798" s="307"/>
      <c r="AG798" s="307"/>
      <c r="AH798" s="307"/>
      <c r="AI798" s="307"/>
      <c r="AJ798" s="307"/>
    </row>
    <row r="799" ht="15.75" customHeight="1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  <c r="AA799" s="307"/>
      <c r="AB799" s="307"/>
      <c r="AC799" s="307"/>
      <c r="AD799" s="307"/>
      <c r="AE799" s="307"/>
      <c r="AF799" s="307"/>
      <c r="AG799" s="307"/>
      <c r="AH799" s="307"/>
      <c r="AI799" s="307"/>
      <c r="AJ799" s="307"/>
    </row>
    <row r="800" ht="15.75" customHeight="1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  <c r="AA800" s="307"/>
      <c r="AB800" s="307"/>
      <c r="AC800" s="307"/>
      <c r="AD800" s="307"/>
      <c r="AE800" s="307"/>
      <c r="AF800" s="307"/>
      <c r="AG800" s="307"/>
      <c r="AH800" s="307"/>
      <c r="AI800" s="307"/>
      <c r="AJ800" s="307"/>
    </row>
    <row r="801" ht="15.75" customHeight="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  <c r="AA801" s="307"/>
      <c r="AB801" s="307"/>
      <c r="AC801" s="307"/>
      <c r="AD801" s="307"/>
      <c r="AE801" s="307"/>
      <c r="AF801" s="307"/>
      <c r="AG801" s="307"/>
      <c r="AH801" s="307"/>
      <c r="AI801" s="307"/>
      <c r="AJ801" s="307"/>
    </row>
    <row r="802" ht="15.75" customHeight="1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  <c r="AA802" s="307"/>
      <c r="AB802" s="307"/>
      <c r="AC802" s="307"/>
      <c r="AD802" s="307"/>
      <c r="AE802" s="307"/>
      <c r="AF802" s="307"/>
      <c r="AG802" s="307"/>
      <c r="AH802" s="307"/>
      <c r="AI802" s="307"/>
      <c r="AJ802" s="307"/>
    </row>
    <row r="803" ht="15.75" customHeight="1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  <c r="AA803" s="307"/>
      <c r="AB803" s="307"/>
      <c r="AC803" s="307"/>
      <c r="AD803" s="307"/>
      <c r="AE803" s="307"/>
      <c r="AF803" s="307"/>
      <c r="AG803" s="307"/>
      <c r="AH803" s="307"/>
      <c r="AI803" s="307"/>
      <c r="AJ803" s="307"/>
    </row>
    <row r="804" ht="15.75" customHeight="1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  <c r="AA804" s="307"/>
      <c r="AB804" s="307"/>
      <c r="AC804" s="307"/>
      <c r="AD804" s="307"/>
      <c r="AE804" s="307"/>
      <c r="AF804" s="307"/>
      <c r="AG804" s="307"/>
      <c r="AH804" s="307"/>
      <c r="AI804" s="307"/>
      <c r="AJ804" s="307"/>
    </row>
    <row r="805" ht="15.75" customHeight="1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  <c r="AA805" s="307"/>
      <c r="AB805" s="307"/>
      <c r="AC805" s="307"/>
      <c r="AD805" s="307"/>
      <c r="AE805" s="307"/>
      <c r="AF805" s="307"/>
      <c r="AG805" s="307"/>
      <c r="AH805" s="307"/>
      <c r="AI805" s="307"/>
      <c r="AJ805" s="307"/>
    </row>
    <row r="806" ht="15.75" customHeight="1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  <c r="AA806" s="307"/>
      <c r="AB806" s="307"/>
      <c r="AC806" s="307"/>
      <c r="AD806" s="307"/>
      <c r="AE806" s="307"/>
      <c r="AF806" s="307"/>
      <c r="AG806" s="307"/>
      <c r="AH806" s="307"/>
      <c r="AI806" s="307"/>
      <c r="AJ806" s="307"/>
    </row>
    <row r="807" ht="15.75" customHeight="1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  <c r="AA807" s="307"/>
      <c r="AB807" s="307"/>
      <c r="AC807" s="307"/>
      <c r="AD807" s="307"/>
      <c r="AE807" s="307"/>
      <c r="AF807" s="307"/>
      <c r="AG807" s="307"/>
      <c r="AH807" s="307"/>
      <c r="AI807" s="307"/>
      <c r="AJ807" s="307"/>
    </row>
    <row r="808" ht="15.75" customHeight="1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  <c r="AA808" s="307"/>
      <c r="AB808" s="307"/>
      <c r="AC808" s="307"/>
      <c r="AD808" s="307"/>
      <c r="AE808" s="307"/>
      <c r="AF808" s="307"/>
      <c r="AG808" s="307"/>
      <c r="AH808" s="307"/>
      <c r="AI808" s="307"/>
      <c r="AJ808" s="307"/>
    </row>
    <row r="809" ht="15.75" customHeight="1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  <c r="AA809" s="307"/>
      <c r="AB809" s="307"/>
      <c r="AC809" s="307"/>
      <c r="AD809" s="307"/>
      <c r="AE809" s="307"/>
      <c r="AF809" s="307"/>
      <c r="AG809" s="307"/>
      <c r="AH809" s="307"/>
      <c r="AI809" s="307"/>
      <c r="AJ809" s="307"/>
    </row>
    <row r="810" ht="15.75" customHeight="1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  <c r="AA810" s="307"/>
      <c r="AB810" s="307"/>
      <c r="AC810" s="307"/>
      <c r="AD810" s="307"/>
      <c r="AE810" s="307"/>
      <c r="AF810" s="307"/>
      <c r="AG810" s="307"/>
      <c r="AH810" s="307"/>
      <c r="AI810" s="307"/>
      <c r="AJ810" s="307"/>
    </row>
    <row r="811" ht="15.75" customHeight="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  <c r="AA811" s="307"/>
      <c r="AB811" s="307"/>
      <c r="AC811" s="307"/>
      <c r="AD811" s="307"/>
      <c r="AE811" s="307"/>
      <c r="AF811" s="307"/>
      <c r="AG811" s="307"/>
      <c r="AH811" s="307"/>
      <c r="AI811" s="307"/>
      <c r="AJ811" s="307"/>
    </row>
    <row r="812" ht="15.75" customHeight="1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  <c r="AA812" s="307"/>
      <c r="AB812" s="307"/>
      <c r="AC812" s="307"/>
      <c r="AD812" s="307"/>
      <c r="AE812" s="307"/>
      <c r="AF812" s="307"/>
      <c r="AG812" s="307"/>
      <c r="AH812" s="307"/>
      <c r="AI812" s="307"/>
      <c r="AJ812" s="307"/>
    </row>
    <row r="813" ht="15.75" customHeight="1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  <c r="AA813" s="307"/>
      <c r="AB813" s="307"/>
      <c r="AC813" s="307"/>
      <c r="AD813" s="307"/>
      <c r="AE813" s="307"/>
      <c r="AF813" s="307"/>
      <c r="AG813" s="307"/>
      <c r="AH813" s="307"/>
      <c r="AI813" s="307"/>
      <c r="AJ813" s="307"/>
    </row>
    <row r="814" ht="15.75" customHeight="1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  <c r="AA814" s="307"/>
      <c r="AB814" s="307"/>
      <c r="AC814" s="307"/>
      <c r="AD814" s="307"/>
      <c r="AE814" s="307"/>
      <c r="AF814" s="307"/>
      <c r="AG814" s="307"/>
      <c r="AH814" s="307"/>
      <c r="AI814" s="307"/>
      <c r="AJ814" s="307"/>
    </row>
    <row r="815" ht="15.75" customHeight="1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  <c r="AA815" s="307"/>
      <c r="AB815" s="307"/>
      <c r="AC815" s="307"/>
      <c r="AD815" s="307"/>
      <c r="AE815" s="307"/>
      <c r="AF815" s="307"/>
      <c r="AG815" s="307"/>
      <c r="AH815" s="307"/>
      <c r="AI815" s="307"/>
      <c r="AJ815" s="307"/>
    </row>
    <row r="816" ht="15.75" customHeight="1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  <c r="AA816" s="307"/>
      <c r="AB816" s="307"/>
      <c r="AC816" s="307"/>
      <c r="AD816" s="307"/>
      <c r="AE816" s="307"/>
      <c r="AF816" s="307"/>
      <c r="AG816" s="307"/>
      <c r="AH816" s="307"/>
      <c r="AI816" s="307"/>
      <c r="AJ816" s="307"/>
    </row>
    <row r="817" ht="15.75" customHeight="1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  <c r="AA817" s="307"/>
      <c r="AB817" s="307"/>
      <c r="AC817" s="307"/>
      <c r="AD817" s="307"/>
      <c r="AE817" s="307"/>
      <c r="AF817" s="307"/>
      <c r="AG817" s="307"/>
      <c r="AH817" s="307"/>
      <c r="AI817" s="307"/>
      <c r="AJ817" s="307"/>
    </row>
    <row r="818" ht="15.75" customHeight="1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  <c r="AA818" s="307"/>
      <c r="AB818" s="307"/>
      <c r="AC818" s="307"/>
      <c r="AD818" s="307"/>
      <c r="AE818" s="307"/>
      <c r="AF818" s="307"/>
      <c r="AG818" s="307"/>
      <c r="AH818" s="307"/>
      <c r="AI818" s="307"/>
      <c r="AJ818" s="307"/>
    </row>
    <row r="819" ht="15.75" customHeight="1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  <c r="AA819" s="307"/>
      <c r="AB819" s="307"/>
      <c r="AC819" s="307"/>
      <c r="AD819" s="307"/>
      <c r="AE819" s="307"/>
      <c r="AF819" s="307"/>
      <c r="AG819" s="307"/>
      <c r="AH819" s="307"/>
      <c r="AI819" s="307"/>
      <c r="AJ819" s="307"/>
    </row>
    <row r="820" ht="15.75" customHeight="1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  <c r="AA820" s="307"/>
      <c r="AB820" s="307"/>
      <c r="AC820" s="307"/>
      <c r="AD820" s="307"/>
      <c r="AE820" s="307"/>
      <c r="AF820" s="307"/>
      <c r="AG820" s="307"/>
      <c r="AH820" s="307"/>
      <c r="AI820" s="307"/>
      <c r="AJ820" s="307"/>
    </row>
    <row r="821" ht="15.75" customHeight="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  <c r="AA821" s="307"/>
      <c r="AB821" s="307"/>
      <c r="AC821" s="307"/>
      <c r="AD821" s="307"/>
      <c r="AE821" s="307"/>
      <c r="AF821" s="307"/>
      <c r="AG821" s="307"/>
      <c r="AH821" s="307"/>
      <c r="AI821" s="307"/>
      <c r="AJ821" s="307"/>
    </row>
    <row r="822" ht="15.75" customHeight="1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  <c r="AA822" s="307"/>
      <c r="AB822" s="307"/>
      <c r="AC822" s="307"/>
      <c r="AD822" s="307"/>
      <c r="AE822" s="307"/>
      <c r="AF822" s="307"/>
      <c r="AG822" s="307"/>
      <c r="AH822" s="307"/>
      <c r="AI822" s="307"/>
      <c r="AJ822" s="307"/>
    </row>
    <row r="823" ht="15.75" customHeight="1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  <c r="AA823" s="307"/>
      <c r="AB823" s="307"/>
      <c r="AC823" s="307"/>
      <c r="AD823" s="307"/>
      <c r="AE823" s="307"/>
      <c r="AF823" s="307"/>
      <c r="AG823" s="307"/>
      <c r="AH823" s="307"/>
      <c r="AI823" s="307"/>
      <c r="AJ823" s="307"/>
    </row>
    <row r="824" ht="15.75" customHeight="1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  <c r="AA824" s="307"/>
      <c r="AB824" s="307"/>
      <c r="AC824" s="307"/>
      <c r="AD824" s="307"/>
      <c r="AE824" s="307"/>
      <c r="AF824" s="307"/>
      <c r="AG824" s="307"/>
      <c r="AH824" s="307"/>
      <c r="AI824" s="307"/>
      <c r="AJ824" s="307"/>
    </row>
    <row r="825" ht="15.75" customHeight="1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  <c r="AA825" s="307"/>
      <c r="AB825" s="307"/>
      <c r="AC825" s="307"/>
      <c r="AD825" s="307"/>
      <c r="AE825" s="307"/>
      <c r="AF825" s="307"/>
      <c r="AG825" s="307"/>
      <c r="AH825" s="307"/>
      <c r="AI825" s="307"/>
      <c r="AJ825" s="307"/>
    </row>
    <row r="826" ht="15.75" customHeight="1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  <c r="AA826" s="307"/>
      <c r="AB826" s="307"/>
      <c r="AC826" s="307"/>
      <c r="AD826" s="307"/>
      <c r="AE826" s="307"/>
      <c r="AF826" s="307"/>
      <c r="AG826" s="307"/>
      <c r="AH826" s="307"/>
      <c r="AI826" s="307"/>
      <c r="AJ826" s="307"/>
    </row>
    <row r="827" ht="15.75" customHeight="1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  <c r="AA827" s="307"/>
      <c r="AB827" s="307"/>
      <c r="AC827" s="307"/>
      <c r="AD827" s="307"/>
      <c r="AE827" s="307"/>
      <c r="AF827" s="307"/>
      <c r="AG827" s="307"/>
      <c r="AH827" s="307"/>
      <c r="AI827" s="307"/>
      <c r="AJ827" s="307"/>
    </row>
    <row r="828" ht="15.75" customHeight="1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  <c r="AA828" s="307"/>
      <c r="AB828" s="307"/>
      <c r="AC828" s="307"/>
      <c r="AD828" s="307"/>
      <c r="AE828" s="307"/>
      <c r="AF828" s="307"/>
      <c r="AG828" s="307"/>
      <c r="AH828" s="307"/>
      <c r="AI828" s="307"/>
      <c r="AJ828" s="307"/>
    </row>
    <row r="829" ht="15.75" customHeight="1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  <c r="AA829" s="307"/>
      <c r="AB829" s="307"/>
      <c r="AC829" s="307"/>
      <c r="AD829" s="307"/>
      <c r="AE829" s="307"/>
      <c r="AF829" s="307"/>
      <c r="AG829" s="307"/>
      <c r="AH829" s="307"/>
      <c r="AI829" s="307"/>
      <c r="AJ829" s="307"/>
    </row>
    <row r="830" ht="15.75" customHeight="1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  <c r="AA830" s="307"/>
      <c r="AB830" s="307"/>
      <c r="AC830" s="307"/>
      <c r="AD830" s="307"/>
      <c r="AE830" s="307"/>
      <c r="AF830" s="307"/>
      <c r="AG830" s="307"/>
      <c r="AH830" s="307"/>
      <c r="AI830" s="307"/>
      <c r="AJ830" s="307"/>
    </row>
    <row r="831" ht="15.75" customHeight="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  <c r="AA831" s="307"/>
      <c r="AB831" s="307"/>
      <c r="AC831" s="307"/>
      <c r="AD831" s="307"/>
      <c r="AE831" s="307"/>
      <c r="AF831" s="307"/>
      <c r="AG831" s="307"/>
      <c r="AH831" s="307"/>
      <c r="AI831" s="307"/>
      <c r="AJ831" s="307"/>
    </row>
    <row r="832" ht="15.75" customHeight="1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  <c r="AA832" s="307"/>
      <c r="AB832" s="307"/>
      <c r="AC832" s="307"/>
      <c r="AD832" s="307"/>
      <c r="AE832" s="307"/>
      <c r="AF832" s="307"/>
      <c r="AG832" s="307"/>
      <c r="AH832" s="307"/>
      <c r="AI832" s="307"/>
      <c r="AJ832" s="307"/>
    </row>
    <row r="833" ht="15.75" customHeight="1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  <c r="AA833" s="307"/>
      <c r="AB833" s="307"/>
      <c r="AC833" s="307"/>
      <c r="AD833" s="307"/>
      <c r="AE833" s="307"/>
      <c r="AF833" s="307"/>
      <c r="AG833" s="307"/>
      <c r="AH833" s="307"/>
      <c r="AI833" s="307"/>
      <c r="AJ833" s="307"/>
    </row>
    <row r="834" ht="15.75" customHeight="1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  <c r="AA834" s="307"/>
      <c r="AB834" s="307"/>
      <c r="AC834" s="307"/>
      <c r="AD834" s="307"/>
      <c r="AE834" s="307"/>
      <c r="AF834" s="307"/>
      <c r="AG834" s="307"/>
      <c r="AH834" s="307"/>
      <c r="AI834" s="307"/>
      <c r="AJ834" s="307"/>
    </row>
    <row r="835" ht="15.75" customHeight="1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  <c r="AA835" s="307"/>
      <c r="AB835" s="307"/>
      <c r="AC835" s="307"/>
      <c r="AD835" s="307"/>
      <c r="AE835" s="307"/>
      <c r="AF835" s="307"/>
      <c r="AG835" s="307"/>
      <c r="AH835" s="307"/>
      <c r="AI835" s="307"/>
      <c r="AJ835" s="307"/>
    </row>
    <row r="836" ht="15.75" customHeight="1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  <c r="AA836" s="307"/>
      <c r="AB836" s="307"/>
      <c r="AC836" s="307"/>
      <c r="AD836" s="307"/>
      <c r="AE836" s="307"/>
      <c r="AF836" s="307"/>
      <c r="AG836" s="307"/>
      <c r="AH836" s="307"/>
      <c r="AI836" s="307"/>
      <c r="AJ836" s="307"/>
    </row>
    <row r="837" ht="15.75" customHeight="1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  <c r="AA837" s="307"/>
      <c r="AB837" s="307"/>
      <c r="AC837" s="307"/>
      <c r="AD837" s="307"/>
      <c r="AE837" s="307"/>
      <c r="AF837" s="307"/>
      <c r="AG837" s="307"/>
      <c r="AH837" s="307"/>
      <c r="AI837" s="307"/>
      <c r="AJ837" s="307"/>
    </row>
    <row r="838" ht="15.75" customHeight="1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  <c r="AA838" s="307"/>
      <c r="AB838" s="307"/>
      <c r="AC838" s="307"/>
      <c r="AD838" s="307"/>
      <c r="AE838" s="307"/>
      <c r="AF838" s="307"/>
      <c r="AG838" s="307"/>
      <c r="AH838" s="307"/>
      <c r="AI838" s="307"/>
      <c r="AJ838" s="307"/>
    </row>
    <row r="839" ht="15.75" customHeight="1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  <c r="AA839" s="307"/>
      <c r="AB839" s="307"/>
      <c r="AC839" s="307"/>
      <c r="AD839" s="307"/>
      <c r="AE839" s="307"/>
      <c r="AF839" s="307"/>
      <c r="AG839" s="307"/>
      <c r="AH839" s="307"/>
      <c r="AI839" s="307"/>
      <c r="AJ839" s="307"/>
    </row>
    <row r="840" ht="15.75" customHeight="1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  <c r="AA840" s="307"/>
      <c r="AB840" s="307"/>
      <c r="AC840" s="307"/>
      <c r="AD840" s="307"/>
      <c r="AE840" s="307"/>
      <c r="AF840" s="307"/>
      <c r="AG840" s="307"/>
      <c r="AH840" s="307"/>
      <c r="AI840" s="307"/>
      <c r="AJ840" s="307"/>
    </row>
    <row r="841" ht="15.75" customHeight="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  <c r="AA841" s="307"/>
      <c r="AB841" s="307"/>
      <c r="AC841" s="307"/>
      <c r="AD841" s="307"/>
      <c r="AE841" s="307"/>
      <c r="AF841" s="307"/>
      <c r="AG841" s="307"/>
      <c r="AH841" s="307"/>
      <c r="AI841" s="307"/>
      <c r="AJ841" s="307"/>
    </row>
    <row r="842" ht="15.75" customHeight="1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  <c r="AA842" s="307"/>
      <c r="AB842" s="307"/>
      <c r="AC842" s="307"/>
      <c r="AD842" s="307"/>
      <c r="AE842" s="307"/>
      <c r="AF842" s="307"/>
      <c r="AG842" s="307"/>
      <c r="AH842" s="307"/>
      <c r="AI842" s="307"/>
      <c r="AJ842" s="307"/>
    </row>
    <row r="843" ht="15.75" customHeight="1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  <c r="AA843" s="307"/>
      <c r="AB843" s="307"/>
      <c r="AC843" s="307"/>
      <c r="AD843" s="307"/>
      <c r="AE843" s="307"/>
      <c r="AF843" s="307"/>
      <c r="AG843" s="307"/>
      <c r="AH843" s="307"/>
      <c r="AI843" s="307"/>
      <c r="AJ843" s="307"/>
    </row>
    <row r="844" ht="15.75" customHeight="1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  <c r="AA844" s="307"/>
      <c r="AB844" s="307"/>
      <c r="AC844" s="307"/>
      <c r="AD844" s="307"/>
      <c r="AE844" s="307"/>
      <c r="AF844" s="307"/>
      <c r="AG844" s="307"/>
      <c r="AH844" s="307"/>
      <c r="AI844" s="307"/>
      <c r="AJ844" s="307"/>
    </row>
    <row r="845" ht="15.75" customHeight="1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  <c r="AA845" s="307"/>
      <c r="AB845" s="307"/>
      <c r="AC845" s="307"/>
      <c r="AD845" s="307"/>
      <c r="AE845" s="307"/>
      <c r="AF845" s="307"/>
      <c r="AG845" s="307"/>
      <c r="AH845" s="307"/>
      <c r="AI845" s="307"/>
      <c r="AJ845" s="307"/>
    </row>
    <row r="846" ht="15.75" customHeight="1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  <c r="AA846" s="307"/>
      <c r="AB846" s="307"/>
      <c r="AC846" s="307"/>
      <c r="AD846" s="307"/>
      <c r="AE846" s="307"/>
      <c r="AF846" s="307"/>
      <c r="AG846" s="307"/>
      <c r="AH846" s="307"/>
      <c r="AI846" s="307"/>
      <c r="AJ846" s="307"/>
    </row>
    <row r="847" ht="15.75" customHeight="1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  <c r="AA847" s="307"/>
      <c r="AB847" s="307"/>
      <c r="AC847" s="307"/>
      <c r="AD847" s="307"/>
      <c r="AE847" s="307"/>
      <c r="AF847" s="307"/>
      <c r="AG847" s="307"/>
      <c r="AH847" s="307"/>
      <c r="AI847" s="307"/>
      <c r="AJ847" s="307"/>
    </row>
    <row r="848" ht="15.75" customHeight="1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  <c r="AA848" s="307"/>
      <c r="AB848" s="307"/>
      <c r="AC848" s="307"/>
      <c r="AD848" s="307"/>
      <c r="AE848" s="307"/>
      <c r="AF848" s="307"/>
      <c r="AG848" s="307"/>
      <c r="AH848" s="307"/>
      <c r="AI848" s="307"/>
      <c r="AJ848" s="307"/>
    </row>
    <row r="849" ht="15.75" customHeight="1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  <c r="AA849" s="307"/>
      <c r="AB849" s="307"/>
      <c r="AC849" s="307"/>
      <c r="AD849" s="307"/>
      <c r="AE849" s="307"/>
      <c r="AF849" s="307"/>
      <c r="AG849" s="307"/>
      <c r="AH849" s="307"/>
      <c r="AI849" s="307"/>
      <c r="AJ849" s="307"/>
    </row>
    <row r="850" ht="15.75" customHeight="1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  <c r="AA850" s="307"/>
      <c r="AB850" s="307"/>
      <c r="AC850" s="307"/>
      <c r="AD850" s="307"/>
      <c r="AE850" s="307"/>
      <c r="AF850" s="307"/>
      <c r="AG850" s="307"/>
      <c r="AH850" s="307"/>
      <c r="AI850" s="307"/>
      <c r="AJ850" s="307"/>
    </row>
    <row r="851" ht="15.75" customHeight="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  <c r="AA851" s="307"/>
      <c r="AB851" s="307"/>
      <c r="AC851" s="307"/>
      <c r="AD851" s="307"/>
      <c r="AE851" s="307"/>
      <c r="AF851" s="307"/>
      <c r="AG851" s="307"/>
      <c r="AH851" s="307"/>
      <c r="AI851" s="307"/>
      <c r="AJ851" s="307"/>
    </row>
    <row r="852" ht="15.75" customHeight="1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  <c r="AA852" s="307"/>
      <c r="AB852" s="307"/>
      <c r="AC852" s="307"/>
      <c r="AD852" s="307"/>
      <c r="AE852" s="307"/>
      <c r="AF852" s="307"/>
      <c r="AG852" s="307"/>
      <c r="AH852" s="307"/>
      <c r="AI852" s="307"/>
      <c r="AJ852" s="307"/>
    </row>
    <row r="853" ht="15.75" customHeight="1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  <c r="AA853" s="307"/>
      <c r="AB853" s="307"/>
      <c r="AC853" s="307"/>
      <c r="AD853" s="307"/>
      <c r="AE853" s="307"/>
      <c r="AF853" s="307"/>
      <c r="AG853" s="307"/>
      <c r="AH853" s="307"/>
      <c r="AI853" s="307"/>
      <c r="AJ853" s="307"/>
    </row>
    <row r="854" ht="15.75" customHeight="1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  <c r="AA854" s="307"/>
      <c r="AB854" s="307"/>
      <c r="AC854" s="307"/>
      <c r="AD854" s="307"/>
      <c r="AE854" s="307"/>
      <c r="AF854" s="307"/>
      <c r="AG854" s="307"/>
      <c r="AH854" s="307"/>
      <c r="AI854" s="307"/>
      <c r="AJ854" s="307"/>
    </row>
    <row r="855" ht="15.75" customHeight="1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  <c r="AA855" s="307"/>
      <c r="AB855" s="307"/>
      <c r="AC855" s="307"/>
      <c r="AD855" s="307"/>
      <c r="AE855" s="307"/>
      <c r="AF855" s="307"/>
      <c r="AG855" s="307"/>
      <c r="AH855" s="307"/>
      <c r="AI855" s="307"/>
      <c r="AJ855" s="307"/>
    </row>
    <row r="856" ht="15.75" customHeight="1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  <c r="AA856" s="307"/>
      <c r="AB856" s="307"/>
      <c r="AC856" s="307"/>
      <c r="AD856" s="307"/>
      <c r="AE856" s="307"/>
      <c r="AF856" s="307"/>
      <c r="AG856" s="307"/>
      <c r="AH856" s="307"/>
      <c r="AI856" s="307"/>
      <c r="AJ856" s="307"/>
    </row>
    <row r="857" ht="15.75" customHeight="1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  <c r="AA857" s="307"/>
      <c r="AB857" s="307"/>
      <c r="AC857" s="307"/>
      <c r="AD857" s="307"/>
      <c r="AE857" s="307"/>
      <c r="AF857" s="307"/>
      <c r="AG857" s="307"/>
      <c r="AH857" s="307"/>
      <c r="AI857" s="307"/>
      <c r="AJ857" s="307"/>
    </row>
    <row r="858" ht="15.75" customHeight="1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  <c r="AA858" s="307"/>
      <c r="AB858" s="307"/>
      <c r="AC858" s="307"/>
      <c r="AD858" s="307"/>
      <c r="AE858" s="307"/>
      <c r="AF858" s="307"/>
      <c r="AG858" s="307"/>
      <c r="AH858" s="307"/>
      <c r="AI858" s="307"/>
      <c r="AJ858" s="307"/>
    </row>
    <row r="859" ht="15.75" customHeight="1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  <c r="AA859" s="307"/>
      <c r="AB859" s="307"/>
      <c r="AC859" s="307"/>
      <c r="AD859" s="307"/>
      <c r="AE859" s="307"/>
      <c r="AF859" s="307"/>
      <c r="AG859" s="307"/>
      <c r="AH859" s="307"/>
      <c r="AI859" s="307"/>
      <c r="AJ859" s="307"/>
    </row>
    <row r="860" ht="15.75" customHeight="1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  <c r="AA860" s="307"/>
      <c r="AB860" s="307"/>
      <c r="AC860" s="307"/>
      <c r="AD860" s="307"/>
      <c r="AE860" s="307"/>
      <c r="AF860" s="307"/>
      <c r="AG860" s="307"/>
      <c r="AH860" s="307"/>
      <c r="AI860" s="307"/>
      <c r="AJ860" s="307"/>
    </row>
    <row r="861" ht="15.75" customHeight="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  <c r="AA861" s="307"/>
      <c r="AB861" s="307"/>
      <c r="AC861" s="307"/>
      <c r="AD861" s="307"/>
      <c r="AE861" s="307"/>
      <c r="AF861" s="307"/>
      <c r="AG861" s="307"/>
      <c r="AH861" s="307"/>
      <c r="AI861" s="307"/>
      <c r="AJ861" s="307"/>
    </row>
    <row r="862" ht="15.75" customHeight="1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  <c r="AA862" s="307"/>
      <c r="AB862" s="307"/>
      <c r="AC862" s="307"/>
      <c r="AD862" s="307"/>
      <c r="AE862" s="307"/>
      <c r="AF862" s="307"/>
      <c r="AG862" s="307"/>
      <c r="AH862" s="307"/>
      <c r="AI862" s="307"/>
      <c r="AJ862" s="307"/>
    </row>
    <row r="863" ht="15.75" customHeight="1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  <c r="AA863" s="307"/>
      <c r="AB863" s="307"/>
      <c r="AC863" s="307"/>
      <c r="AD863" s="307"/>
      <c r="AE863" s="307"/>
      <c r="AF863" s="307"/>
      <c r="AG863" s="307"/>
      <c r="AH863" s="307"/>
      <c r="AI863" s="307"/>
      <c r="AJ863" s="307"/>
    </row>
    <row r="864" ht="15.75" customHeight="1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  <c r="AA864" s="307"/>
      <c r="AB864" s="307"/>
      <c r="AC864" s="307"/>
      <c r="AD864" s="307"/>
      <c r="AE864" s="307"/>
      <c r="AF864" s="307"/>
      <c r="AG864" s="307"/>
      <c r="AH864" s="307"/>
      <c r="AI864" s="307"/>
      <c r="AJ864" s="307"/>
    </row>
    <row r="865" ht="15.75" customHeight="1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  <c r="AA865" s="307"/>
      <c r="AB865" s="307"/>
      <c r="AC865" s="307"/>
      <c r="AD865" s="307"/>
      <c r="AE865" s="307"/>
      <c r="AF865" s="307"/>
      <c r="AG865" s="307"/>
      <c r="AH865" s="307"/>
      <c r="AI865" s="307"/>
      <c r="AJ865" s="307"/>
    </row>
    <row r="866" ht="15.75" customHeight="1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  <c r="AA866" s="307"/>
      <c r="AB866" s="307"/>
      <c r="AC866" s="307"/>
      <c r="AD866" s="307"/>
      <c r="AE866" s="307"/>
      <c r="AF866" s="307"/>
      <c r="AG866" s="307"/>
      <c r="AH866" s="307"/>
      <c r="AI866" s="307"/>
      <c r="AJ866" s="307"/>
    </row>
    <row r="867" ht="15.75" customHeight="1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  <c r="AA867" s="307"/>
      <c r="AB867" s="307"/>
      <c r="AC867" s="307"/>
      <c r="AD867" s="307"/>
      <c r="AE867" s="307"/>
      <c r="AF867" s="307"/>
      <c r="AG867" s="307"/>
      <c r="AH867" s="307"/>
      <c r="AI867" s="307"/>
      <c r="AJ867" s="307"/>
    </row>
    <row r="868" ht="15.75" customHeight="1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  <c r="AA868" s="307"/>
      <c r="AB868" s="307"/>
      <c r="AC868" s="307"/>
      <c r="AD868" s="307"/>
      <c r="AE868" s="307"/>
      <c r="AF868" s="307"/>
      <c r="AG868" s="307"/>
      <c r="AH868" s="307"/>
      <c r="AI868" s="307"/>
      <c r="AJ868" s="307"/>
    </row>
    <row r="869" ht="15.75" customHeight="1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  <c r="AA869" s="307"/>
      <c r="AB869" s="307"/>
      <c r="AC869" s="307"/>
      <c r="AD869" s="307"/>
      <c r="AE869" s="307"/>
      <c r="AF869" s="307"/>
      <c r="AG869" s="307"/>
      <c r="AH869" s="307"/>
      <c r="AI869" s="307"/>
      <c r="AJ869" s="307"/>
    </row>
    <row r="870" ht="15.75" customHeight="1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  <c r="AA870" s="307"/>
      <c r="AB870" s="307"/>
      <c r="AC870" s="307"/>
      <c r="AD870" s="307"/>
      <c r="AE870" s="307"/>
      <c r="AF870" s="307"/>
      <c r="AG870" s="307"/>
      <c r="AH870" s="307"/>
      <c r="AI870" s="307"/>
      <c r="AJ870" s="307"/>
    </row>
    <row r="871" ht="15.75" customHeight="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  <c r="AA871" s="307"/>
      <c r="AB871" s="307"/>
      <c r="AC871" s="307"/>
      <c r="AD871" s="307"/>
      <c r="AE871" s="307"/>
      <c r="AF871" s="307"/>
      <c r="AG871" s="307"/>
      <c r="AH871" s="307"/>
      <c r="AI871" s="307"/>
      <c r="AJ871" s="307"/>
    </row>
    <row r="872" ht="15.75" customHeight="1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  <c r="AA872" s="307"/>
      <c r="AB872" s="307"/>
      <c r="AC872" s="307"/>
      <c r="AD872" s="307"/>
      <c r="AE872" s="307"/>
      <c r="AF872" s="307"/>
      <c r="AG872" s="307"/>
      <c r="AH872" s="307"/>
      <c r="AI872" s="307"/>
      <c r="AJ872" s="307"/>
    </row>
    <row r="873" ht="15.75" customHeight="1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  <c r="AA873" s="307"/>
      <c r="AB873" s="307"/>
      <c r="AC873" s="307"/>
      <c r="AD873" s="307"/>
      <c r="AE873" s="307"/>
      <c r="AF873" s="307"/>
      <c r="AG873" s="307"/>
      <c r="AH873" s="307"/>
      <c r="AI873" s="307"/>
      <c r="AJ873" s="307"/>
    </row>
    <row r="874" ht="15.75" customHeight="1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  <c r="AA874" s="307"/>
      <c r="AB874" s="307"/>
      <c r="AC874" s="307"/>
      <c r="AD874" s="307"/>
      <c r="AE874" s="307"/>
      <c r="AF874" s="307"/>
      <c r="AG874" s="307"/>
      <c r="AH874" s="307"/>
      <c r="AI874" s="307"/>
      <c r="AJ874" s="307"/>
    </row>
    <row r="875" ht="15.75" customHeight="1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  <c r="AA875" s="307"/>
      <c r="AB875" s="307"/>
      <c r="AC875" s="307"/>
      <c r="AD875" s="307"/>
      <c r="AE875" s="307"/>
      <c r="AF875" s="307"/>
      <c r="AG875" s="307"/>
      <c r="AH875" s="307"/>
      <c r="AI875" s="307"/>
      <c r="AJ875" s="307"/>
    </row>
    <row r="876" ht="15.75" customHeight="1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  <c r="AA876" s="307"/>
      <c r="AB876" s="307"/>
      <c r="AC876" s="307"/>
      <c r="AD876" s="307"/>
      <c r="AE876" s="307"/>
      <c r="AF876" s="307"/>
      <c r="AG876" s="307"/>
      <c r="AH876" s="307"/>
      <c r="AI876" s="307"/>
      <c r="AJ876" s="307"/>
    </row>
    <row r="877" ht="15.75" customHeight="1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  <c r="AA877" s="307"/>
      <c r="AB877" s="307"/>
      <c r="AC877" s="307"/>
      <c r="AD877" s="307"/>
      <c r="AE877" s="307"/>
      <c r="AF877" s="307"/>
      <c r="AG877" s="307"/>
      <c r="AH877" s="307"/>
      <c r="AI877" s="307"/>
      <c r="AJ877" s="307"/>
    </row>
    <row r="878" ht="15.75" customHeight="1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  <c r="AA878" s="307"/>
      <c r="AB878" s="307"/>
      <c r="AC878" s="307"/>
      <c r="AD878" s="307"/>
      <c r="AE878" s="307"/>
      <c r="AF878" s="307"/>
      <c r="AG878" s="307"/>
      <c r="AH878" s="307"/>
      <c r="AI878" s="307"/>
      <c r="AJ878" s="307"/>
    </row>
    <row r="879" ht="15.75" customHeight="1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  <c r="AA879" s="307"/>
      <c r="AB879" s="307"/>
      <c r="AC879" s="307"/>
      <c r="AD879" s="307"/>
      <c r="AE879" s="307"/>
      <c r="AF879" s="307"/>
      <c r="AG879" s="307"/>
      <c r="AH879" s="307"/>
      <c r="AI879" s="307"/>
      <c r="AJ879" s="307"/>
    </row>
    <row r="880" ht="15.75" customHeight="1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  <c r="AA880" s="307"/>
      <c r="AB880" s="307"/>
      <c r="AC880" s="307"/>
      <c r="AD880" s="307"/>
      <c r="AE880" s="307"/>
      <c r="AF880" s="307"/>
      <c r="AG880" s="307"/>
      <c r="AH880" s="307"/>
      <c r="AI880" s="307"/>
      <c r="AJ880" s="307"/>
    </row>
    <row r="881" ht="15.75" customHeight="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  <c r="AA881" s="307"/>
      <c r="AB881" s="307"/>
      <c r="AC881" s="307"/>
      <c r="AD881" s="307"/>
      <c r="AE881" s="307"/>
      <c r="AF881" s="307"/>
      <c r="AG881" s="307"/>
      <c r="AH881" s="307"/>
      <c r="AI881" s="307"/>
      <c r="AJ881" s="307"/>
    </row>
    <row r="882" ht="15.75" customHeight="1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  <c r="AA882" s="307"/>
      <c r="AB882" s="307"/>
      <c r="AC882" s="307"/>
      <c r="AD882" s="307"/>
      <c r="AE882" s="307"/>
      <c r="AF882" s="307"/>
      <c r="AG882" s="307"/>
      <c r="AH882" s="307"/>
      <c r="AI882" s="307"/>
      <c r="AJ882" s="307"/>
    </row>
    <row r="883" ht="15.75" customHeight="1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  <c r="AA883" s="307"/>
      <c r="AB883" s="307"/>
      <c r="AC883" s="307"/>
      <c r="AD883" s="307"/>
      <c r="AE883" s="307"/>
      <c r="AF883" s="307"/>
      <c r="AG883" s="307"/>
      <c r="AH883" s="307"/>
      <c r="AI883" s="307"/>
      <c r="AJ883" s="307"/>
    </row>
    <row r="884" ht="15.75" customHeight="1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  <c r="AA884" s="307"/>
      <c r="AB884" s="307"/>
      <c r="AC884" s="307"/>
      <c r="AD884" s="307"/>
      <c r="AE884" s="307"/>
      <c r="AF884" s="307"/>
      <c r="AG884" s="307"/>
      <c r="AH884" s="307"/>
      <c r="AI884" s="307"/>
      <c r="AJ884" s="307"/>
    </row>
    <row r="885" ht="15.75" customHeight="1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  <c r="AA885" s="307"/>
      <c r="AB885" s="307"/>
      <c r="AC885" s="307"/>
      <c r="AD885" s="307"/>
      <c r="AE885" s="307"/>
      <c r="AF885" s="307"/>
      <c r="AG885" s="307"/>
      <c r="AH885" s="307"/>
      <c r="AI885" s="307"/>
      <c r="AJ885" s="307"/>
    </row>
    <row r="886" ht="15.75" customHeight="1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  <c r="AA886" s="307"/>
      <c r="AB886" s="307"/>
      <c r="AC886" s="307"/>
      <c r="AD886" s="307"/>
      <c r="AE886" s="307"/>
      <c r="AF886" s="307"/>
      <c r="AG886" s="307"/>
      <c r="AH886" s="307"/>
      <c r="AI886" s="307"/>
      <c r="AJ886" s="307"/>
    </row>
    <row r="887" ht="15.75" customHeight="1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  <c r="AA887" s="307"/>
      <c r="AB887" s="307"/>
      <c r="AC887" s="307"/>
      <c r="AD887" s="307"/>
      <c r="AE887" s="307"/>
      <c r="AF887" s="307"/>
      <c r="AG887" s="307"/>
      <c r="AH887" s="307"/>
      <c r="AI887" s="307"/>
      <c r="AJ887" s="307"/>
    </row>
    <row r="888" ht="15.75" customHeight="1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  <c r="AA888" s="307"/>
      <c r="AB888" s="307"/>
      <c r="AC888" s="307"/>
      <c r="AD888" s="307"/>
      <c r="AE888" s="307"/>
      <c r="AF888" s="307"/>
      <c r="AG888" s="307"/>
      <c r="AH888" s="307"/>
      <c r="AI888" s="307"/>
      <c r="AJ888" s="307"/>
    </row>
    <row r="889" ht="15.75" customHeight="1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  <c r="AA889" s="307"/>
      <c r="AB889" s="307"/>
      <c r="AC889" s="307"/>
      <c r="AD889" s="307"/>
      <c r="AE889" s="307"/>
      <c r="AF889" s="307"/>
      <c r="AG889" s="307"/>
      <c r="AH889" s="307"/>
      <c r="AI889" s="307"/>
      <c r="AJ889" s="307"/>
    </row>
    <row r="890" ht="15.75" customHeight="1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  <c r="AA890" s="307"/>
      <c r="AB890" s="307"/>
      <c r="AC890" s="307"/>
      <c r="AD890" s="307"/>
      <c r="AE890" s="307"/>
      <c r="AF890" s="307"/>
      <c r="AG890" s="307"/>
      <c r="AH890" s="307"/>
      <c r="AI890" s="307"/>
      <c r="AJ890" s="307"/>
    </row>
    <row r="891" ht="15.75" customHeight="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  <c r="AA891" s="307"/>
      <c r="AB891" s="307"/>
      <c r="AC891" s="307"/>
      <c r="AD891" s="307"/>
      <c r="AE891" s="307"/>
      <c r="AF891" s="307"/>
      <c r="AG891" s="307"/>
      <c r="AH891" s="307"/>
      <c r="AI891" s="307"/>
      <c r="AJ891" s="307"/>
    </row>
    <row r="892" ht="15.75" customHeight="1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  <c r="AA892" s="307"/>
      <c r="AB892" s="307"/>
      <c r="AC892" s="307"/>
      <c r="AD892" s="307"/>
      <c r="AE892" s="307"/>
      <c r="AF892" s="307"/>
      <c r="AG892" s="307"/>
      <c r="AH892" s="307"/>
      <c r="AI892" s="307"/>
      <c r="AJ892" s="307"/>
    </row>
    <row r="893" ht="15.75" customHeight="1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  <c r="AA893" s="307"/>
      <c r="AB893" s="307"/>
      <c r="AC893" s="307"/>
      <c r="AD893" s="307"/>
      <c r="AE893" s="307"/>
      <c r="AF893" s="307"/>
      <c r="AG893" s="307"/>
      <c r="AH893" s="307"/>
      <c r="AI893" s="307"/>
      <c r="AJ893" s="307"/>
    </row>
    <row r="894" ht="15.75" customHeight="1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  <c r="AA894" s="307"/>
      <c r="AB894" s="307"/>
      <c r="AC894" s="307"/>
      <c r="AD894" s="307"/>
      <c r="AE894" s="307"/>
      <c r="AF894" s="307"/>
      <c r="AG894" s="307"/>
      <c r="AH894" s="307"/>
      <c r="AI894" s="307"/>
      <c r="AJ894" s="307"/>
    </row>
    <row r="895" ht="15.75" customHeight="1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  <c r="AA895" s="307"/>
      <c r="AB895" s="307"/>
      <c r="AC895" s="307"/>
      <c r="AD895" s="307"/>
      <c r="AE895" s="307"/>
      <c r="AF895" s="307"/>
      <c r="AG895" s="307"/>
      <c r="AH895" s="307"/>
      <c r="AI895" s="307"/>
      <c r="AJ895" s="307"/>
    </row>
    <row r="896" ht="15.75" customHeight="1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  <c r="AA896" s="307"/>
      <c r="AB896" s="307"/>
      <c r="AC896" s="307"/>
      <c r="AD896" s="307"/>
      <c r="AE896" s="307"/>
      <c r="AF896" s="307"/>
      <c r="AG896" s="307"/>
      <c r="AH896" s="307"/>
      <c r="AI896" s="307"/>
      <c r="AJ896" s="307"/>
    </row>
    <row r="897" ht="15.75" customHeight="1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  <c r="AA897" s="307"/>
      <c r="AB897" s="307"/>
      <c r="AC897" s="307"/>
      <c r="AD897" s="307"/>
      <c r="AE897" s="307"/>
      <c r="AF897" s="307"/>
      <c r="AG897" s="307"/>
      <c r="AH897" s="307"/>
      <c r="AI897" s="307"/>
      <c r="AJ897" s="307"/>
    </row>
    <row r="898" ht="15.75" customHeight="1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  <c r="AA898" s="307"/>
      <c r="AB898" s="307"/>
      <c r="AC898" s="307"/>
      <c r="AD898" s="307"/>
      <c r="AE898" s="307"/>
      <c r="AF898" s="307"/>
      <c r="AG898" s="307"/>
      <c r="AH898" s="307"/>
      <c r="AI898" s="307"/>
      <c r="AJ898" s="307"/>
    </row>
    <row r="899" ht="15.75" customHeight="1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  <c r="AA899" s="307"/>
      <c r="AB899" s="307"/>
      <c r="AC899" s="307"/>
      <c r="AD899" s="307"/>
      <c r="AE899" s="307"/>
      <c r="AF899" s="307"/>
      <c r="AG899" s="307"/>
      <c r="AH899" s="307"/>
      <c r="AI899" s="307"/>
      <c r="AJ899" s="307"/>
    </row>
    <row r="900" ht="15.75" customHeight="1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  <c r="AA900" s="307"/>
      <c r="AB900" s="307"/>
      <c r="AC900" s="307"/>
      <c r="AD900" s="307"/>
      <c r="AE900" s="307"/>
      <c r="AF900" s="307"/>
      <c r="AG900" s="307"/>
      <c r="AH900" s="307"/>
      <c r="AI900" s="307"/>
      <c r="AJ900" s="307"/>
    </row>
    <row r="901" ht="15.75" customHeight="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  <c r="AA901" s="307"/>
      <c r="AB901" s="307"/>
      <c r="AC901" s="307"/>
      <c r="AD901" s="307"/>
      <c r="AE901" s="307"/>
      <c r="AF901" s="307"/>
      <c r="AG901" s="307"/>
      <c r="AH901" s="307"/>
      <c r="AI901" s="307"/>
      <c r="AJ901" s="307"/>
    </row>
    <row r="902" ht="15.75" customHeight="1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  <c r="AA902" s="307"/>
      <c r="AB902" s="307"/>
      <c r="AC902" s="307"/>
      <c r="AD902" s="307"/>
      <c r="AE902" s="307"/>
      <c r="AF902" s="307"/>
      <c r="AG902" s="307"/>
      <c r="AH902" s="307"/>
      <c r="AI902" s="307"/>
      <c r="AJ902" s="307"/>
    </row>
    <row r="903" ht="15.75" customHeight="1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  <c r="AA903" s="307"/>
      <c r="AB903" s="307"/>
      <c r="AC903" s="307"/>
      <c r="AD903" s="307"/>
      <c r="AE903" s="307"/>
      <c r="AF903" s="307"/>
      <c r="AG903" s="307"/>
      <c r="AH903" s="307"/>
      <c r="AI903" s="307"/>
      <c r="AJ903" s="307"/>
    </row>
    <row r="904" ht="15.75" customHeight="1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  <c r="AA904" s="307"/>
      <c r="AB904" s="307"/>
      <c r="AC904" s="307"/>
      <c r="AD904" s="307"/>
      <c r="AE904" s="307"/>
      <c r="AF904" s="307"/>
      <c r="AG904" s="307"/>
      <c r="AH904" s="307"/>
      <c r="AI904" s="307"/>
      <c r="AJ904" s="307"/>
    </row>
    <row r="905" ht="15.75" customHeight="1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  <c r="AA905" s="307"/>
      <c r="AB905" s="307"/>
      <c r="AC905" s="307"/>
      <c r="AD905" s="307"/>
      <c r="AE905" s="307"/>
      <c r="AF905" s="307"/>
      <c r="AG905" s="307"/>
      <c r="AH905" s="307"/>
      <c r="AI905" s="307"/>
      <c r="AJ905" s="307"/>
    </row>
    <row r="906" ht="15.75" customHeight="1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  <c r="AA906" s="307"/>
      <c r="AB906" s="307"/>
      <c r="AC906" s="307"/>
      <c r="AD906" s="307"/>
      <c r="AE906" s="307"/>
      <c r="AF906" s="307"/>
      <c r="AG906" s="307"/>
      <c r="AH906" s="307"/>
      <c r="AI906" s="307"/>
      <c r="AJ906" s="307"/>
    </row>
    <row r="907" ht="15.75" customHeight="1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  <c r="AA907" s="307"/>
      <c r="AB907" s="307"/>
      <c r="AC907" s="307"/>
      <c r="AD907" s="307"/>
      <c r="AE907" s="307"/>
      <c r="AF907" s="307"/>
      <c r="AG907" s="307"/>
      <c r="AH907" s="307"/>
      <c r="AI907" s="307"/>
      <c r="AJ907" s="307"/>
    </row>
    <row r="908" ht="15.75" customHeight="1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  <c r="AA908" s="307"/>
      <c r="AB908" s="307"/>
      <c r="AC908" s="307"/>
      <c r="AD908" s="307"/>
      <c r="AE908" s="307"/>
      <c r="AF908" s="307"/>
      <c r="AG908" s="307"/>
      <c r="AH908" s="307"/>
      <c r="AI908" s="307"/>
      <c r="AJ908" s="307"/>
    </row>
    <row r="909" ht="15.75" customHeight="1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  <c r="AA909" s="307"/>
      <c r="AB909" s="307"/>
      <c r="AC909" s="307"/>
      <c r="AD909" s="307"/>
      <c r="AE909" s="307"/>
      <c r="AF909" s="307"/>
      <c r="AG909" s="307"/>
      <c r="AH909" s="307"/>
      <c r="AI909" s="307"/>
      <c r="AJ909" s="307"/>
    </row>
    <row r="910" ht="15.75" customHeight="1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  <c r="AA910" s="307"/>
      <c r="AB910" s="307"/>
      <c r="AC910" s="307"/>
      <c r="AD910" s="307"/>
      <c r="AE910" s="307"/>
      <c r="AF910" s="307"/>
      <c r="AG910" s="307"/>
      <c r="AH910" s="307"/>
      <c r="AI910" s="307"/>
      <c r="AJ910" s="307"/>
    </row>
    <row r="911" ht="15.75" customHeight="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  <c r="AA911" s="307"/>
      <c r="AB911" s="307"/>
      <c r="AC911" s="307"/>
      <c r="AD911" s="307"/>
      <c r="AE911" s="307"/>
      <c r="AF911" s="307"/>
      <c r="AG911" s="307"/>
      <c r="AH911" s="307"/>
      <c r="AI911" s="307"/>
      <c r="AJ911" s="307"/>
    </row>
    <row r="912" ht="15.75" customHeight="1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  <c r="AA912" s="307"/>
      <c r="AB912" s="307"/>
      <c r="AC912" s="307"/>
      <c r="AD912" s="307"/>
      <c r="AE912" s="307"/>
      <c r="AF912" s="307"/>
      <c r="AG912" s="307"/>
      <c r="AH912" s="307"/>
      <c r="AI912" s="307"/>
      <c r="AJ912" s="307"/>
    </row>
    <row r="913" ht="15.75" customHeight="1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  <c r="AA913" s="307"/>
      <c r="AB913" s="307"/>
      <c r="AC913" s="307"/>
      <c r="AD913" s="307"/>
      <c r="AE913" s="307"/>
      <c r="AF913" s="307"/>
      <c r="AG913" s="307"/>
      <c r="AH913" s="307"/>
      <c r="AI913" s="307"/>
      <c r="AJ913" s="307"/>
    </row>
    <row r="914" ht="15.75" customHeight="1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  <c r="AA914" s="307"/>
      <c r="AB914" s="307"/>
      <c r="AC914" s="307"/>
      <c r="AD914" s="307"/>
      <c r="AE914" s="307"/>
      <c r="AF914" s="307"/>
      <c r="AG914" s="307"/>
      <c r="AH914" s="307"/>
      <c r="AI914" s="307"/>
      <c r="AJ914" s="307"/>
    </row>
    <row r="915" ht="15.75" customHeight="1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  <c r="AA915" s="307"/>
      <c r="AB915" s="307"/>
      <c r="AC915" s="307"/>
      <c r="AD915" s="307"/>
      <c r="AE915" s="307"/>
      <c r="AF915" s="307"/>
      <c r="AG915" s="307"/>
      <c r="AH915" s="307"/>
      <c r="AI915" s="307"/>
      <c r="AJ915" s="307"/>
    </row>
    <row r="916" ht="15.75" customHeight="1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  <c r="AA916" s="307"/>
      <c r="AB916" s="307"/>
      <c r="AC916" s="307"/>
      <c r="AD916" s="307"/>
      <c r="AE916" s="307"/>
      <c r="AF916" s="307"/>
      <c r="AG916" s="307"/>
      <c r="AH916" s="307"/>
      <c r="AI916" s="307"/>
      <c r="AJ916" s="307"/>
    </row>
    <row r="917" ht="15.75" customHeight="1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  <c r="AA917" s="307"/>
      <c r="AB917" s="307"/>
      <c r="AC917" s="307"/>
      <c r="AD917" s="307"/>
      <c r="AE917" s="307"/>
      <c r="AF917" s="307"/>
      <c r="AG917" s="307"/>
      <c r="AH917" s="307"/>
      <c r="AI917" s="307"/>
      <c r="AJ917" s="307"/>
    </row>
    <row r="918" ht="15.75" customHeight="1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  <c r="AA918" s="307"/>
      <c r="AB918" s="307"/>
      <c r="AC918" s="307"/>
      <c r="AD918" s="307"/>
      <c r="AE918" s="307"/>
      <c r="AF918" s="307"/>
      <c r="AG918" s="307"/>
      <c r="AH918" s="307"/>
      <c r="AI918" s="307"/>
      <c r="AJ918" s="307"/>
    </row>
    <row r="919" ht="15.75" customHeight="1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  <c r="AA919" s="307"/>
      <c r="AB919" s="307"/>
      <c r="AC919" s="307"/>
      <c r="AD919" s="307"/>
      <c r="AE919" s="307"/>
      <c r="AF919" s="307"/>
      <c r="AG919" s="307"/>
      <c r="AH919" s="307"/>
      <c r="AI919" s="307"/>
      <c r="AJ919" s="307"/>
    </row>
    <row r="920" ht="15.75" customHeight="1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  <c r="AA920" s="307"/>
      <c r="AB920" s="307"/>
      <c r="AC920" s="307"/>
      <c r="AD920" s="307"/>
      <c r="AE920" s="307"/>
      <c r="AF920" s="307"/>
      <c r="AG920" s="307"/>
      <c r="AH920" s="307"/>
      <c r="AI920" s="307"/>
      <c r="AJ920" s="307"/>
    </row>
    <row r="921" ht="15.75" customHeight="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  <c r="AA921" s="307"/>
      <c r="AB921" s="307"/>
      <c r="AC921" s="307"/>
      <c r="AD921" s="307"/>
      <c r="AE921" s="307"/>
      <c r="AF921" s="307"/>
      <c r="AG921" s="307"/>
      <c r="AH921" s="307"/>
      <c r="AI921" s="307"/>
      <c r="AJ921" s="307"/>
    </row>
    <row r="922" ht="15.75" customHeight="1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  <c r="AA922" s="307"/>
      <c r="AB922" s="307"/>
      <c r="AC922" s="307"/>
      <c r="AD922" s="307"/>
      <c r="AE922" s="307"/>
      <c r="AF922" s="307"/>
      <c r="AG922" s="307"/>
      <c r="AH922" s="307"/>
      <c r="AI922" s="307"/>
      <c r="AJ922" s="307"/>
    </row>
    <row r="923" ht="15.75" customHeight="1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  <c r="AA923" s="307"/>
      <c r="AB923" s="307"/>
      <c r="AC923" s="307"/>
      <c r="AD923" s="307"/>
      <c r="AE923" s="307"/>
      <c r="AF923" s="307"/>
      <c r="AG923" s="307"/>
      <c r="AH923" s="307"/>
      <c r="AI923" s="307"/>
      <c r="AJ923" s="307"/>
    </row>
    <row r="924" ht="15.75" customHeight="1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  <c r="AA924" s="307"/>
      <c r="AB924" s="307"/>
      <c r="AC924" s="307"/>
      <c r="AD924" s="307"/>
      <c r="AE924" s="307"/>
      <c r="AF924" s="307"/>
      <c r="AG924" s="307"/>
      <c r="AH924" s="307"/>
      <c r="AI924" s="307"/>
      <c r="AJ924" s="307"/>
    </row>
    <row r="925" ht="15.75" customHeight="1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  <c r="AA925" s="307"/>
      <c r="AB925" s="307"/>
      <c r="AC925" s="307"/>
      <c r="AD925" s="307"/>
      <c r="AE925" s="307"/>
      <c r="AF925" s="307"/>
      <c r="AG925" s="307"/>
      <c r="AH925" s="307"/>
      <c r="AI925" s="307"/>
      <c r="AJ925" s="307"/>
    </row>
    <row r="926" ht="15.75" customHeight="1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  <c r="AA926" s="307"/>
      <c r="AB926" s="307"/>
      <c r="AC926" s="307"/>
      <c r="AD926" s="307"/>
      <c r="AE926" s="307"/>
      <c r="AF926" s="307"/>
      <c r="AG926" s="307"/>
      <c r="AH926" s="307"/>
      <c r="AI926" s="307"/>
      <c r="AJ926" s="307"/>
    </row>
    <row r="927" ht="15.75" customHeight="1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  <c r="AA927" s="307"/>
      <c r="AB927" s="307"/>
      <c r="AC927" s="307"/>
      <c r="AD927" s="307"/>
      <c r="AE927" s="307"/>
      <c r="AF927" s="307"/>
      <c r="AG927" s="307"/>
      <c r="AH927" s="307"/>
      <c r="AI927" s="307"/>
      <c r="AJ927" s="307"/>
    </row>
    <row r="928" ht="15.75" customHeight="1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  <c r="AA928" s="307"/>
      <c r="AB928" s="307"/>
      <c r="AC928" s="307"/>
      <c r="AD928" s="307"/>
      <c r="AE928" s="307"/>
      <c r="AF928" s="307"/>
      <c r="AG928" s="307"/>
      <c r="AH928" s="307"/>
      <c r="AI928" s="307"/>
      <c r="AJ928" s="307"/>
    </row>
    <row r="929" ht="15.75" customHeight="1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  <c r="AA929" s="307"/>
      <c r="AB929" s="307"/>
      <c r="AC929" s="307"/>
      <c r="AD929" s="307"/>
      <c r="AE929" s="307"/>
      <c r="AF929" s="307"/>
      <c r="AG929" s="307"/>
      <c r="AH929" s="307"/>
      <c r="AI929" s="307"/>
      <c r="AJ929" s="307"/>
    </row>
    <row r="930" ht="15.75" customHeight="1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  <c r="AA930" s="307"/>
      <c r="AB930" s="307"/>
      <c r="AC930" s="307"/>
      <c r="AD930" s="307"/>
      <c r="AE930" s="307"/>
      <c r="AF930" s="307"/>
      <c r="AG930" s="307"/>
      <c r="AH930" s="307"/>
      <c r="AI930" s="307"/>
      <c r="AJ930" s="307"/>
    </row>
    <row r="931" ht="15.75" customHeight="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  <c r="AA931" s="307"/>
      <c r="AB931" s="307"/>
      <c r="AC931" s="307"/>
      <c r="AD931" s="307"/>
      <c r="AE931" s="307"/>
      <c r="AF931" s="307"/>
      <c r="AG931" s="307"/>
      <c r="AH931" s="307"/>
      <c r="AI931" s="307"/>
      <c r="AJ931" s="307"/>
    </row>
    <row r="932" ht="15.75" customHeight="1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  <c r="AA932" s="307"/>
      <c r="AB932" s="307"/>
      <c r="AC932" s="307"/>
      <c r="AD932" s="307"/>
      <c r="AE932" s="307"/>
      <c r="AF932" s="307"/>
      <c r="AG932" s="307"/>
      <c r="AH932" s="307"/>
      <c r="AI932" s="307"/>
      <c r="AJ932" s="307"/>
    </row>
    <row r="933" ht="15.75" customHeight="1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  <c r="AA933" s="307"/>
      <c r="AB933" s="307"/>
      <c r="AC933" s="307"/>
      <c r="AD933" s="307"/>
      <c r="AE933" s="307"/>
      <c r="AF933" s="307"/>
      <c r="AG933" s="307"/>
      <c r="AH933" s="307"/>
      <c r="AI933" s="307"/>
      <c r="AJ933" s="307"/>
    </row>
    <row r="934" ht="15.75" customHeight="1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  <c r="AA934" s="307"/>
      <c r="AB934" s="307"/>
      <c r="AC934" s="307"/>
      <c r="AD934" s="307"/>
      <c r="AE934" s="307"/>
      <c r="AF934" s="307"/>
      <c r="AG934" s="307"/>
      <c r="AH934" s="307"/>
      <c r="AI934" s="307"/>
      <c r="AJ934" s="307"/>
    </row>
    <row r="935" ht="15.75" customHeight="1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  <c r="AA935" s="307"/>
      <c r="AB935" s="307"/>
      <c r="AC935" s="307"/>
      <c r="AD935" s="307"/>
      <c r="AE935" s="307"/>
      <c r="AF935" s="307"/>
      <c r="AG935" s="307"/>
      <c r="AH935" s="307"/>
      <c r="AI935" s="307"/>
      <c r="AJ935" s="307"/>
    </row>
    <row r="936" ht="15.75" customHeight="1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  <c r="AA936" s="307"/>
      <c r="AB936" s="307"/>
      <c r="AC936" s="307"/>
      <c r="AD936" s="307"/>
      <c r="AE936" s="307"/>
      <c r="AF936" s="307"/>
      <c r="AG936" s="307"/>
      <c r="AH936" s="307"/>
      <c r="AI936" s="307"/>
      <c r="AJ936" s="307"/>
    </row>
    <row r="937" ht="15.75" customHeight="1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  <c r="AA937" s="307"/>
      <c r="AB937" s="307"/>
      <c r="AC937" s="307"/>
      <c r="AD937" s="307"/>
      <c r="AE937" s="307"/>
      <c r="AF937" s="307"/>
      <c r="AG937" s="307"/>
      <c r="AH937" s="307"/>
      <c r="AI937" s="307"/>
      <c r="AJ937" s="307"/>
    </row>
    <row r="938" ht="15.75" customHeight="1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  <c r="AA938" s="307"/>
      <c r="AB938" s="307"/>
      <c r="AC938" s="307"/>
      <c r="AD938" s="307"/>
      <c r="AE938" s="307"/>
      <c r="AF938" s="307"/>
      <c r="AG938" s="307"/>
      <c r="AH938" s="307"/>
      <c r="AI938" s="307"/>
      <c r="AJ938" s="307"/>
    </row>
    <row r="939" ht="15.75" customHeight="1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  <c r="AA939" s="307"/>
      <c r="AB939" s="307"/>
      <c r="AC939" s="307"/>
      <c r="AD939" s="307"/>
      <c r="AE939" s="307"/>
      <c r="AF939" s="307"/>
      <c r="AG939" s="307"/>
      <c r="AH939" s="307"/>
      <c r="AI939" s="307"/>
      <c r="AJ939" s="307"/>
    </row>
    <row r="940" ht="15.75" customHeight="1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  <c r="AA940" s="307"/>
      <c r="AB940" s="307"/>
      <c r="AC940" s="307"/>
      <c r="AD940" s="307"/>
      <c r="AE940" s="307"/>
      <c r="AF940" s="307"/>
      <c r="AG940" s="307"/>
      <c r="AH940" s="307"/>
      <c r="AI940" s="307"/>
      <c r="AJ940" s="307"/>
    </row>
    <row r="941" ht="15.75" customHeight="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  <c r="AA941" s="307"/>
      <c r="AB941" s="307"/>
      <c r="AC941" s="307"/>
      <c r="AD941" s="307"/>
      <c r="AE941" s="307"/>
      <c r="AF941" s="307"/>
      <c r="AG941" s="307"/>
      <c r="AH941" s="307"/>
      <c r="AI941" s="307"/>
      <c r="AJ941" s="307"/>
    </row>
    <row r="942" ht="15.75" customHeight="1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  <c r="AA942" s="307"/>
      <c r="AB942" s="307"/>
      <c r="AC942" s="307"/>
      <c r="AD942" s="307"/>
      <c r="AE942" s="307"/>
      <c r="AF942" s="307"/>
      <c r="AG942" s="307"/>
      <c r="AH942" s="307"/>
      <c r="AI942" s="307"/>
      <c r="AJ942" s="307"/>
    </row>
    <row r="943" ht="15.75" customHeight="1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  <c r="AA943" s="307"/>
      <c r="AB943" s="307"/>
      <c r="AC943" s="307"/>
      <c r="AD943" s="307"/>
      <c r="AE943" s="307"/>
      <c r="AF943" s="307"/>
      <c r="AG943" s="307"/>
      <c r="AH943" s="307"/>
      <c r="AI943" s="307"/>
      <c r="AJ943" s="307"/>
    </row>
    <row r="944" ht="15.75" customHeight="1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  <c r="AA944" s="307"/>
      <c r="AB944" s="307"/>
      <c r="AC944" s="307"/>
      <c r="AD944" s="307"/>
      <c r="AE944" s="307"/>
      <c r="AF944" s="307"/>
      <c r="AG944" s="307"/>
      <c r="AH944" s="307"/>
      <c r="AI944" s="307"/>
      <c r="AJ944" s="307"/>
    </row>
    <row r="945" ht="15.75" customHeight="1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  <c r="AA945" s="307"/>
      <c r="AB945" s="307"/>
      <c r="AC945" s="307"/>
      <c r="AD945" s="307"/>
      <c r="AE945" s="307"/>
      <c r="AF945" s="307"/>
      <c r="AG945" s="307"/>
      <c r="AH945" s="307"/>
      <c r="AI945" s="307"/>
      <c r="AJ945" s="307"/>
    </row>
    <row r="946" ht="15.75" customHeight="1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  <c r="AA946" s="307"/>
      <c r="AB946" s="307"/>
      <c r="AC946" s="307"/>
      <c r="AD946" s="307"/>
      <c r="AE946" s="307"/>
      <c r="AF946" s="307"/>
      <c r="AG946" s="307"/>
      <c r="AH946" s="307"/>
      <c r="AI946" s="307"/>
      <c r="AJ946" s="307"/>
    </row>
    <row r="947" ht="15.75" customHeight="1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  <c r="AA947" s="307"/>
      <c r="AB947" s="307"/>
      <c r="AC947" s="307"/>
      <c r="AD947" s="307"/>
      <c r="AE947" s="307"/>
      <c r="AF947" s="307"/>
      <c r="AG947" s="307"/>
      <c r="AH947" s="307"/>
      <c r="AI947" s="307"/>
      <c r="AJ947" s="307"/>
    </row>
    <row r="948" ht="15.75" customHeight="1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  <c r="AA948" s="307"/>
      <c r="AB948" s="307"/>
      <c r="AC948" s="307"/>
      <c r="AD948" s="307"/>
      <c r="AE948" s="307"/>
      <c r="AF948" s="307"/>
      <c r="AG948" s="307"/>
      <c r="AH948" s="307"/>
      <c r="AI948" s="307"/>
      <c r="AJ948" s="307"/>
    </row>
    <row r="949" ht="15.75" customHeight="1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  <c r="AA949" s="307"/>
      <c r="AB949" s="307"/>
      <c r="AC949" s="307"/>
      <c r="AD949" s="307"/>
      <c r="AE949" s="307"/>
      <c r="AF949" s="307"/>
      <c r="AG949" s="307"/>
      <c r="AH949" s="307"/>
      <c r="AI949" s="307"/>
      <c r="AJ949" s="307"/>
    </row>
    <row r="950" ht="15.75" customHeight="1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  <c r="AA950" s="307"/>
      <c r="AB950" s="307"/>
      <c r="AC950" s="307"/>
      <c r="AD950" s="307"/>
      <c r="AE950" s="307"/>
      <c r="AF950" s="307"/>
      <c r="AG950" s="307"/>
      <c r="AH950" s="307"/>
      <c r="AI950" s="307"/>
      <c r="AJ950" s="307"/>
    </row>
    <row r="951" ht="15.75" customHeight="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  <c r="AA951" s="307"/>
      <c r="AB951" s="307"/>
      <c r="AC951" s="307"/>
      <c r="AD951" s="307"/>
      <c r="AE951" s="307"/>
      <c r="AF951" s="307"/>
      <c r="AG951" s="307"/>
      <c r="AH951" s="307"/>
      <c r="AI951" s="307"/>
      <c r="AJ951" s="307"/>
    </row>
    <row r="952" ht="15.75" customHeight="1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  <c r="AA952" s="307"/>
      <c r="AB952" s="307"/>
      <c r="AC952" s="307"/>
      <c r="AD952" s="307"/>
      <c r="AE952" s="307"/>
      <c r="AF952" s="307"/>
      <c r="AG952" s="307"/>
      <c r="AH952" s="307"/>
      <c r="AI952" s="307"/>
      <c r="AJ952" s="307"/>
    </row>
    <row r="953" ht="15.75" customHeight="1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  <c r="AA953" s="307"/>
      <c r="AB953" s="307"/>
      <c r="AC953" s="307"/>
      <c r="AD953" s="307"/>
      <c r="AE953" s="307"/>
      <c r="AF953" s="307"/>
      <c r="AG953" s="307"/>
      <c r="AH953" s="307"/>
      <c r="AI953" s="307"/>
      <c r="AJ953" s="307"/>
    </row>
    <row r="954" ht="15.75" customHeight="1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  <c r="AA954" s="307"/>
      <c r="AB954" s="307"/>
      <c r="AC954" s="307"/>
      <c r="AD954" s="307"/>
      <c r="AE954" s="307"/>
      <c r="AF954" s="307"/>
      <c r="AG954" s="307"/>
      <c r="AH954" s="307"/>
      <c r="AI954" s="307"/>
      <c r="AJ954" s="307"/>
    </row>
    <row r="955" ht="15.75" customHeight="1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  <c r="AA955" s="307"/>
      <c r="AB955" s="307"/>
      <c r="AC955" s="307"/>
      <c r="AD955" s="307"/>
      <c r="AE955" s="307"/>
      <c r="AF955" s="307"/>
      <c r="AG955" s="307"/>
      <c r="AH955" s="307"/>
      <c r="AI955" s="307"/>
      <c r="AJ955" s="307"/>
    </row>
    <row r="956" ht="15.75" customHeight="1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  <c r="AA956" s="307"/>
      <c r="AB956" s="307"/>
      <c r="AC956" s="307"/>
      <c r="AD956" s="307"/>
      <c r="AE956" s="307"/>
      <c r="AF956" s="307"/>
      <c r="AG956" s="307"/>
      <c r="AH956" s="307"/>
      <c r="AI956" s="307"/>
      <c r="AJ956" s="307"/>
    </row>
    <row r="957" ht="15.75" customHeight="1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  <c r="AA957" s="307"/>
      <c r="AB957" s="307"/>
      <c r="AC957" s="307"/>
      <c r="AD957" s="307"/>
      <c r="AE957" s="307"/>
      <c r="AF957" s="307"/>
      <c r="AG957" s="307"/>
      <c r="AH957" s="307"/>
      <c r="AI957" s="307"/>
      <c r="AJ957" s="307"/>
    </row>
    <row r="958" ht="15.75" customHeight="1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  <c r="AA958" s="307"/>
      <c r="AB958" s="307"/>
      <c r="AC958" s="307"/>
      <c r="AD958" s="307"/>
      <c r="AE958" s="307"/>
      <c r="AF958" s="307"/>
      <c r="AG958" s="307"/>
      <c r="AH958" s="307"/>
      <c r="AI958" s="307"/>
      <c r="AJ958" s="307"/>
    </row>
    <row r="959" ht="15.75" customHeight="1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  <c r="AA959" s="307"/>
      <c r="AB959" s="307"/>
      <c r="AC959" s="307"/>
      <c r="AD959" s="307"/>
      <c r="AE959" s="307"/>
      <c r="AF959" s="307"/>
      <c r="AG959" s="307"/>
      <c r="AH959" s="307"/>
      <c r="AI959" s="307"/>
      <c r="AJ959" s="307"/>
    </row>
    <row r="960" ht="15.75" customHeight="1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  <c r="AA960" s="307"/>
      <c r="AB960" s="307"/>
      <c r="AC960" s="307"/>
      <c r="AD960" s="307"/>
      <c r="AE960" s="307"/>
      <c r="AF960" s="307"/>
      <c r="AG960" s="307"/>
      <c r="AH960" s="307"/>
      <c r="AI960" s="307"/>
      <c r="AJ960" s="307"/>
    </row>
    <row r="961" ht="15.75" customHeight="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  <c r="AA961" s="307"/>
      <c r="AB961" s="307"/>
      <c r="AC961" s="307"/>
      <c r="AD961" s="307"/>
      <c r="AE961" s="307"/>
      <c r="AF961" s="307"/>
      <c r="AG961" s="307"/>
      <c r="AH961" s="307"/>
      <c r="AI961" s="307"/>
      <c r="AJ961" s="307"/>
    </row>
    <row r="962" ht="15.75" customHeight="1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  <c r="AA962" s="307"/>
      <c r="AB962" s="307"/>
      <c r="AC962" s="307"/>
      <c r="AD962" s="307"/>
      <c r="AE962" s="307"/>
      <c r="AF962" s="307"/>
      <c r="AG962" s="307"/>
      <c r="AH962" s="307"/>
      <c r="AI962" s="307"/>
      <c r="AJ962" s="307"/>
    </row>
    <row r="963" ht="15.75" customHeight="1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  <c r="AA963" s="307"/>
      <c r="AB963" s="307"/>
      <c r="AC963" s="307"/>
      <c r="AD963" s="307"/>
      <c r="AE963" s="307"/>
      <c r="AF963" s="307"/>
      <c r="AG963" s="307"/>
      <c r="AH963" s="307"/>
      <c r="AI963" s="307"/>
      <c r="AJ963" s="307"/>
    </row>
    <row r="964" ht="15.75" customHeight="1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  <c r="AA964" s="307"/>
      <c r="AB964" s="307"/>
      <c r="AC964" s="307"/>
      <c r="AD964" s="307"/>
      <c r="AE964" s="307"/>
      <c r="AF964" s="307"/>
      <c r="AG964" s="307"/>
      <c r="AH964" s="307"/>
      <c r="AI964" s="307"/>
      <c r="AJ964" s="307"/>
    </row>
    <row r="965" ht="15.75" customHeight="1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  <c r="AA965" s="307"/>
      <c r="AB965" s="307"/>
      <c r="AC965" s="307"/>
      <c r="AD965" s="307"/>
      <c r="AE965" s="307"/>
      <c r="AF965" s="307"/>
      <c r="AG965" s="307"/>
      <c r="AH965" s="307"/>
      <c r="AI965" s="307"/>
      <c r="AJ965" s="307"/>
    </row>
    <row r="966" ht="15.75" customHeight="1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  <c r="AA966" s="307"/>
      <c r="AB966" s="307"/>
      <c r="AC966" s="307"/>
      <c r="AD966" s="307"/>
      <c r="AE966" s="307"/>
      <c r="AF966" s="307"/>
      <c r="AG966" s="307"/>
      <c r="AH966" s="307"/>
      <c r="AI966" s="307"/>
      <c r="AJ966" s="307"/>
    </row>
    <row r="967" ht="15.75" customHeight="1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  <c r="AA967" s="307"/>
      <c r="AB967" s="307"/>
      <c r="AC967" s="307"/>
      <c r="AD967" s="307"/>
      <c r="AE967" s="307"/>
      <c r="AF967" s="307"/>
      <c r="AG967" s="307"/>
      <c r="AH967" s="307"/>
      <c r="AI967" s="307"/>
      <c r="AJ967" s="307"/>
    </row>
    <row r="968" ht="15.75" customHeight="1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  <c r="AA968" s="307"/>
      <c r="AB968" s="307"/>
      <c r="AC968" s="307"/>
      <c r="AD968" s="307"/>
      <c r="AE968" s="307"/>
      <c r="AF968" s="307"/>
      <c r="AG968" s="307"/>
      <c r="AH968" s="307"/>
      <c r="AI968" s="307"/>
      <c r="AJ968" s="307"/>
    </row>
    <row r="969" ht="15.75" customHeight="1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  <c r="AA969" s="307"/>
      <c r="AB969" s="307"/>
      <c r="AC969" s="307"/>
      <c r="AD969" s="307"/>
      <c r="AE969" s="307"/>
      <c r="AF969" s="307"/>
      <c r="AG969" s="307"/>
      <c r="AH969" s="307"/>
      <c r="AI969" s="307"/>
      <c r="AJ969" s="307"/>
    </row>
    <row r="970" ht="15.75" customHeight="1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  <c r="AA970" s="307"/>
      <c r="AB970" s="307"/>
      <c r="AC970" s="307"/>
      <c r="AD970" s="307"/>
      <c r="AE970" s="307"/>
      <c r="AF970" s="307"/>
      <c r="AG970" s="307"/>
      <c r="AH970" s="307"/>
      <c r="AI970" s="307"/>
      <c r="AJ970" s="307"/>
    </row>
    <row r="971" ht="15.75" customHeight="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  <c r="AA971" s="307"/>
      <c r="AB971" s="307"/>
      <c r="AC971" s="307"/>
      <c r="AD971" s="307"/>
      <c r="AE971" s="307"/>
      <c r="AF971" s="307"/>
      <c r="AG971" s="307"/>
      <c r="AH971" s="307"/>
      <c r="AI971" s="307"/>
      <c r="AJ971" s="307"/>
    </row>
    <row r="972" ht="15.75" customHeight="1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  <c r="AA972" s="307"/>
      <c r="AB972" s="307"/>
      <c r="AC972" s="307"/>
      <c r="AD972" s="307"/>
      <c r="AE972" s="307"/>
      <c r="AF972" s="307"/>
      <c r="AG972" s="307"/>
      <c r="AH972" s="307"/>
      <c r="AI972" s="307"/>
      <c r="AJ972" s="307"/>
    </row>
    <row r="973" ht="15.75" customHeight="1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  <c r="AA973" s="307"/>
      <c r="AB973" s="307"/>
      <c r="AC973" s="307"/>
      <c r="AD973" s="307"/>
      <c r="AE973" s="307"/>
      <c r="AF973" s="307"/>
      <c r="AG973" s="307"/>
      <c r="AH973" s="307"/>
      <c r="AI973" s="307"/>
      <c r="AJ973" s="307"/>
    </row>
    <row r="974" ht="15.75" customHeight="1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  <c r="AA974" s="307"/>
      <c r="AB974" s="307"/>
      <c r="AC974" s="307"/>
      <c r="AD974" s="307"/>
      <c r="AE974" s="307"/>
      <c r="AF974" s="307"/>
      <c r="AG974" s="307"/>
      <c r="AH974" s="307"/>
      <c r="AI974" s="307"/>
      <c r="AJ974" s="307"/>
    </row>
    <row r="975" ht="15.75" customHeight="1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  <c r="AA975" s="307"/>
      <c r="AB975" s="307"/>
      <c r="AC975" s="307"/>
      <c r="AD975" s="307"/>
      <c r="AE975" s="307"/>
      <c r="AF975" s="307"/>
      <c r="AG975" s="307"/>
      <c r="AH975" s="307"/>
      <c r="AI975" s="307"/>
      <c r="AJ975" s="307"/>
    </row>
    <row r="976" ht="15.75" customHeight="1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  <c r="AA976" s="307"/>
      <c r="AB976" s="307"/>
      <c r="AC976" s="307"/>
      <c r="AD976" s="307"/>
      <c r="AE976" s="307"/>
      <c r="AF976" s="307"/>
      <c r="AG976" s="307"/>
      <c r="AH976" s="307"/>
      <c r="AI976" s="307"/>
      <c r="AJ976" s="307"/>
    </row>
    <row r="977" ht="15.75" customHeight="1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  <c r="AA977" s="307"/>
      <c r="AB977" s="307"/>
      <c r="AC977" s="307"/>
      <c r="AD977" s="307"/>
      <c r="AE977" s="307"/>
      <c r="AF977" s="307"/>
      <c r="AG977" s="307"/>
      <c r="AH977" s="307"/>
      <c r="AI977" s="307"/>
      <c r="AJ977" s="307"/>
    </row>
    <row r="978" ht="15.75" customHeight="1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  <c r="AA978" s="307"/>
      <c r="AB978" s="307"/>
      <c r="AC978" s="307"/>
      <c r="AD978" s="307"/>
      <c r="AE978" s="307"/>
      <c r="AF978" s="307"/>
      <c r="AG978" s="307"/>
      <c r="AH978" s="307"/>
      <c r="AI978" s="307"/>
      <c r="AJ978" s="307"/>
    </row>
    <row r="979" ht="15.75" customHeight="1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  <c r="AA979" s="307"/>
      <c r="AB979" s="307"/>
      <c r="AC979" s="307"/>
      <c r="AD979" s="307"/>
      <c r="AE979" s="307"/>
      <c r="AF979" s="307"/>
      <c r="AG979" s="307"/>
      <c r="AH979" s="307"/>
      <c r="AI979" s="307"/>
      <c r="AJ979" s="307"/>
    </row>
    <row r="980" ht="15.75" customHeight="1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  <c r="AA980" s="307"/>
      <c r="AB980" s="307"/>
      <c r="AC980" s="307"/>
      <c r="AD980" s="307"/>
      <c r="AE980" s="307"/>
      <c r="AF980" s="307"/>
      <c r="AG980" s="307"/>
      <c r="AH980" s="307"/>
      <c r="AI980" s="307"/>
      <c r="AJ980" s="307"/>
    </row>
    <row r="981" ht="15.75" customHeight="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  <c r="AA981" s="307"/>
      <c r="AB981" s="307"/>
      <c r="AC981" s="307"/>
      <c r="AD981" s="307"/>
      <c r="AE981" s="307"/>
      <c r="AF981" s="307"/>
      <c r="AG981" s="307"/>
      <c r="AH981" s="307"/>
      <c r="AI981" s="307"/>
      <c r="AJ981" s="307"/>
    </row>
    <row r="982" ht="15.75" customHeight="1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  <c r="AA982" s="307"/>
      <c r="AB982" s="307"/>
      <c r="AC982" s="307"/>
      <c r="AD982" s="307"/>
      <c r="AE982" s="307"/>
      <c r="AF982" s="307"/>
      <c r="AG982" s="307"/>
      <c r="AH982" s="307"/>
      <c r="AI982" s="307"/>
      <c r="AJ982" s="307"/>
    </row>
    <row r="983" ht="15.75" customHeight="1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  <c r="AA983" s="307"/>
      <c r="AB983" s="307"/>
      <c r="AC983" s="307"/>
      <c r="AD983" s="307"/>
      <c r="AE983" s="307"/>
      <c r="AF983" s="307"/>
      <c r="AG983" s="307"/>
      <c r="AH983" s="307"/>
      <c r="AI983" s="307"/>
      <c r="AJ983" s="307"/>
    </row>
    <row r="984" ht="15.75" customHeight="1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  <c r="AA984" s="307"/>
      <c r="AB984" s="307"/>
      <c r="AC984" s="307"/>
      <c r="AD984" s="307"/>
      <c r="AE984" s="307"/>
      <c r="AF984" s="307"/>
      <c r="AG984" s="307"/>
      <c r="AH984" s="307"/>
      <c r="AI984" s="307"/>
      <c r="AJ984" s="307"/>
    </row>
    <row r="985" ht="15.75" customHeight="1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  <c r="AA985" s="307"/>
      <c r="AB985" s="307"/>
      <c r="AC985" s="307"/>
      <c r="AD985" s="307"/>
      <c r="AE985" s="307"/>
      <c r="AF985" s="307"/>
      <c r="AG985" s="307"/>
      <c r="AH985" s="307"/>
      <c r="AI985" s="307"/>
      <c r="AJ985" s="307"/>
    </row>
    <row r="986" ht="15.75" customHeight="1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  <c r="AA986" s="307"/>
      <c r="AB986" s="307"/>
      <c r="AC986" s="307"/>
      <c r="AD986" s="307"/>
      <c r="AE986" s="307"/>
      <c r="AF986" s="307"/>
      <c r="AG986" s="307"/>
      <c r="AH986" s="307"/>
      <c r="AI986" s="307"/>
      <c r="AJ986" s="307"/>
    </row>
    <row r="987" ht="15.75" customHeight="1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  <c r="AA987" s="307"/>
      <c r="AB987" s="307"/>
      <c r="AC987" s="307"/>
      <c r="AD987" s="307"/>
      <c r="AE987" s="307"/>
      <c r="AF987" s="307"/>
      <c r="AG987" s="307"/>
      <c r="AH987" s="307"/>
      <c r="AI987" s="307"/>
      <c r="AJ987" s="307"/>
    </row>
    <row r="988" ht="15.75" customHeight="1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  <c r="AA988" s="307"/>
      <c r="AB988" s="307"/>
      <c r="AC988" s="307"/>
      <c r="AD988" s="307"/>
      <c r="AE988" s="307"/>
      <c r="AF988" s="307"/>
      <c r="AG988" s="307"/>
      <c r="AH988" s="307"/>
      <c r="AI988" s="307"/>
      <c r="AJ988" s="307"/>
    </row>
    <row r="989" ht="15.75" customHeight="1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  <c r="AA989" s="307"/>
      <c r="AB989" s="307"/>
      <c r="AC989" s="307"/>
      <c r="AD989" s="307"/>
      <c r="AE989" s="307"/>
      <c r="AF989" s="307"/>
      <c r="AG989" s="307"/>
      <c r="AH989" s="307"/>
      <c r="AI989" s="307"/>
      <c r="AJ989" s="307"/>
    </row>
    <row r="990" ht="15.75" customHeight="1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  <c r="AA990" s="307"/>
      <c r="AB990" s="307"/>
      <c r="AC990" s="307"/>
      <c r="AD990" s="307"/>
      <c r="AE990" s="307"/>
      <c r="AF990" s="307"/>
      <c r="AG990" s="307"/>
      <c r="AH990" s="307"/>
      <c r="AI990" s="307"/>
      <c r="AJ990" s="307"/>
    </row>
    <row r="991" ht="15.75" customHeight="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  <c r="AA991" s="307"/>
      <c r="AB991" s="307"/>
      <c r="AC991" s="307"/>
      <c r="AD991" s="307"/>
      <c r="AE991" s="307"/>
      <c r="AF991" s="307"/>
      <c r="AG991" s="307"/>
      <c r="AH991" s="307"/>
      <c r="AI991" s="307"/>
      <c r="AJ991" s="307"/>
    </row>
    <row r="992" ht="15.75" customHeight="1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  <c r="AA992" s="307"/>
      <c r="AB992" s="307"/>
      <c r="AC992" s="307"/>
      <c r="AD992" s="307"/>
      <c r="AE992" s="307"/>
      <c r="AF992" s="307"/>
      <c r="AG992" s="307"/>
      <c r="AH992" s="307"/>
      <c r="AI992" s="307"/>
      <c r="AJ992" s="307"/>
    </row>
    <row r="993" ht="15.75" customHeight="1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  <c r="AA993" s="307"/>
      <c r="AB993" s="307"/>
      <c r="AC993" s="307"/>
      <c r="AD993" s="307"/>
      <c r="AE993" s="307"/>
      <c r="AF993" s="307"/>
      <c r="AG993" s="307"/>
      <c r="AH993" s="307"/>
      <c r="AI993" s="307"/>
      <c r="AJ993" s="307"/>
    </row>
    <row r="994" ht="15.75" customHeight="1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  <c r="AA994" s="307"/>
      <c r="AB994" s="307"/>
      <c r="AC994" s="307"/>
      <c r="AD994" s="307"/>
      <c r="AE994" s="307"/>
      <c r="AF994" s="307"/>
      <c r="AG994" s="307"/>
      <c r="AH994" s="307"/>
      <c r="AI994" s="307"/>
      <c r="AJ994" s="307"/>
    </row>
    <row r="995" ht="15.75" customHeight="1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  <c r="AA995" s="307"/>
      <c r="AB995" s="307"/>
      <c r="AC995" s="307"/>
      <c r="AD995" s="307"/>
      <c r="AE995" s="307"/>
      <c r="AF995" s="307"/>
      <c r="AG995" s="307"/>
      <c r="AH995" s="307"/>
      <c r="AI995" s="307"/>
      <c r="AJ995" s="307"/>
    </row>
    <row r="996" ht="15.75" customHeight="1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  <c r="AA996" s="307"/>
      <c r="AB996" s="307"/>
      <c r="AC996" s="307"/>
      <c r="AD996" s="307"/>
      <c r="AE996" s="307"/>
      <c r="AF996" s="307"/>
      <c r="AG996" s="307"/>
      <c r="AH996" s="307"/>
      <c r="AI996" s="307"/>
      <c r="AJ996" s="307"/>
    </row>
    <row r="997" ht="15.75" customHeight="1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  <c r="AA997" s="307"/>
      <c r="AB997" s="307"/>
      <c r="AC997" s="307"/>
      <c r="AD997" s="307"/>
      <c r="AE997" s="307"/>
      <c r="AF997" s="307"/>
      <c r="AG997" s="307"/>
      <c r="AH997" s="307"/>
      <c r="AI997" s="307"/>
      <c r="AJ997" s="307"/>
    </row>
    <row r="998" ht="15.75" customHeight="1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  <c r="AA998" s="307"/>
      <c r="AB998" s="307"/>
      <c r="AC998" s="307"/>
      <c r="AD998" s="307"/>
      <c r="AE998" s="307"/>
      <c r="AF998" s="307"/>
      <c r="AG998" s="307"/>
      <c r="AH998" s="307"/>
      <c r="AI998" s="307"/>
      <c r="AJ998" s="307"/>
    </row>
    <row r="999" ht="15.75" customHeight="1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  <c r="AA999" s="307"/>
      <c r="AB999" s="307"/>
      <c r="AC999" s="307"/>
      <c r="AD999" s="307"/>
      <c r="AE999" s="307"/>
      <c r="AF999" s="307"/>
      <c r="AG999" s="307"/>
      <c r="AH999" s="307"/>
      <c r="AI999" s="307"/>
      <c r="AJ999" s="307"/>
    </row>
    <row r="1000" ht="15.75" customHeight="1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  <c r="AA1000" s="307"/>
      <c r="AB1000" s="307"/>
      <c r="AC1000" s="307"/>
      <c r="AD1000" s="307"/>
      <c r="AE1000" s="307"/>
      <c r="AF1000" s="307"/>
      <c r="AG1000" s="307"/>
      <c r="AH1000" s="307"/>
      <c r="AI1000" s="307"/>
      <c r="AJ1000" s="307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36" width="12.71"/>
  </cols>
  <sheetData>
    <row r="1">
      <c r="A1" s="297" t="s">
        <v>200</v>
      </c>
      <c r="B1" s="298">
        <v>2016.0</v>
      </c>
      <c r="C1" s="299">
        <v>2017.0</v>
      </c>
      <c r="D1" s="300">
        <v>2018.0</v>
      </c>
      <c r="E1" s="299">
        <v>2019.0</v>
      </c>
      <c r="F1" s="300">
        <v>2020.0</v>
      </c>
      <c r="G1" s="299">
        <v>2021.0</v>
      </c>
      <c r="H1" s="300">
        <v>2022.0</v>
      </c>
      <c r="I1" s="299">
        <v>2023.0</v>
      </c>
      <c r="J1" s="300">
        <v>2024.0</v>
      </c>
      <c r="K1" s="299">
        <v>2025.0</v>
      </c>
      <c r="L1" s="300">
        <v>2026.0</v>
      </c>
      <c r="M1" s="299">
        <v>2027.0</v>
      </c>
      <c r="N1" s="300">
        <v>2028.0</v>
      </c>
      <c r="O1" s="299">
        <v>2029.0</v>
      </c>
      <c r="P1" s="300">
        <v>2030.0</v>
      </c>
      <c r="Q1" s="299">
        <v>2031.0</v>
      </c>
      <c r="R1" s="300">
        <v>2032.0</v>
      </c>
      <c r="S1" s="299">
        <v>2033.0</v>
      </c>
      <c r="T1" s="300">
        <v>2034.0</v>
      </c>
      <c r="U1" s="299">
        <v>2035.0</v>
      </c>
      <c r="V1" s="300">
        <v>2036.0</v>
      </c>
      <c r="W1" s="299">
        <v>2037.0</v>
      </c>
      <c r="X1" s="300">
        <v>2038.0</v>
      </c>
      <c r="Y1" s="299">
        <v>2039.0</v>
      </c>
      <c r="Z1" s="300">
        <v>2040.0</v>
      </c>
      <c r="AA1" s="299">
        <v>2041.0</v>
      </c>
      <c r="AB1" s="300">
        <v>2042.0</v>
      </c>
      <c r="AC1" s="299">
        <v>2043.0</v>
      </c>
      <c r="AD1" s="300">
        <v>2044.0</v>
      </c>
      <c r="AE1" s="299">
        <v>2045.0</v>
      </c>
      <c r="AF1" s="300">
        <v>2046.0</v>
      </c>
      <c r="AG1" s="299">
        <v>2047.0</v>
      </c>
      <c r="AH1" s="300">
        <v>2048.0</v>
      </c>
      <c r="AI1" s="299">
        <v>2049.0</v>
      </c>
      <c r="AJ1" s="300">
        <v>2050.0</v>
      </c>
    </row>
    <row r="2">
      <c r="A2" s="301" t="s">
        <v>196</v>
      </c>
      <c r="B2" s="302"/>
      <c r="C2" s="303">
        <v>0.0</v>
      </c>
      <c r="D2" s="303">
        <v>0.0</v>
      </c>
      <c r="E2" s="303">
        <v>0.0</v>
      </c>
      <c r="F2" s="303">
        <v>0.0</v>
      </c>
      <c r="G2" s="303">
        <v>0.0</v>
      </c>
      <c r="H2" s="303">
        <v>0.0</v>
      </c>
      <c r="I2" s="303">
        <v>0.0</v>
      </c>
      <c r="J2" s="303">
        <v>0.0</v>
      </c>
      <c r="K2" s="303">
        <v>0.0</v>
      </c>
      <c r="L2" s="303">
        <v>0.0</v>
      </c>
      <c r="M2" s="303">
        <v>0.0</v>
      </c>
      <c r="N2" s="303">
        <v>0.0</v>
      </c>
      <c r="O2" s="303">
        <v>0.0</v>
      </c>
      <c r="P2" s="303">
        <v>0.0</v>
      </c>
      <c r="Q2" s="303">
        <v>0.0</v>
      </c>
      <c r="R2" s="303">
        <v>0.0</v>
      </c>
      <c r="S2" s="303">
        <v>0.0</v>
      </c>
      <c r="T2" s="303">
        <v>0.0</v>
      </c>
      <c r="U2" s="303">
        <v>0.0</v>
      </c>
      <c r="V2" s="303">
        <v>0.0</v>
      </c>
      <c r="W2" s="303">
        <v>0.0</v>
      </c>
      <c r="X2" s="303">
        <v>0.0</v>
      </c>
      <c r="Y2" s="303">
        <v>0.0</v>
      </c>
      <c r="Z2" s="303">
        <v>0.0</v>
      </c>
      <c r="AA2" s="303">
        <v>0.0</v>
      </c>
      <c r="AB2" s="303">
        <v>0.0</v>
      </c>
      <c r="AC2" s="303">
        <v>0.0</v>
      </c>
      <c r="AD2" s="303">
        <v>0.0</v>
      </c>
      <c r="AE2" s="303">
        <v>0.0</v>
      </c>
      <c r="AF2" s="303">
        <v>0.0</v>
      </c>
      <c r="AG2" s="303">
        <v>0.0</v>
      </c>
      <c r="AH2" s="303">
        <v>0.0</v>
      </c>
      <c r="AI2" s="303">
        <v>0.0</v>
      </c>
      <c r="AJ2" s="303">
        <v>0.0</v>
      </c>
    </row>
    <row r="3">
      <c r="A3" s="1" t="s">
        <v>168</v>
      </c>
      <c r="B3" s="308">
        <f>'Start Year Data (2016)'!E3</f>
        <v>6.68038E+15</v>
      </c>
      <c r="C3" s="308">
        <f>$B$3*'Time Series Scaling Factors'!C54</f>
        <v>6.74369E+15</v>
      </c>
      <c r="D3" s="308">
        <f>$B$3*'Time Series Scaling Factors'!D54</f>
        <v>7.00268E+15</v>
      </c>
      <c r="E3" s="308">
        <f>$B$3*'Time Series Scaling Factors'!E54</f>
        <v>7.24858E+15</v>
      </c>
      <c r="F3" s="308">
        <f>$B$3*'Time Series Scaling Factors'!F54</f>
        <v>7.30034E+15</v>
      </c>
      <c r="G3" s="308">
        <f>$B$3*'Time Series Scaling Factors'!G54</f>
        <v>6.98294E+15</v>
      </c>
      <c r="H3" s="308">
        <f>$B$3*'Time Series Scaling Factors'!H54</f>
        <v>6.96983E+15</v>
      </c>
      <c r="I3" s="308">
        <f>$B$3*'Time Series Scaling Factors'!I54</f>
        <v>6.95781E+15</v>
      </c>
      <c r="J3" s="308">
        <f>$B$3*'Time Series Scaling Factors'!J54</f>
        <v>6.94675E+15</v>
      </c>
      <c r="K3" s="308">
        <f>$B$3*'Time Series Scaling Factors'!K54</f>
        <v>6.93654E+15</v>
      </c>
      <c r="L3" s="308">
        <f>$B$3*'Time Series Scaling Factors'!L54</f>
        <v>6.92708E+15</v>
      </c>
      <c r="M3" s="308">
        <f>$B$3*'Time Series Scaling Factors'!M54</f>
        <v>6.91829E+15</v>
      </c>
      <c r="N3" s="308">
        <f>$B$3*'Time Series Scaling Factors'!N54</f>
        <v>6.91011E+15</v>
      </c>
      <c r="O3" s="308">
        <f>$B$3*'Time Series Scaling Factors'!O54</f>
        <v>6.90247E+15</v>
      </c>
      <c r="P3" s="308">
        <f>$B$3*'Time Series Scaling Factors'!P54</f>
        <v>6.89532E+15</v>
      </c>
      <c r="Q3" s="308">
        <f>$B$3*'Time Series Scaling Factors'!Q54</f>
        <v>6.88862E+15</v>
      </c>
      <c r="R3" s="308">
        <f>$B$3*'Time Series Scaling Factors'!R54</f>
        <v>6.88233E+15</v>
      </c>
      <c r="S3" s="308">
        <f>$B$3*'Time Series Scaling Factors'!S54</f>
        <v>6.8764E+15</v>
      </c>
      <c r="T3" s="308">
        <f>$B$3*'Time Series Scaling Factors'!T54</f>
        <v>6.87081E+15</v>
      </c>
      <c r="U3" s="308">
        <f>$B$3*'Time Series Scaling Factors'!U54</f>
        <v>6.86554E+15</v>
      </c>
      <c r="V3" s="308">
        <f>$B$3*'Time Series Scaling Factors'!V54</f>
        <v>6.86054E+15</v>
      </c>
      <c r="W3" s="308">
        <f>$B$3*'Time Series Scaling Factors'!W54</f>
        <v>6.85581E+15</v>
      </c>
      <c r="X3" s="308">
        <f>$B$3*'Time Series Scaling Factors'!X54</f>
        <v>6.85132E+15</v>
      </c>
      <c r="Y3" s="308">
        <f>$B$3*'Time Series Scaling Factors'!Y54</f>
        <v>6.84706E+15</v>
      </c>
      <c r="Z3" s="308">
        <f>$B$3*'Time Series Scaling Factors'!Z54</f>
        <v>6.843E+15</v>
      </c>
      <c r="AA3" s="308">
        <f>$B$3*'Time Series Scaling Factors'!AA54</f>
        <v>6.83913E+15</v>
      </c>
      <c r="AB3" s="308">
        <f>$B$3*'Time Series Scaling Factors'!AB54</f>
        <v>6.83545E+15</v>
      </c>
      <c r="AC3" s="308">
        <f>$B$3*'Time Series Scaling Factors'!AC54</f>
        <v>6.83193E+15</v>
      </c>
      <c r="AD3" s="308">
        <f>$B$3*'Time Series Scaling Factors'!AD54</f>
        <v>6.82857E+15</v>
      </c>
      <c r="AE3" s="308">
        <f>$B$3*'Time Series Scaling Factors'!AE54</f>
        <v>6.82535E+15</v>
      </c>
      <c r="AF3" s="308">
        <f>$B$3*'Time Series Scaling Factors'!AF54</f>
        <v>6.82227E+15</v>
      </c>
      <c r="AG3" s="308">
        <f>$B$3*'Time Series Scaling Factors'!AG54</f>
        <v>6.81932E+15</v>
      </c>
      <c r="AH3" s="308">
        <f>$B$3*'Time Series Scaling Factors'!AH54</f>
        <v>6.81649E+15</v>
      </c>
      <c r="AI3" s="308">
        <f>$B$3*'Time Series Scaling Factors'!AI54</f>
        <v>6.81377E+15</v>
      </c>
      <c r="AJ3" s="308">
        <f>$B$3*'Time Series Scaling Factors'!AJ54</f>
        <v>6.81116E+15</v>
      </c>
    </row>
    <row r="4">
      <c r="A4" s="1" t="s">
        <v>171</v>
      </c>
      <c r="B4" s="308">
        <f>'Start Year Data (2016)'!E4</f>
        <v>1.1473E+15</v>
      </c>
      <c r="C4" s="308">
        <f>$B$4*'Time Series Scaling Factors'!C55</f>
        <v>1.14636E+15</v>
      </c>
      <c r="D4" s="308">
        <f>$B$4*'Time Series Scaling Factors'!D55</f>
        <v>1.10266E+15</v>
      </c>
      <c r="E4" s="308">
        <f>$B$4*'Time Series Scaling Factors'!E55</f>
        <v>980976538153941</v>
      </c>
      <c r="F4" s="308">
        <f>$B$4*'Time Series Scaling Factors'!F55</f>
        <v>1.07075E+15</v>
      </c>
      <c r="G4" s="308">
        <f>$B$4*'Time Series Scaling Factors'!G55</f>
        <v>1.3716E+15</v>
      </c>
      <c r="H4" s="308">
        <f>$B$4*'Time Series Scaling Factors'!H55</f>
        <v>1.12347E+15</v>
      </c>
      <c r="I4" s="308">
        <f>$B$4*'Time Series Scaling Factors'!I55</f>
        <v>1.12296E+15</v>
      </c>
      <c r="J4" s="308">
        <f>$B$4*'Time Series Scaling Factors'!J55</f>
        <v>1.12243E+15</v>
      </c>
      <c r="K4" s="308">
        <f>$B$4*'Time Series Scaling Factors'!K55</f>
        <v>1.12188E+15</v>
      </c>
      <c r="L4" s="308">
        <f>$B$4*'Time Series Scaling Factors'!L55</f>
        <v>1.12131E+15</v>
      </c>
      <c r="M4" s="308">
        <f>$B$4*'Time Series Scaling Factors'!M55</f>
        <v>1.12071E+15</v>
      </c>
      <c r="N4" s="308">
        <f>$B$4*'Time Series Scaling Factors'!N55</f>
        <v>1.12007E+15</v>
      </c>
      <c r="O4" s="308">
        <f>$B$4*'Time Series Scaling Factors'!O55</f>
        <v>1.11941E+15</v>
      </c>
      <c r="P4" s="308">
        <f>$B$4*'Time Series Scaling Factors'!P55</f>
        <v>1.11872E+15</v>
      </c>
      <c r="Q4" s="308">
        <f>$B$4*'Time Series Scaling Factors'!Q55</f>
        <v>1.11799E+15</v>
      </c>
      <c r="R4" s="308">
        <f>$B$4*'Time Series Scaling Factors'!R55</f>
        <v>1.11722E+15</v>
      </c>
      <c r="S4" s="308">
        <f>$B$4*'Time Series Scaling Factors'!S55</f>
        <v>1.11641E+15</v>
      </c>
      <c r="T4" s="308">
        <f>$B$4*'Time Series Scaling Factors'!T55</f>
        <v>1.11555E+15</v>
      </c>
      <c r="U4" s="308">
        <f>$B$4*'Time Series Scaling Factors'!U55</f>
        <v>1.11465E+15</v>
      </c>
      <c r="V4" s="308">
        <f>$B$4*'Time Series Scaling Factors'!V55</f>
        <v>1.11369E+15</v>
      </c>
      <c r="W4" s="308">
        <f>$B$4*'Time Series Scaling Factors'!W55</f>
        <v>1.11268E+15</v>
      </c>
      <c r="X4" s="308">
        <f>$B$4*'Time Series Scaling Factors'!X55</f>
        <v>1.1116E+15</v>
      </c>
      <c r="Y4" s="308">
        <f>$B$4*'Time Series Scaling Factors'!Y55</f>
        <v>1.11046E+15</v>
      </c>
      <c r="Z4" s="308">
        <f>$B$4*'Time Series Scaling Factors'!Z55</f>
        <v>1.10923E+15</v>
      </c>
      <c r="AA4" s="308">
        <f>$B$4*'Time Series Scaling Factors'!AA55</f>
        <v>1.10793E+15</v>
      </c>
      <c r="AB4" s="308">
        <f>$B$4*'Time Series Scaling Factors'!AB55</f>
        <v>1.10653E+15</v>
      </c>
      <c r="AC4" s="308">
        <f>$B$4*'Time Series Scaling Factors'!AC55</f>
        <v>1.10503E+15</v>
      </c>
      <c r="AD4" s="308">
        <f>$B$4*'Time Series Scaling Factors'!AD55</f>
        <v>1.10341E+15</v>
      </c>
      <c r="AE4" s="308">
        <f>$B$4*'Time Series Scaling Factors'!AE55</f>
        <v>1.10166E+15</v>
      </c>
      <c r="AF4" s="308">
        <f>$B$4*'Time Series Scaling Factors'!AF55</f>
        <v>1.09977E+15</v>
      </c>
      <c r="AG4" s="308">
        <f>$B$4*'Time Series Scaling Factors'!AG55</f>
        <v>1.09772E+15</v>
      </c>
      <c r="AH4" s="308">
        <f>$B$4*'Time Series Scaling Factors'!AH55</f>
        <v>1.09548E+15</v>
      </c>
      <c r="AI4" s="308">
        <f>$B$4*'Time Series Scaling Factors'!AI55</f>
        <v>1.09303E+15</v>
      </c>
      <c r="AJ4" s="308">
        <f>$B$4*'Time Series Scaling Factors'!AJ55</f>
        <v>1.09033E+15</v>
      </c>
    </row>
    <row r="5">
      <c r="A5" s="1" t="s">
        <v>173</v>
      </c>
      <c r="B5" s="308">
        <f>'Start Year Data (2016)'!E5</f>
        <v>0</v>
      </c>
      <c r="C5" s="308">
        <f>$B$5*'Time Series Scaling Factors'!C56</f>
        <v>0</v>
      </c>
      <c r="D5" s="308">
        <f>$B$5*'Time Series Scaling Factors'!D56</f>
        <v>0</v>
      </c>
      <c r="E5" s="308">
        <f>$B$5*'Time Series Scaling Factors'!E56</f>
        <v>0</v>
      </c>
      <c r="F5" s="308">
        <f>$B$5*'Time Series Scaling Factors'!F56</f>
        <v>0</v>
      </c>
      <c r="G5" s="308">
        <f>$B$5*'Time Series Scaling Factors'!G56</f>
        <v>0</v>
      </c>
      <c r="H5" s="308">
        <f>$B$5*'Time Series Scaling Factors'!H56</f>
        <v>0</v>
      </c>
      <c r="I5" s="308">
        <f>$B$5*'Time Series Scaling Factors'!I56</f>
        <v>0</v>
      </c>
      <c r="J5" s="308">
        <f>$B$5*'Time Series Scaling Factors'!J56</f>
        <v>0</v>
      </c>
      <c r="K5" s="308">
        <f>$B$5*'Time Series Scaling Factors'!K56</f>
        <v>0</v>
      </c>
      <c r="L5" s="308">
        <f>$B$5*'Time Series Scaling Factors'!L56</f>
        <v>0</v>
      </c>
      <c r="M5" s="308">
        <f>$B$5*'Time Series Scaling Factors'!M56</f>
        <v>0</v>
      </c>
      <c r="N5" s="308">
        <f>$B$5*'Time Series Scaling Factors'!N56</f>
        <v>0</v>
      </c>
      <c r="O5" s="308">
        <f>$B$5*'Time Series Scaling Factors'!O56</f>
        <v>0</v>
      </c>
      <c r="P5" s="308">
        <f>$B$5*'Time Series Scaling Factors'!P56</f>
        <v>0</v>
      </c>
      <c r="Q5" s="308">
        <f>$B$5*'Time Series Scaling Factors'!Q56</f>
        <v>0</v>
      </c>
      <c r="R5" s="308">
        <f>$B$5*'Time Series Scaling Factors'!R56</f>
        <v>0</v>
      </c>
      <c r="S5" s="308">
        <f>$B$5*'Time Series Scaling Factors'!S56</f>
        <v>0</v>
      </c>
      <c r="T5" s="308">
        <f>$B$5*'Time Series Scaling Factors'!T56</f>
        <v>0</v>
      </c>
      <c r="U5" s="308">
        <f>$B$5*'Time Series Scaling Factors'!U56</f>
        <v>0</v>
      </c>
      <c r="V5" s="308">
        <f>$B$5*'Time Series Scaling Factors'!V56</f>
        <v>0</v>
      </c>
      <c r="W5" s="308">
        <f>$B$5*'Time Series Scaling Factors'!W56</f>
        <v>0</v>
      </c>
      <c r="X5" s="308">
        <f>$B$5*'Time Series Scaling Factors'!X56</f>
        <v>0</v>
      </c>
      <c r="Y5" s="308">
        <f>$B$5*'Time Series Scaling Factors'!Y56</f>
        <v>0</v>
      </c>
      <c r="Z5" s="308">
        <f>$B$5*'Time Series Scaling Factors'!Z56</f>
        <v>0</v>
      </c>
      <c r="AA5" s="308">
        <f>$B$5*'Time Series Scaling Factors'!AA56</f>
        <v>0</v>
      </c>
      <c r="AB5" s="308">
        <f>$B$5*'Time Series Scaling Factors'!AB56</f>
        <v>0</v>
      </c>
      <c r="AC5" s="308">
        <f>$B$5*'Time Series Scaling Factors'!AC56</f>
        <v>0</v>
      </c>
      <c r="AD5" s="308">
        <f>$B$5*'Time Series Scaling Factors'!AD56</f>
        <v>0</v>
      </c>
      <c r="AE5" s="308">
        <f>$B$5*'Time Series Scaling Factors'!AE56</f>
        <v>0</v>
      </c>
      <c r="AF5" s="308">
        <f>$B$5*'Time Series Scaling Factors'!AF56</f>
        <v>0</v>
      </c>
      <c r="AG5" s="308">
        <f>$B$5*'Time Series Scaling Factors'!AG56</f>
        <v>0</v>
      </c>
      <c r="AH5" s="308">
        <f>$B$5*'Time Series Scaling Factors'!AH56</f>
        <v>0</v>
      </c>
      <c r="AI5" s="308">
        <f>$B$5*'Time Series Scaling Factors'!AI56</f>
        <v>0</v>
      </c>
      <c r="AJ5" s="308">
        <f>$B$5*'Time Series Scaling Factors'!AJ56</f>
        <v>0</v>
      </c>
    </row>
    <row r="6">
      <c r="A6" s="306" t="s">
        <v>174</v>
      </c>
      <c r="B6" s="308" t="str">
        <f>'Start Year Data (2016)'!E6</f>
        <v/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  <c r="AG6" s="308"/>
      <c r="AH6" s="308"/>
      <c r="AI6" s="308"/>
      <c r="AJ6" s="308"/>
    </row>
    <row r="7">
      <c r="A7" s="306" t="s">
        <v>175</v>
      </c>
      <c r="B7" s="308" t="str">
        <f>'Start Year Data (2016)'!E7</f>
        <v/>
      </c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</row>
    <row r="8">
      <c r="A8" s="306" t="s">
        <v>176</v>
      </c>
      <c r="B8" s="308" t="str">
        <f>'Start Year Data (2016)'!E8</f>
        <v/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  <c r="AI8" s="308"/>
      <c r="AJ8" s="308"/>
    </row>
    <row r="9">
      <c r="A9" s="1" t="s">
        <v>177</v>
      </c>
      <c r="B9" s="308">
        <f>'Start Year Data (2016)'!E9</f>
        <v>0</v>
      </c>
      <c r="C9" s="308">
        <f>$B$9*'Time Series Scaling Factors'!C60</f>
        <v>0</v>
      </c>
      <c r="D9" s="308">
        <f>$B$9*'Time Series Scaling Factors'!D60</f>
        <v>0</v>
      </c>
      <c r="E9" s="308">
        <f>$B$9*'Time Series Scaling Factors'!E60</f>
        <v>0</v>
      </c>
      <c r="F9" s="308">
        <f>$B$9*'Time Series Scaling Factors'!F60</f>
        <v>0</v>
      </c>
      <c r="G9" s="308">
        <f>$B$9*'Time Series Scaling Factors'!G60</f>
        <v>0</v>
      </c>
      <c r="H9" s="308">
        <f>$B$9*'Time Series Scaling Factors'!H60</f>
        <v>0</v>
      </c>
      <c r="I9" s="308">
        <f>$B$9*'Time Series Scaling Factors'!I60</f>
        <v>0</v>
      </c>
      <c r="J9" s="308">
        <f>$B$9*'Time Series Scaling Factors'!J60</f>
        <v>0</v>
      </c>
      <c r="K9" s="308">
        <f>$B$9*'Time Series Scaling Factors'!K60</f>
        <v>0</v>
      </c>
      <c r="L9" s="308">
        <f>$B$9*'Time Series Scaling Factors'!L60</f>
        <v>0</v>
      </c>
      <c r="M9" s="308">
        <f>$B$9*'Time Series Scaling Factors'!M60</f>
        <v>0</v>
      </c>
      <c r="N9" s="308">
        <f>$B$9*'Time Series Scaling Factors'!N60</f>
        <v>0</v>
      </c>
      <c r="O9" s="308">
        <f>$B$9*'Time Series Scaling Factors'!O60</f>
        <v>0</v>
      </c>
      <c r="P9" s="308">
        <f>$B$9*'Time Series Scaling Factors'!P60</f>
        <v>0</v>
      </c>
      <c r="Q9" s="308">
        <f>$B$9*'Time Series Scaling Factors'!Q60</f>
        <v>0</v>
      </c>
      <c r="R9" s="308">
        <f>$B$9*'Time Series Scaling Factors'!R60</f>
        <v>0</v>
      </c>
      <c r="S9" s="308">
        <f>$B$9*'Time Series Scaling Factors'!S60</f>
        <v>0</v>
      </c>
      <c r="T9" s="308">
        <f>$B$9*'Time Series Scaling Factors'!T60</f>
        <v>0</v>
      </c>
      <c r="U9" s="308">
        <f>$B$9*'Time Series Scaling Factors'!U60</f>
        <v>0</v>
      </c>
      <c r="V9" s="308">
        <f>$B$9*'Time Series Scaling Factors'!V60</f>
        <v>0</v>
      </c>
      <c r="W9" s="308">
        <f>$B$9*'Time Series Scaling Factors'!W60</f>
        <v>0</v>
      </c>
      <c r="X9" s="308">
        <f>$B$9*'Time Series Scaling Factors'!X60</f>
        <v>0</v>
      </c>
      <c r="Y9" s="308">
        <f>$B$9*'Time Series Scaling Factors'!Y60</f>
        <v>0</v>
      </c>
      <c r="Z9" s="308">
        <f>$B$9*'Time Series Scaling Factors'!Z60</f>
        <v>0</v>
      </c>
      <c r="AA9" s="308">
        <f>$B$9*'Time Series Scaling Factors'!AA60</f>
        <v>0</v>
      </c>
      <c r="AB9" s="308">
        <f>$B$9*'Time Series Scaling Factors'!AB60</f>
        <v>0</v>
      </c>
      <c r="AC9" s="308">
        <f>$B$9*'Time Series Scaling Factors'!AC60</f>
        <v>0</v>
      </c>
      <c r="AD9" s="308">
        <f>$B$9*'Time Series Scaling Factors'!AD60</f>
        <v>0</v>
      </c>
      <c r="AE9" s="308">
        <f>$B$9*'Time Series Scaling Factors'!AE60</f>
        <v>0</v>
      </c>
      <c r="AF9" s="308">
        <f>$B$9*'Time Series Scaling Factors'!AF60</f>
        <v>0</v>
      </c>
      <c r="AG9" s="308">
        <f>$B$9*'Time Series Scaling Factors'!AG60</f>
        <v>0</v>
      </c>
      <c r="AH9" s="308">
        <f>$B$9*'Time Series Scaling Factors'!AH60</f>
        <v>0</v>
      </c>
      <c r="AI9" s="308">
        <f>$B$9*'Time Series Scaling Factors'!AI60</f>
        <v>0</v>
      </c>
      <c r="AJ9" s="308">
        <f>$B$9*'Time Series Scaling Factors'!AJ60</f>
        <v>0</v>
      </c>
    </row>
    <row r="10">
      <c r="A10" s="1" t="s">
        <v>178</v>
      </c>
      <c r="B10" s="308">
        <f>'Start Year Data (2016)'!E10</f>
        <v>45509787000</v>
      </c>
      <c r="C10" s="308">
        <f>$B$10*'Time Series Scaling Factors'!C61</f>
        <v>20226572000</v>
      </c>
      <c r="D10" s="308">
        <f>$B$10*'Time Series Scaling Factors'!D61</f>
        <v>0</v>
      </c>
      <c r="E10" s="308">
        <f>$B$10*'Time Series Scaling Factors'!E61</f>
        <v>0</v>
      </c>
      <c r="F10" s="308">
        <f>$B$10*'Time Series Scaling Factors'!F61</f>
        <v>0</v>
      </c>
      <c r="G10" s="308">
        <f>$B$10*'Time Series Scaling Factors'!G61</f>
        <v>0</v>
      </c>
      <c r="H10" s="308">
        <f>$B$10*'Time Series Scaling Factors'!H61</f>
        <v>0</v>
      </c>
      <c r="I10" s="308">
        <f>$B$10*'Time Series Scaling Factors'!I61</f>
        <v>0</v>
      </c>
      <c r="J10" s="308">
        <f>$B$10*'Time Series Scaling Factors'!J61</f>
        <v>0</v>
      </c>
      <c r="K10" s="308">
        <f>$B$10*'Time Series Scaling Factors'!K61</f>
        <v>0</v>
      </c>
      <c r="L10" s="308">
        <f>$B$10*'Time Series Scaling Factors'!L61</f>
        <v>0</v>
      </c>
      <c r="M10" s="308">
        <f>$B$10*'Time Series Scaling Factors'!M61</f>
        <v>0</v>
      </c>
      <c r="N10" s="308">
        <f>$B$10*'Time Series Scaling Factors'!N61</f>
        <v>0</v>
      </c>
      <c r="O10" s="308">
        <f>$B$10*'Time Series Scaling Factors'!O61</f>
        <v>0</v>
      </c>
      <c r="P10" s="308">
        <f>$B$10*'Time Series Scaling Factors'!P61</f>
        <v>0</v>
      </c>
      <c r="Q10" s="308">
        <f>$B$10*'Time Series Scaling Factors'!Q61</f>
        <v>0</v>
      </c>
      <c r="R10" s="308">
        <f>$B$10*'Time Series Scaling Factors'!R61</f>
        <v>0</v>
      </c>
      <c r="S10" s="308">
        <f>$B$10*'Time Series Scaling Factors'!S61</f>
        <v>0</v>
      </c>
      <c r="T10" s="308">
        <f>$B$10*'Time Series Scaling Factors'!T61</f>
        <v>0</v>
      </c>
      <c r="U10" s="308">
        <f>$B$10*'Time Series Scaling Factors'!U61</f>
        <v>0</v>
      </c>
      <c r="V10" s="308">
        <f>$B$10*'Time Series Scaling Factors'!V61</f>
        <v>0</v>
      </c>
      <c r="W10" s="308">
        <f>$B$10*'Time Series Scaling Factors'!W61</f>
        <v>0</v>
      </c>
      <c r="X10" s="308">
        <f>$B$10*'Time Series Scaling Factors'!X61</f>
        <v>0</v>
      </c>
      <c r="Y10" s="308">
        <f>$B$10*'Time Series Scaling Factors'!Y61</f>
        <v>0</v>
      </c>
      <c r="Z10" s="308">
        <f>$B$10*'Time Series Scaling Factors'!Z61</f>
        <v>0</v>
      </c>
      <c r="AA10" s="308">
        <f>$B$10*'Time Series Scaling Factors'!AA61</f>
        <v>0</v>
      </c>
      <c r="AB10" s="308">
        <f>$B$10*'Time Series Scaling Factors'!AB61</f>
        <v>0</v>
      </c>
      <c r="AC10" s="308">
        <f>$B$10*'Time Series Scaling Factors'!AC61</f>
        <v>0</v>
      </c>
      <c r="AD10" s="308">
        <f>$B$10*'Time Series Scaling Factors'!AD61</f>
        <v>0</v>
      </c>
      <c r="AE10" s="308">
        <f>$B$10*'Time Series Scaling Factors'!AE61</f>
        <v>0</v>
      </c>
      <c r="AF10" s="308">
        <f>$B$10*'Time Series Scaling Factors'!AF61</f>
        <v>0</v>
      </c>
      <c r="AG10" s="308">
        <f>$B$10*'Time Series Scaling Factors'!AG61</f>
        <v>0</v>
      </c>
      <c r="AH10" s="308">
        <f>$B$10*'Time Series Scaling Factors'!AH61</f>
        <v>0</v>
      </c>
      <c r="AI10" s="308">
        <f>$B$10*'Time Series Scaling Factors'!AI61</f>
        <v>0</v>
      </c>
      <c r="AJ10" s="308">
        <f>$B$10*'Time Series Scaling Factors'!AJ61</f>
        <v>0</v>
      </c>
    </row>
    <row r="11">
      <c r="A11" s="1" t="s">
        <v>180</v>
      </c>
      <c r="B11" s="308">
        <f>'Start Year Data (2016)'!E11</f>
        <v>5825000000</v>
      </c>
      <c r="C11" s="308">
        <f>$B$11*'Time Series Scaling Factors'!C62</f>
        <v>46600000000</v>
      </c>
      <c r="D11" s="308">
        <f>$B$11*'Time Series Scaling Factors'!D62</f>
        <v>2912500000</v>
      </c>
      <c r="E11" s="308">
        <f>$B$11*'Time Series Scaling Factors'!E62</f>
        <v>0</v>
      </c>
      <c r="F11" s="308">
        <f>$B$11*'Time Series Scaling Factors'!F62</f>
        <v>0</v>
      </c>
      <c r="G11" s="308">
        <f>$B$11*'Time Series Scaling Factors'!G62</f>
        <v>0</v>
      </c>
      <c r="H11" s="308">
        <f>$B$11*'Time Series Scaling Factors'!H62</f>
        <v>0</v>
      </c>
      <c r="I11" s="308">
        <f>$B$11*'Time Series Scaling Factors'!I62</f>
        <v>0</v>
      </c>
      <c r="J11" s="308">
        <f>$B$11*'Time Series Scaling Factors'!J62</f>
        <v>0</v>
      </c>
      <c r="K11" s="308">
        <f>$B$11*'Time Series Scaling Factors'!K62</f>
        <v>0</v>
      </c>
      <c r="L11" s="308">
        <f>$B$11*'Time Series Scaling Factors'!L62</f>
        <v>0</v>
      </c>
      <c r="M11" s="308">
        <f>$B$11*'Time Series Scaling Factors'!M62</f>
        <v>0</v>
      </c>
      <c r="N11" s="308">
        <f>$B$11*'Time Series Scaling Factors'!N62</f>
        <v>0</v>
      </c>
      <c r="O11" s="308">
        <f>$B$11*'Time Series Scaling Factors'!O62</f>
        <v>0</v>
      </c>
      <c r="P11" s="308">
        <f>$B$11*'Time Series Scaling Factors'!P62</f>
        <v>0</v>
      </c>
      <c r="Q11" s="308">
        <f>$B$11*'Time Series Scaling Factors'!Q62</f>
        <v>0</v>
      </c>
      <c r="R11" s="308">
        <f>$B$11*'Time Series Scaling Factors'!R62</f>
        <v>0</v>
      </c>
      <c r="S11" s="308">
        <f>$B$11*'Time Series Scaling Factors'!S62</f>
        <v>0</v>
      </c>
      <c r="T11" s="308">
        <f>$B$11*'Time Series Scaling Factors'!T62</f>
        <v>0</v>
      </c>
      <c r="U11" s="308">
        <f>$B$11*'Time Series Scaling Factors'!U62</f>
        <v>0</v>
      </c>
      <c r="V11" s="308">
        <f>$B$11*'Time Series Scaling Factors'!V62</f>
        <v>0</v>
      </c>
      <c r="W11" s="308">
        <f>$B$11*'Time Series Scaling Factors'!W62</f>
        <v>0</v>
      </c>
      <c r="X11" s="308">
        <f>$B$11*'Time Series Scaling Factors'!X62</f>
        <v>0</v>
      </c>
      <c r="Y11" s="308">
        <f>$B$11*'Time Series Scaling Factors'!Y62</f>
        <v>0</v>
      </c>
      <c r="Z11" s="308">
        <f>$B$11*'Time Series Scaling Factors'!Z62</f>
        <v>0</v>
      </c>
      <c r="AA11" s="308">
        <f>$B$11*'Time Series Scaling Factors'!AA62</f>
        <v>0</v>
      </c>
      <c r="AB11" s="308">
        <f>$B$11*'Time Series Scaling Factors'!AB62</f>
        <v>0</v>
      </c>
      <c r="AC11" s="308">
        <f>$B$11*'Time Series Scaling Factors'!AC62</f>
        <v>0</v>
      </c>
      <c r="AD11" s="308">
        <f>$B$11*'Time Series Scaling Factors'!AD62</f>
        <v>0</v>
      </c>
      <c r="AE11" s="308">
        <f>$B$11*'Time Series Scaling Factors'!AE62</f>
        <v>0</v>
      </c>
      <c r="AF11" s="308">
        <f>$B$11*'Time Series Scaling Factors'!AF62</f>
        <v>0</v>
      </c>
      <c r="AG11" s="308">
        <f>$B$11*'Time Series Scaling Factors'!AG62</f>
        <v>0</v>
      </c>
      <c r="AH11" s="308">
        <f>$B$11*'Time Series Scaling Factors'!AH62</f>
        <v>0</v>
      </c>
      <c r="AI11" s="308">
        <f>$B$11*'Time Series Scaling Factors'!AI62</f>
        <v>0</v>
      </c>
      <c r="AJ11" s="308">
        <f>$B$11*'Time Series Scaling Factors'!AJ62</f>
        <v>0</v>
      </c>
    </row>
    <row r="12">
      <c r="A12" s="1" t="s">
        <v>181</v>
      </c>
      <c r="B12" s="308">
        <f>'Start Year Data (2016)'!E12</f>
        <v>0</v>
      </c>
      <c r="C12" s="308">
        <f>$B$12*'Time Series Scaling Factors'!C63</f>
        <v>0</v>
      </c>
      <c r="D12" s="308">
        <f>$B$12*'Time Series Scaling Factors'!D63</f>
        <v>0</v>
      </c>
      <c r="E12" s="308">
        <f>$B$12*'Time Series Scaling Factors'!E63</f>
        <v>0</v>
      </c>
      <c r="F12" s="308">
        <f>$B$12*'Time Series Scaling Factors'!F63</f>
        <v>0</v>
      </c>
      <c r="G12" s="308">
        <f>$B$12*'Time Series Scaling Factors'!G63</f>
        <v>0</v>
      </c>
      <c r="H12" s="308">
        <f>$B$12*'Time Series Scaling Factors'!H63</f>
        <v>0</v>
      </c>
      <c r="I12" s="308">
        <f>$B$12*'Time Series Scaling Factors'!I63</f>
        <v>0</v>
      </c>
      <c r="J12" s="308">
        <f>$B$12*'Time Series Scaling Factors'!J63</f>
        <v>0</v>
      </c>
      <c r="K12" s="308">
        <f>$B$12*'Time Series Scaling Factors'!K63</f>
        <v>0</v>
      </c>
      <c r="L12" s="308">
        <f>$B$12*'Time Series Scaling Factors'!L63</f>
        <v>0</v>
      </c>
      <c r="M12" s="308">
        <f>$B$12*'Time Series Scaling Factors'!M63</f>
        <v>0</v>
      </c>
      <c r="N12" s="308">
        <f>$B$12*'Time Series Scaling Factors'!N63</f>
        <v>0</v>
      </c>
      <c r="O12" s="308">
        <f>$B$12*'Time Series Scaling Factors'!O63</f>
        <v>0</v>
      </c>
      <c r="P12" s="308">
        <f>$B$12*'Time Series Scaling Factors'!P63</f>
        <v>0</v>
      </c>
      <c r="Q12" s="308">
        <f>$B$12*'Time Series Scaling Factors'!Q63</f>
        <v>0</v>
      </c>
      <c r="R12" s="308">
        <f>$B$12*'Time Series Scaling Factors'!R63</f>
        <v>0</v>
      </c>
      <c r="S12" s="308">
        <f>$B$12*'Time Series Scaling Factors'!S63</f>
        <v>0</v>
      </c>
      <c r="T12" s="308">
        <f>$B$12*'Time Series Scaling Factors'!T63</f>
        <v>0</v>
      </c>
      <c r="U12" s="308">
        <f>$B$12*'Time Series Scaling Factors'!U63</f>
        <v>0</v>
      </c>
      <c r="V12" s="308">
        <f>$B$12*'Time Series Scaling Factors'!V63</f>
        <v>0</v>
      </c>
      <c r="W12" s="308">
        <f>$B$12*'Time Series Scaling Factors'!W63</f>
        <v>0</v>
      </c>
      <c r="X12" s="308">
        <f>$B$12*'Time Series Scaling Factors'!X63</f>
        <v>0</v>
      </c>
      <c r="Y12" s="308">
        <f>$B$12*'Time Series Scaling Factors'!Y63</f>
        <v>0</v>
      </c>
      <c r="Z12" s="308">
        <f>$B$12*'Time Series Scaling Factors'!Z63</f>
        <v>0</v>
      </c>
      <c r="AA12" s="308">
        <f>$B$12*'Time Series Scaling Factors'!AA63</f>
        <v>0</v>
      </c>
      <c r="AB12" s="308">
        <f>$B$12*'Time Series Scaling Factors'!AB63</f>
        <v>0</v>
      </c>
      <c r="AC12" s="308">
        <f>$B$12*'Time Series Scaling Factors'!AC63</f>
        <v>0</v>
      </c>
      <c r="AD12" s="308">
        <f>$B$12*'Time Series Scaling Factors'!AD63</f>
        <v>0</v>
      </c>
      <c r="AE12" s="308">
        <f>$B$12*'Time Series Scaling Factors'!AE63</f>
        <v>0</v>
      </c>
      <c r="AF12" s="308">
        <f>$B$12*'Time Series Scaling Factors'!AF63</f>
        <v>0</v>
      </c>
      <c r="AG12" s="308">
        <f>$B$12*'Time Series Scaling Factors'!AG63</f>
        <v>0</v>
      </c>
      <c r="AH12" s="308">
        <f>$B$12*'Time Series Scaling Factors'!AH63</f>
        <v>0</v>
      </c>
      <c r="AI12" s="308">
        <f>$B$12*'Time Series Scaling Factors'!AI63</f>
        <v>0</v>
      </c>
      <c r="AJ12" s="308">
        <f>$B$12*'Time Series Scaling Factors'!AJ63</f>
        <v>0</v>
      </c>
    </row>
    <row r="13">
      <c r="A13" s="1" t="s">
        <v>182</v>
      </c>
      <c r="B13" s="308">
        <f>'Start Year Data (2016)'!E13</f>
        <v>0</v>
      </c>
      <c r="C13" s="308">
        <f>$B$13*'Time Series Scaling Factors'!C64</f>
        <v>0</v>
      </c>
      <c r="D13" s="308">
        <f>$B$13*'Time Series Scaling Factors'!D64</f>
        <v>0</v>
      </c>
      <c r="E13" s="308">
        <f>$B$13*'Time Series Scaling Factors'!E64</f>
        <v>0</v>
      </c>
      <c r="F13" s="308">
        <f>$B$13*'Time Series Scaling Factors'!F64</f>
        <v>0</v>
      </c>
      <c r="G13" s="308">
        <f>$B$13*'Time Series Scaling Factors'!G64</f>
        <v>0</v>
      </c>
      <c r="H13" s="308">
        <f>$B$13*'Time Series Scaling Factors'!H64</f>
        <v>0</v>
      </c>
      <c r="I13" s="308">
        <f>$B$13*'Time Series Scaling Factors'!I64</f>
        <v>0</v>
      </c>
      <c r="J13" s="308">
        <f>$B$13*'Time Series Scaling Factors'!J64</f>
        <v>0</v>
      </c>
      <c r="K13" s="308">
        <f>$B$13*'Time Series Scaling Factors'!K64</f>
        <v>0</v>
      </c>
      <c r="L13" s="308">
        <f>$B$13*'Time Series Scaling Factors'!L64</f>
        <v>0</v>
      </c>
      <c r="M13" s="308">
        <f>$B$13*'Time Series Scaling Factors'!M64</f>
        <v>0</v>
      </c>
      <c r="N13" s="308">
        <f>$B$13*'Time Series Scaling Factors'!N64</f>
        <v>0</v>
      </c>
      <c r="O13" s="308">
        <f>$B$13*'Time Series Scaling Factors'!O64</f>
        <v>0</v>
      </c>
      <c r="P13" s="308">
        <f>$B$13*'Time Series Scaling Factors'!P64</f>
        <v>0</v>
      </c>
      <c r="Q13" s="308">
        <f>$B$13*'Time Series Scaling Factors'!Q64</f>
        <v>0</v>
      </c>
      <c r="R13" s="308">
        <f>$B$13*'Time Series Scaling Factors'!R64</f>
        <v>0</v>
      </c>
      <c r="S13" s="308">
        <f>$B$13*'Time Series Scaling Factors'!S64</f>
        <v>0</v>
      </c>
      <c r="T13" s="308">
        <f>$B$13*'Time Series Scaling Factors'!T64</f>
        <v>0</v>
      </c>
      <c r="U13" s="308">
        <f>$B$13*'Time Series Scaling Factors'!U64</f>
        <v>0</v>
      </c>
      <c r="V13" s="308">
        <f>$B$13*'Time Series Scaling Factors'!V64</f>
        <v>0</v>
      </c>
      <c r="W13" s="308">
        <f>$B$13*'Time Series Scaling Factors'!W64</f>
        <v>0</v>
      </c>
      <c r="X13" s="308">
        <f>$B$13*'Time Series Scaling Factors'!X64</f>
        <v>0</v>
      </c>
      <c r="Y13" s="308">
        <f>$B$13*'Time Series Scaling Factors'!Y64</f>
        <v>0</v>
      </c>
      <c r="Z13" s="308">
        <f>$B$13*'Time Series Scaling Factors'!Z64</f>
        <v>0</v>
      </c>
      <c r="AA13" s="308">
        <f>$B$13*'Time Series Scaling Factors'!AA64</f>
        <v>0</v>
      </c>
      <c r="AB13" s="308">
        <f>$B$13*'Time Series Scaling Factors'!AB64</f>
        <v>0</v>
      </c>
      <c r="AC13" s="308">
        <f>$B$13*'Time Series Scaling Factors'!AC64</f>
        <v>0</v>
      </c>
      <c r="AD13" s="308">
        <f>$B$13*'Time Series Scaling Factors'!AD64</f>
        <v>0</v>
      </c>
      <c r="AE13" s="308">
        <f>$B$13*'Time Series Scaling Factors'!AE64</f>
        <v>0</v>
      </c>
      <c r="AF13" s="308">
        <f>$B$13*'Time Series Scaling Factors'!AF64</f>
        <v>0</v>
      </c>
      <c r="AG13" s="308">
        <f>$B$13*'Time Series Scaling Factors'!AG64</f>
        <v>0</v>
      </c>
      <c r="AH13" s="308">
        <f>$B$13*'Time Series Scaling Factors'!AH64</f>
        <v>0</v>
      </c>
      <c r="AI13" s="308">
        <f>$B$13*'Time Series Scaling Factors'!AI64</f>
        <v>0</v>
      </c>
      <c r="AJ13" s="308">
        <f>$B$13*'Time Series Scaling Factors'!AJ64</f>
        <v>0</v>
      </c>
    </row>
    <row r="14">
      <c r="A14" s="1" t="s">
        <v>183</v>
      </c>
      <c r="B14" s="308">
        <f>'Start Year Data (2016)'!E14</f>
        <v>85050000000</v>
      </c>
      <c r="C14" s="308">
        <f>$B$14*'Time Series Scaling Factors'!C65</f>
        <v>85050000000</v>
      </c>
      <c r="D14" s="308">
        <f>$B$14*'Time Series Scaling Factors'!D65</f>
        <v>90720000000</v>
      </c>
      <c r="E14" s="308">
        <f>$B$14*'Time Series Scaling Factors'!E65</f>
        <v>4225921875000</v>
      </c>
      <c r="F14" s="308">
        <f>$B$14*'Time Series Scaling Factors'!F65</f>
        <v>308105660377</v>
      </c>
      <c r="G14" s="308">
        <f>$B$14*'Time Series Scaling Factors'!G65</f>
        <v>0</v>
      </c>
      <c r="H14" s="308">
        <f>$B$14*'Time Series Scaling Factors'!H65</f>
        <v>0</v>
      </c>
      <c r="I14" s="308">
        <f>$B$14*'Time Series Scaling Factors'!I65</f>
        <v>0</v>
      </c>
      <c r="J14" s="308">
        <f>$B$14*'Time Series Scaling Factors'!J65</f>
        <v>0</v>
      </c>
      <c r="K14" s="308">
        <f>$B$14*'Time Series Scaling Factors'!K65</f>
        <v>0</v>
      </c>
      <c r="L14" s="308">
        <f>$B$14*'Time Series Scaling Factors'!L65</f>
        <v>0</v>
      </c>
      <c r="M14" s="308">
        <f>$B$14*'Time Series Scaling Factors'!M65</f>
        <v>0</v>
      </c>
      <c r="N14" s="308">
        <f>$B$14*'Time Series Scaling Factors'!N65</f>
        <v>0</v>
      </c>
      <c r="O14" s="308">
        <f>$B$14*'Time Series Scaling Factors'!O65</f>
        <v>0</v>
      </c>
      <c r="P14" s="308">
        <f>$B$14*'Time Series Scaling Factors'!P65</f>
        <v>0</v>
      </c>
      <c r="Q14" s="308">
        <f>$B$14*'Time Series Scaling Factors'!Q65</f>
        <v>0</v>
      </c>
      <c r="R14" s="308">
        <f>$B$14*'Time Series Scaling Factors'!R65</f>
        <v>0</v>
      </c>
      <c r="S14" s="308">
        <f>$B$14*'Time Series Scaling Factors'!S65</f>
        <v>0</v>
      </c>
      <c r="T14" s="308">
        <f>$B$14*'Time Series Scaling Factors'!T65</f>
        <v>0</v>
      </c>
      <c r="U14" s="308">
        <f>$B$14*'Time Series Scaling Factors'!U65</f>
        <v>0</v>
      </c>
      <c r="V14" s="308">
        <f>$B$14*'Time Series Scaling Factors'!V65</f>
        <v>0</v>
      </c>
      <c r="W14" s="308">
        <f>$B$14*'Time Series Scaling Factors'!W65</f>
        <v>0</v>
      </c>
      <c r="X14" s="308">
        <f>$B$14*'Time Series Scaling Factors'!X65</f>
        <v>0</v>
      </c>
      <c r="Y14" s="308">
        <f>$B$14*'Time Series Scaling Factors'!Y65</f>
        <v>0</v>
      </c>
      <c r="Z14" s="308">
        <f>$B$14*'Time Series Scaling Factors'!Z65</f>
        <v>0</v>
      </c>
      <c r="AA14" s="308">
        <f>$B$14*'Time Series Scaling Factors'!AA65</f>
        <v>0</v>
      </c>
      <c r="AB14" s="308">
        <f>$B$14*'Time Series Scaling Factors'!AB65</f>
        <v>0</v>
      </c>
      <c r="AC14" s="308">
        <f>$B$14*'Time Series Scaling Factors'!AC65</f>
        <v>0</v>
      </c>
      <c r="AD14" s="308">
        <f>$B$14*'Time Series Scaling Factors'!AD65</f>
        <v>0</v>
      </c>
      <c r="AE14" s="308">
        <f>$B$14*'Time Series Scaling Factors'!AE65</f>
        <v>0</v>
      </c>
      <c r="AF14" s="308">
        <f>$B$14*'Time Series Scaling Factors'!AF65</f>
        <v>0</v>
      </c>
      <c r="AG14" s="308">
        <f>$B$14*'Time Series Scaling Factors'!AG65</f>
        <v>0</v>
      </c>
      <c r="AH14" s="308">
        <f>$B$14*'Time Series Scaling Factors'!AH65</f>
        <v>0</v>
      </c>
      <c r="AI14" s="308">
        <f>$B$14*'Time Series Scaling Factors'!AI65</f>
        <v>0</v>
      </c>
      <c r="AJ14" s="308">
        <f>$B$14*'Time Series Scaling Factors'!AJ65</f>
        <v>0</v>
      </c>
    </row>
    <row r="15">
      <c r="A15" s="306" t="s">
        <v>201</v>
      </c>
      <c r="B15" s="308" t="str">
        <f>'Start Year Data (2016)'!E15</f>
        <v/>
      </c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308"/>
      <c r="T15" s="308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8"/>
      <c r="AI15" s="308"/>
      <c r="AJ15" s="308"/>
    </row>
    <row r="16">
      <c r="A16" s="306" t="s">
        <v>185</v>
      </c>
      <c r="B16" s="308" t="str">
        <f>'Start Year Data (2016)'!E16</f>
        <v/>
      </c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</row>
    <row r="17">
      <c r="A17" s="1" t="s">
        <v>186</v>
      </c>
      <c r="B17" s="308">
        <f>'Start Year Data (2016)'!E17</f>
        <v>882010882016004</v>
      </c>
      <c r="C17" s="308">
        <f>$B$17*'Time Series Scaling Factors'!C68</f>
        <v>1.0589E+15</v>
      </c>
      <c r="D17" s="308">
        <f>$B$17*'Time Series Scaling Factors'!D68</f>
        <v>1.07619E+15</v>
      </c>
      <c r="E17" s="308">
        <f>$B$17*'Time Series Scaling Factors'!E68</f>
        <v>864184911703957</v>
      </c>
      <c r="F17" s="308">
        <f>$B$17*'Time Series Scaling Factors'!F68</f>
        <v>795517364142948</v>
      </c>
      <c r="G17" s="308">
        <f>$B$17*'Time Series Scaling Factors'!G68</f>
        <v>929317777295141</v>
      </c>
      <c r="H17" s="308">
        <f>$B$17*'Time Series Scaling Factors'!H68</f>
        <v>926909621123335</v>
      </c>
      <c r="I17" s="308">
        <f>$B$17*'Time Series Scaling Factors'!I68</f>
        <v>924734763157167</v>
      </c>
      <c r="J17" s="308">
        <f>$B$17*'Time Series Scaling Factors'!J68</f>
        <v>922760867406193</v>
      </c>
      <c r="K17" s="308">
        <f>$B$17*'Time Series Scaling Factors'!K68</f>
        <v>920961309830710</v>
      </c>
      <c r="L17" s="308">
        <f>$B$17*'Time Series Scaling Factors'!L68</f>
        <v>919313970457443</v>
      </c>
      <c r="M17" s="308">
        <f>$B$17*'Time Series Scaling Factors'!M68</f>
        <v>917800319569938</v>
      </c>
      <c r="N17" s="308">
        <f>$B$17*'Time Series Scaling Factors'!N68</f>
        <v>916404717701955</v>
      </c>
      <c r="O17" s="308">
        <f>$B$17*'Time Series Scaling Factors'!O68</f>
        <v>915113873263539</v>
      </c>
      <c r="P17" s="308">
        <f>$B$17*'Time Series Scaling Factors'!P68</f>
        <v>913916417884970</v>
      </c>
      <c r="Q17" s="308">
        <f>$B$17*'Time Series Scaling Factors'!Q68</f>
        <v>912802570711241</v>
      </c>
      <c r="R17" s="308">
        <f>$B$17*'Time Series Scaling Factors'!R68</f>
        <v>911763870642771</v>
      </c>
      <c r="S17" s="308">
        <f>$B$17*'Time Series Scaling Factors'!S68</f>
        <v>910792961001871</v>
      </c>
      <c r="T17" s="308">
        <f>$B$17*'Time Series Scaling Factors'!T68</f>
        <v>909883415027957</v>
      </c>
      <c r="U17" s="308">
        <f>$B$17*'Time Series Scaling Factors'!U68</f>
        <v>909029593446351</v>
      </c>
      <c r="V17" s="308">
        <f>$B$17*'Time Series Scaling Factors'!V68</f>
        <v>908226527437691</v>
      </c>
      <c r="W17" s="308">
        <f>$B$17*'Time Series Scaling Factors'!W68</f>
        <v>907469821875683</v>
      </c>
      <c r="X17" s="308">
        <f>$B$17*'Time Series Scaling Factors'!X68</f>
        <v>906755574852643</v>
      </c>
      <c r="Y17" s="308">
        <f>$B$17*'Time Series Scaling Factors'!Y68</f>
        <v>906080310381637</v>
      </c>
      <c r="Z17" s="308">
        <f>$B$17*'Time Series Scaling Factors'!Z68</f>
        <v>905440921825004</v>
      </c>
      <c r="AA17" s="308">
        <f>$B$17*'Time Series Scaling Factors'!AA68</f>
        <v>904834624106165</v>
      </c>
      <c r="AB17" s="308">
        <f>$B$17*'Time Series Scaling Factors'!AB68</f>
        <v>904258913153992</v>
      </c>
      <c r="AC17" s="308">
        <f>$B$17*'Time Series Scaling Factors'!AC68</f>
        <v>903711531334121</v>
      </c>
      <c r="AD17" s="308">
        <f>$B$17*'Time Series Scaling Factors'!AD68</f>
        <v>903190437860712</v>
      </c>
      <c r="AE17" s="308">
        <f>$B$17*'Time Series Scaling Factors'!AE68</f>
        <v>902693783371270</v>
      </c>
      <c r="AF17" s="308">
        <f>$B$17*'Time Series Scaling Factors'!AF68</f>
        <v>902219887996834</v>
      </c>
      <c r="AG17" s="308">
        <f>$B$17*'Time Series Scaling Factors'!AG68</f>
        <v>901767222379326</v>
      </c>
      <c r="AH17" s="308">
        <f>$B$17*'Time Series Scaling Factors'!AH68</f>
        <v>901334391184235</v>
      </c>
      <c r="AI17" s="308">
        <f>$B$17*'Time Series Scaling Factors'!AI68</f>
        <v>900920118734158</v>
      </c>
      <c r="AJ17" s="308">
        <f>$B$17*'Time Series Scaling Factors'!AJ68</f>
        <v>900523236451452</v>
      </c>
    </row>
    <row r="18">
      <c r="A18" s="1" t="s">
        <v>187</v>
      </c>
      <c r="B18" s="308">
        <f>'Start Year Data (2016)'!E18</f>
        <v>718471143000000</v>
      </c>
      <c r="C18" s="308">
        <f>$B$18*'Time Series Scaling Factors'!C69</f>
        <v>587883729000000</v>
      </c>
      <c r="D18" s="308">
        <f>$B$18*'Time Series Scaling Factors'!D69</f>
        <v>520876366164306</v>
      </c>
      <c r="E18" s="308">
        <f>$B$18*'Time Series Scaling Factors'!E69</f>
        <v>250556102358645</v>
      </c>
      <c r="F18" s="308">
        <f>$B$18*'Time Series Scaling Factors'!F69</f>
        <v>869988853146356</v>
      </c>
      <c r="G18" s="308">
        <f>$B$18*'Time Series Scaling Factors'!G69</f>
        <v>907358720167412</v>
      </c>
      <c r="H18" s="308">
        <f>$B$18*'Time Series Scaling Factors'!H69</f>
        <v>550519978797036</v>
      </c>
      <c r="I18" s="308">
        <f>$B$18*'Time Series Scaling Factors'!I69</f>
        <v>499281886368913</v>
      </c>
      <c r="J18" s="308">
        <f>$B$18*'Time Series Scaling Factors'!J69</f>
        <v>403055823429010</v>
      </c>
      <c r="K18" s="308">
        <f>$B$18*'Time Series Scaling Factors'!K69</f>
        <v>156224446639356</v>
      </c>
      <c r="L18" s="308">
        <f>$B$18*'Time Series Scaling Factors'!L69</f>
        <v>0</v>
      </c>
      <c r="M18" s="308">
        <f>$B$18*'Time Series Scaling Factors'!M69</f>
        <v>0</v>
      </c>
      <c r="N18" s="308">
        <f>$B$18*'Time Series Scaling Factors'!N69</f>
        <v>0</v>
      </c>
      <c r="O18" s="308">
        <f>$B$18*'Time Series Scaling Factors'!O69</f>
        <v>0</v>
      </c>
      <c r="P18" s="308">
        <f>$B$18*'Time Series Scaling Factors'!P69</f>
        <v>0</v>
      </c>
      <c r="Q18" s="308">
        <f>$B$18*'Time Series Scaling Factors'!Q69</f>
        <v>0</v>
      </c>
      <c r="R18" s="308">
        <f>$B$18*'Time Series Scaling Factors'!R69</f>
        <v>0</v>
      </c>
      <c r="S18" s="308">
        <f>$B$18*'Time Series Scaling Factors'!S69</f>
        <v>0</v>
      </c>
      <c r="T18" s="308">
        <f>$B$18*'Time Series Scaling Factors'!T69</f>
        <v>0</v>
      </c>
      <c r="U18" s="308">
        <f>$B$18*'Time Series Scaling Factors'!U69</f>
        <v>0</v>
      </c>
      <c r="V18" s="308">
        <f>$B$18*'Time Series Scaling Factors'!V69</f>
        <v>0</v>
      </c>
      <c r="W18" s="308">
        <f>$B$18*'Time Series Scaling Factors'!W69</f>
        <v>0</v>
      </c>
      <c r="X18" s="308">
        <f>$B$18*'Time Series Scaling Factors'!X69</f>
        <v>0</v>
      </c>
      <c r="Y18" s="308">
        <f>$B$18*'Time Series Scaling Factors'!Y69</f>
        <v>0</v>
      </c>
      <c r="Z18" s="308">
        <f>$B$18*'Time Series Scaling Factors'!Z69</f>
        <v>0</v>
      </c>
      <c r="AA18" s="308">
        <f>$B$18*'Time Series Scaling Factors'!AA69</f>
        <v>0</v>
      </c>
      <c r="AB18" s="308">
        <f>$B$18*'Time Series Scaling Factors'!AB69</f>
        <v>0</v>
      </c>
      <c r="AC18" s="308">
        <f>$B$18*'Time Series Scaling Factors'!AC69</f>
        <v>0</v>
      </c>
      <c r="AD18" s="308">
        <f>$B$18*'Time Series Scaling Factors'!AD69</f>
        <v>0</v>
      </c>
      <c r="AE18" s="308">
        <f>$B$18*'Time Series Scaling Factors'!AE69</f>
        <v>0</v>
      </c>
      <c r="AF18" s="308">
        <f>$B$18*'Time Series Scaling Factors'!AF69</f>
        <v>0</v>
      </c>
      <c r="AG18" s="308">
        <f>$B$18*'Time Series Scaling Factors'!AG69</f>
        <v>0</v>
      </c>
      <c r="AH18" s="308">
        <f>$B$18*'Time Series Scaling Factors'!AH69</f>
        <v>0</v>
      </c>
      <c r="AI18" s="308">
        <f>$B$18*'Time Series Scaling Factors'!AI69</f>
        <v>0</v>
      </c>
      <c r="AJ18" s="308">
        <f>$B$18*'Time Series Scaling Factors'!AJ69</f>
        <v>0</v>
      </c>
    </row>
    <row r="19">
      <c r="A19" s="1" t="s">
        <v>188</v>
      </c>
      <c r="B19" s="308">
        <f>'Start Year Data (2016)'!E19</f>
        <v>13623929000000</v>
      </c>
      <c r="C19" s="308">
        <f>$B$19*'Time Series Scaling Factors'!C70</f>
        <v>18741547000000</v>
      </c>
      <c r="D19" s="308">
        <f>$B$19*'Time Series Scaling Factors'!D70</f>
        <v>9190782025830</v>
      </c>
      <c r="E19" s="308">
        <f>$B$19*'Time Series Scaling Factors'!E70</f>
        <v>0</v>
      </c>
      <c r="F19" s="308">
        <f>$B$19*'Time Series Scaling Factors'!F70</f>
        <v>0</v>
      </c>
      <c r="G19" s="308">
        <f>$B$19*'Time Series Scaling Factors'!G70</f>
        <v>0</v>
      </c>
      <c r="H19" s="308">
        <f>$B$19*'Time Series Scaling Factors'!H70</f>
        <v>0</v>
      </c>
      <c r="I19" s="308">
        <f>$B$19*'Time Series Scaling Factors'!I70</f>
        <v>0</v>
      </c>
      <c r="J19" s="308">
        <f>$B$19*'Time Series Scaling Factors'!J70</f>
        <v>0</v>
      </c>
      <c r="K19" s="308">
        <f>$B$19*'Time Series Scaling Factors'!K70</f>
        <v>0</v>
      </c>
      <c r="L19" s="308">
        <f>$B$19*'Time Series Scaling Factors'!L70</f>
        <v>0</v>
      </c>
      <c r="M19" s="308">
        <f>$B$19*'Time Series Scaling Factors'!M70</f>
        <v>0</v>
      </c>
      <c r="N19" s="308">
        <f>$B$19*'Time Series Scaling Factors'!N70</f>
        <v>0</v>
      </c>
      <c r="O19" s="308">
        <f>$B$19*'Time Series Scaling Factors'!O70</f>
        <v>0</v>
      </c>
      <c r="P19" s="308">
        <f>$B$19*'Time Series Scaling Factors'!P70</f>
        <v>0</v>
      </c>
      <c r="Q19" s="308">
        <f>$B$19*'Time Series Scaling Factors'!Q70</f>
        <v>0</v>
      </c>
      <c r="R19" s="308">
        <f>$B$19*'Time Series Scaling Factors'!R70</f>
        <v>0</v>
      </c>
      <c r="S19" s="308">
        <f>$B$19*'Time Series Scaling Factors'!S70</f>
        <v>0</v>
      </c>
      <c r="T19" s="308">
        <f>$B$19*'Time Series Scaling Factors'!T70</f>
        <v>0</v>
      </c>
      <c r="U19" s="308">
        <f>$B$19*'Time Series Scaling Factors'!U70</f>
        <v>0</v>
      </c>
      <c r="V19" s="308">
        <f>$B$19*'Time Series Scaling Factors'!V70</f>
        <v>0</v>
      </c>
      <c r="W19" s="308">
        <f>$B$19*'Time Series Scaling Factors'!W70</f>
        <v>0</v>
      </c>
      <c r="X19" s="308">
        <f>$B$19*'Time Series Scaling Factors'!X70</f>
        <v>0</v>
      </c>
      <c r="Y19" s="308">
        <f>$B$19*'Time Series Scaling Factors'!Y70</f>
        <v>0</v>
      </c>
      <c r="Z19" s="308">
        <f>$B$19*'Time Series Scaling Factors'!Z70</f>
        <v>0</v>
      </c>
      <c r="AA19" s="308">
        <f>$B$19*'Time Series Scaling Factors'!AA70</f>
        <v>0</v>
      </c>
      <c r="AB19" s="308">
        <f>$B$19*'Time Series Scaling Factors'!AB70</f>
        <v>0</v>
      </c>
      <c r="AC19" s="308">
        <f>$B$19*'Time Series Scaling Factors'!AC70</f>
        <v>0</v>
      </c>
      <c r="AD19" s="308">
        <f>$B$19*'Time Series Scaling Factors'!AD70</f>
        <v>0</v>
      </c>
      <c r="AE19" s="308">
        <f>$B$19*'Time Series Scaling Factors'!AE70</f>
        <v>0</v>
      </c>
      <c r="AF19" s="308">
        <f>$B$19*'Time Series Scaling Factors'!AF70</f>
        <v>0</v>
      </c>
      <c r="AG19" s="308">
        <f>$B$19*'Time Series Scaling Factors'!AG70</f>
        <v>0</v>
      </c>
      <c r="AH19" s="308">
        <f>$B$19*'Time Series Scaling Factors'!AH70</f>
        <v>0</v>
      </c>
      <c r="AI19" s="308">
        <f>$B$19*'Time Series Scaling Factors'!AI70</f>
        <v>0</v>
      </c>
      <c r="AJ19" s="308">
        <f>$B$19*'Time Series Scaling Factors'!AJ70</f>
        <v>0</v>
      </c>
    </row>
    <row r="20">
      <c r="A20" s="1" t="s">
        <v>189</v>
      </c>
      <c r="B20" s="308">
        <f>'Start Year Data (2016)'!E20</f>
        <v>0</v>
      </c>
      <c r="C20" s="308">
        <f>$B$20*'Time Series Scaling Factors'!C71</f>
        <v>0</v>
      </c>
      <c r="D20" s="308">
        <f>$B$20*'Time Series Scaling Factors'!D71</f>
        <v>0</v>
      </c>
      <c r="E20" s="308">
        <f>$B$20*'Time Series Scaling Factors'!E71</f>
        <v>0</v>
      </c>
      <c r="F20" s="308">
        <f>$B$20*'Time Series Scaling Factors'!F71</f>
        <v>0</v>
      </c>
      <c r="G20" s="308">
        <f>$B$20*'Time Series Scaling Factors'!G71</f>
        <v>0</v>
      </c>
      <c r="H20" s="308">
        <f>$B$20*'Time Series Scaling Factors'!H71</f>
        <v>0</v>
      </c>
      <c r="I20" s="308">
        <f>$B$20*'Time Series Scaling Factors'!I71</f>
        <v>0</v>
      </c>
      <c r="J20" s="308">
        <f>$B$20*'Time Series Scaling Factors'!J71</f>
        <v>0</v>
      </c>
      <c r="K20" s="308">
        <f>$B$20*'Time Series Scaling Factors'!K71</f>
        <v>0</v>
      </c>
      <c r="L20" s="308">
        <f>$B$20*'Time Series Scaling Factors'!L71</f>
        <v>0</v>
      </c>
      <c r="M20" s="308">
        <f>$B$20*'Time Series Scaling Factors'!M71</f>
        <v>0</v>
      </c>
      <c r="N20" s="308">
        <f>$B$20*'Time Series Scaling Factors'!N71</f>
        <v>0</v>
      </c>
      <c r="O20" s="308">
        <f>$B$20*'Time Series Scaling Factors'!O71</f>
        <v>0</v>
      </c>
      <c r="P20" s="308">
        <f>$B$20*'Time Series Scaling Factors'!P71</f>
        <v>0</v>
      </c>
      <c r="Q20" s="308">
        <f>$B$20*'Time Series Scaling Factors'!Q71</f>
        <v>0</v>
      </c>
      <c r="R20" s="308">
        <f>$B$20*'Time Series Scaling Factors'!R71</f>
        <v>0</v>
      </c>
      <c r="S20" s="308">
        <f>$B$20*'Time Series Scaling Factors'!S71</f>
        <v>0</v>
      </c>
      <c r="T20" s="308">
        <f>$B$20*'Time Series Scaling Factors'!T71</f>
        <v>0</v>
      </c>
      <c r="U20" s="308">
        <f>$B$20*'Time Series Scaling Factors'!U71</f>
        <v>0</v>
      </c>
      <c r="V20" s="308">
        <f>$B$20*'Time Series Scaling Factors'!V71</f>
        <v>0</v>
      </c>
      <c r="W20" s="308">
        <f>$B$20*'Time Series Scaling Factors'!W71</f>
        <v>0</v>
      </c>
      <c r="X20" s="308">
        <f>$B$20*'Time Series Scaling Factors'!X71</f>
        <v>0</v>
      </c>
      <c r="Y20" s="308">
        <f>$B$20*'Time Series Scaling Factors'!Y71</f>
        <v>0</v>
      </c>
      <c r="Z20" s="308">
        <f>$B$20*'Time Series Scaling Factors'!Z71</f>
        <v>0</v>
      </c>
      <c r="AA20" s="308">
        <f>$B$20*'Time Series Scaling Factors'!AA71</f>
        <v>0</v>
      </c>
      <c r="AB20" s="308">
        <f>$B$20*'Time Series Scaling Factors'!AB71</f>
        <v>0</v>
      </c>
      <c r="AC20" s="308">
        <f>$B$20*'Time Series Scaling Factors'!AC71</f>
        <v>0</v>
      </c>
      <c r="AD20" s="308">
        <f>$B$20*'Time Series Scaling Factors'!AD71</f>
        <v>0</v>
      </c>
      <c r="AE20" s="308">
        <f>$B$20*'Time Series Scaling Factors'!AE71</f>
        <v>0</v>
      </c>
      <c r="AF20" s="308">
        <f>$B$20*'Time Series Scaling Factors'!AF71</f>
        <v>0</v>
      </c>
      <c r="AG20" s="308">
        <f>$B$20*'Time Series Scaling Factors'!AG71</f>
        <v>0</v>
      </c>
      <c r="AH20" s="308">
        <f>$B$20*'Time Series Scaling Factors'!AH71</f>
        <v>0</v>
      </c>
      <c r="AI20" s="308">
        <f>$B$20*'Time Series Scaling Factors'!AI71</f>
        <v>0</v>
      </c>
      <c r="AJ20" s="308">
        <f>$B$20*'Time Series Scaling Factors'!AJ71</f>
        <v>0</v>
      </c>
    </row>
    <row r="21" ht="15.75" customHeight="1">
      <c r="A21" s="1" t="s">
        <v>190</v>
      </c>
      <c r="B21" s="308">
        <f>'Start Year Data (2016)'!E21</f>
        <v>0</v>
      </c>
      <c r="C21" s="308">
        <f>$B$21*'Time Series Scaling Factors'!C72</f>
        <v>0</v>
      </c>
      <c r="D21" s="308">
        <f>$B$21*'Time Series Scaling Factors'!D72</f>
        <v>0</v>
      </c>
      <c r="E21" s="308">
        <f>$B$21*'Time Series Scaling Factors'!E72</f>
        <v>0</v>
      </c>
      <c r="F21" s="308">
        <f>$B$21*'Time Series Scaling Factors'!F72</f>
        <v>0</v>
      </c>
      <c r="G21" s="308">
        <f>$B$21*'Time Series Scaling Factors'!G72</f>
        <v>0</v>
      </c>
      <c r="H21" s="308">
        <f>$B$21*'Time Series Scaling Factors'!H72</f>
        <v>0</v>
      </c>
      <c r="I21" s="308">
        <f>$B$21*'Time Series Scaling Factors'!I72</f>
        <v>0</v>
      </c>
      <c r="J21" s="308">
        <f>$B$21*'Time Series Scaling Factors'!J72</f>
        <v>0</v>
      </c>
      <c r="K21" s="308">
        <f>$B$21*'Time Series Scaling Factors'!K72</f>
        <v>0</v>
      </c>
      <c r="L21" s="308">
        <f>$B$21*'Time Series Scaling Factors'!L72</f>
        <v>0</v>
      </c>
      <c r="M21" s="308">
        <f>$B$21*'Time Series Scaling Factors'!M72</f>
        <v>0</v>
      </c>
      <c r="N21" s="308">
        <f>$B$21*'Time Series Scaling Factors'!N72</f>
        <v>0</v>
      </c>
      <c r="O21" s="308">
        <f>$B$21*'Time Series Scaling Factors'!O72</f>
        <v>0</v>
      </c>
      <c r="P21" s="308">
        <f>$B$21*'Time Series Scaling Factors'!P72</f>
        <v>0</v>
      </c>
      <c r="Q21" s="308">
        <f>$B$21*'Time Series Scaling Factors'!Q72</f>
        <v>0</v>
      </c>
      <c r="R21" s="308">
        <f>$B$21*'Time Series Scaling Factors'!R72</f>
        <v>0</v>
      </c>
      <c r="S21" s="308">
        <f>$B$21*'Time Series Scaling Factors'!S72</f>
        <v>0</v>
      </c>
      <c r="T21" s="308">
        <f>$B$21*'Time Series Scaling Factors'!T72</f>
        <v>0</v>
      </c>
      <c r="U21" s="308">
        <f>$B$21*'Time Series Scaling Factors'!U72</f>
        <v>0</v>
      </c>
      <c r="V21" s="308">
        <f>$B$21*'Time Series Scaling Factors'!V72</f>
        <v>0</v>
      </c>
      <c r="W21" s="308">
        <f>$B$21*'Time Series Scaling Factors'!W72</f>
        <v>0</v>
      </c>
      <c r="X21" s="308">
        <f>$B$21*'Time Series Scaling Factors'!X72</f>
        <v>0</v>
      </c>
      <c r="Y21" s="308">
        <f>$B$21*'Time Series Scaling Factors'!Y72</f>
        <v>0</v>
      </c>
      <c r="Z21" s="308">
        <f>$B$21*'Time Series Scaling Factors'!Z72</f>
        <v>0</v>
      </c>
      <c r="AA21" s="308">
        <f>$B$21*'Time Series Scaling Factors'!AA72</f>
        <v>0</v>
      </c>
      <c r="AB21" s="308">
        <f>$B$21*'Time Series Scaling Factors'!AB72</f>
        <v>0</v>
      </c>
      <c r="AC21" s="308">
        <f>$B$21*'Time Series Scaling Factors'!AC72</f>
        <v>0</v>
      </c>
      <c r="AD21" s="308">
        <f>$B$21*'Time Series Scaling Factors'!AD72</f>
        <v>0</v>
      </c>
      <c r="AE21" s="308">
        <f>$B$21*'Time Series Scaling Factors'!AE72</f>
        <v>0</v>
      </c>
      <c r="AF21" s="308">
        <f>$B$21*'Time Series Scaling Factors'!AF72</f>
        <v>0</v>
      </c>
      <c r="AG21" s="308">
        <f>$B$21*'Time Series Scaling Factors'!AG72</f>
        <v>0</v>
      </c>
      <c r="AH21" s="308">
        <f>$B$21*'Time Series Scaling Factors'!AH72</f>
        <v>0</v>
      </c>
      <c r="AI21" s="308">
        <f>$B$21*'Time Series Scaling Factors'!AI72</f>
        <v>0</v>
      </c>
      <c r="AJ21" s="308">
        <f>$B$21*'Time Series Scaling Factors'!AJ72</f>
        <v>0</v>
      </c>
    </row>
    <row r="22" ht="15.75" customHeight="1">
      <c r="A22" s="1" t="s">
        <v>192</v>
      </c>
      <c r="B22" s="308">
        <f>'Start Year Data (2016)'!E22</f>
        <v>0</v>
      </c>
      <c r="C22" s="308">
        <f>$B$22*'Time Series Scaling Factors'!C73</f>
        <v>0</v>
      </c>
      <c r="D22" s="308">
        <f>$B$22*'Time Series Scaling Factors'!D73</f>
        <v>0</v>
      </c>
      <c r="E22" s="308">
        <f>$B$22*'Time Series Scaling Factors'!E73</f>
        <v>0</v>
      </c>
      <c r="F22" s="308">
        <f>$B$22*'Time Series Scaling Factors'!F73</f>
        <v>0</v>
      </c>
      <c r="G22" s="308">
        <f>$B$22*'Time Series Scaling Factors'!G73</f>
        <v>0</v>
      </c>
      <c r="H22" s="308">
        <f>$B$22*'Time Series Scaling Factors'!H73</f>
        <v>0</v>
      </c>
      <c r="I22" s="308">
        <f>$B$22*'Time Series Scaling Factors'!I73</f>
        <v>0</v>
      </c>
      <c r="J22" s="308">
        <f>$B$22*'Time Series Scaling Factors'!J73</f>
        <v>0</v>
      </c>
      <c r="K22" s="308">
        <f>$B$22*'Time Series Scaling Factors'!K73</f>
        <v>0</v>
      </c>
      <c r="L22" s="308">
        <f>$B$22*'Time Series Scaling Factors'!L73</f>
        <v>0</v>
      </c>
      <c r="M22" s="308">
        <f>$B$22*'Time Series Scaling Factors'!M73</f>
        <v>0</v>
      </c>
      <c r="N22" s="308">
        <f>$B$22*'Time Series Scaling Factors'!N73</f>
        <v>0</v>
      </c>
      <c r="O22" s="308">
        <f>$B$22*'Time Series Scaling Factors'!O73</f>
        <v>0</v>
      </c>
      <c r="P22" s="308">
        <f>$B$22*'Time Series Scaling Factors'!P73</f>
        <v>0</v>
      </c>
      <c r="Q22" s="308">
        <f>$B$22*'Time Series Scaling Factors'!Q73</f>
        <v>0</v>
      </c>
      <c r="R22" s="308">
        <f>$B$22*'Time Series Scaling Factors'!R73</f>
        <v>0</v>
      </c>
      <c r="S22" s="308">
        <f>$B$22*'Time Series Scaling Factors'!S73</f>
        <v>0</v>
      </c>
      <c r="T22" s="308">
        <f>$B$22*'Time Series Scaling Factors'!T73</f>
        <v>0</v>
      </c>
      <c r="U22" s="308">
        <f>$B$22*'Time Series Scaling Factors'!U73</f>
        <v>0</v>
      </c>
      <c r="V22" s="308">
        <f>$B$22*'Time Series Scaling Factors'!V73</f>
        <v>0</v>
      </c>
      <c r="W22" s="308">
        <f>$B$22*'Time Series Scaling Factors'!W73</f>
        <v>0</v>
      </c>
      <c r="X22" s="308">
        <f>$B$22*'Time Series Scaling Factors'!X73</f>
        <v>0</v>
      </c>
      <c r="Y22" s="308">
        <f>$B$22*'Time Series Scaling Factors'!Y73</f>
        <v>0</v>
      </c>
      <c r="Z22" s="308">
        <f>$B$22*'Time Series Scaling Factors'!Z73</f>
        <v>0</v>
      </c>
      <c r="AA22" s="308">
        <f>$B$22*'Time Series Scaling Factors'!AA73</f>
        <v>0</v>
      </c>
      <c r="AB22" s="308">
        <f>$B$22*'Time Series Scaling Factors'!AB73</f>
        <v>0</v>
      </c>
      <c r="AC22" s="308">
        <f>$B$22*'Time Series Scaling Factors'!AC73</f>
        <v>0</v>
      </c>
      <c r="AD22" s="308">
        <f>$B$22*'Time Series Scaling Factors'!AD73</f>
        <v>0</v>
      </c>
      <c r="AE22" s="308">
        <f>$B$22*'Time Series Scaling Factors'!AE73</f>
        <v>0</v>
      </c>
      <c r="AF22" s="308">
        <f>$B$22*'Time Series Scaling Factors'!AF73</f>
        <v>0</v>
      </c>
      <c r="AG22" s="308">
        <f>$B$22*'Time Series Scaling Factors'!AG73</f>
        <v>0</v>
      </c>
      <c r="AH22" s="308">
        <f>$B$22*'Time Series Scaling Factors'!AH73</f>
        <v>0</v>
      </c>
      <c r="AI22" s="308">
        <f>$B$22*'Time Series Scaling Factors'!AI73</f>
        <v>0</v>
      </c>
      <c r="AJ22" s="308">
        <f>$B$22*'Time Series Scaling Factors'!AJ73</f>
        <v>0</v>
      </c>
    </row>
    <row r="23" ht="15.75" customHeight="1">
      <c r="A23" s="300"/>
      <c r="B23" s="300"/>
      <c r="C23" s="300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</row>
    <row r="24" ht="15.75" customHeight="1">
      <c r="A24" s="307"/>
      <c r="B24" s="300"/>
      <c r="C24" s="300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</row>
    <row r="25" ht="15.75" customHeight="1">
      <c r="A25" s="307"/>
      <c r="B25" s="300"/>
      <c r="C25" s="300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</row>
    <row r="26" ht="15.75" customHeight="1">
      <c r="A26" s="307"/>
      <c r="B26" s="300"/>
      <c r="C26" s="300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</row>
    <row r="27" ht="15.75" customHeight="1">
      <c r="A27" s="307"/>
      <c r="B27" s="300"/>
      <c r="C27" s="300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</row>
    <row r="28" ht="15.75" customHeight="1">
      <c r="A28" s="307"/>
      <c r="B28" s="300"/>
      <c r="C28" s="300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</row>
    <row r="29" ht="15.75" customHeight="1">
      <c r="A29" s="307"/>
      <c r="B29" s="300"/>
      <c r="C29" s="30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</row>
    <row r="30" ht="15.75" customHeight="1">
      <c r="A30" s="307"/>
      <c r="B30" s="300"/>
      <c r="C30" s="300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</row>
    <row r="31" ht="15.75" customHeight="1">
      <c r="A31" s="307"/>
      <c r="B31" s="300"/>
      <c r="C31" s="300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</row>
    <row r="32" ht="15.75" customHeight="1">
      <c r="A32" s="307"/>
      <c r="B32" s="300"/>
      <c r="C32" s="300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</row>
    <row r="33" ht="15.75" customHeight="1">
      <c r="A33" s="307"/>
      <c r="B33" s="300"/>
      <c r="C33" s="300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</row>
    <row r="34" ht="15.75" customHeight="1">
      <c r="A34" s="307"/>
      <c r="B34" s="300"/>
      <c r="C34" s="300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</row>
    <row r="35" ht="15.75" customHeight="1">
      <c r="A35" s="307"/>
      <c r="B35" s="300"/>
      <c r="C35" s="300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</row>
    <row r="36" ht="15.75" customHeight="1">
      <c r="A36" s="307"/>
      <c r="B36" s="300"/>
      <c r="C36" s="300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</row>
    <row r="37" ht="15.75" customHeight="1">
      <c r="A37" s="307"/>
      <c r="B37" s="300"/>
      <c r="C37" s="300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</row>
    <row r="38" ht="15.75" customHeight="1">
      <c r="A38" s="307"/>
      <c r="B38" s="300"/>
      <c r="C38" s="300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</row>
    <row r="39" ht="15.75" customHeight="1">
      <c r="A39" s="307"/>
      <c r="B39" s="300"/>
      <c r="C39" s="300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</row>
    <row r="40" ht="15.75" customHeight="1">
      <c r="A40" s="307"/>
      <c r="B40" s="300"/>
      <c r="C40" s="300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</row>
    <row r="41" ht="15.75" customHeight="1">
      <c r="A41" s="307"/>
      <c r="B41" s="300"/>
      <c r="C41" s="300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</row>
    <row r="42" ht="15.75" customHeight="1">
      <c r="A42" s="307"/>
      <c r="B42" s="300"/>
      <c r="C42" s="300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</row>
    <row r="43" ht="15.75" customHeight="1">
      <c r="A43" s="307"/>
      <c r="B43" s="300"/>
      <c r="C43" s="300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</row>
    <row r="44" ht="15.75" customHeight="1">
      <c r="A44" s="307"/>
      <c r="B44" s="300"/>
      <c r="C44" s="30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</row>
    <row r="45" ht="15.75" customHeight="1">
      <c r="A45" s="307"/>
      <c r="B45" s="300"/>
      <c r="C45" s="300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</row>
    <row r="46" ht="15.75" customHeight="1">
      <c r="A46" s="307"/>
      <c r="B46" s="300"/>
      <c r="C46" s="300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</row>
    <row r="47" ht="15.75" customHeight="1">
      <c r="A47" s="307"/>
      <c r="B47" s="300"/>
      <c r="C47" s="300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</row>
    <row r="48" ht="15.75" customHeight="1">
      <c r="A48" s="307"/>
      <c r="B48" s="300"/>
      <c r="C48" s="300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</row>
    <row r="49" ht="15.75" customHeight="1">
      <c r="A49" s="307"/>
      <c r="B49" s="300"/>
      <c r="C49" s="300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</row>
    <row r="50" ht="15.75" customHeight="1">
      <c r="A50" s="307"/>
      <c r="B50" s="300"/>
      <c r="C50" s="300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</row>
    <row r="51" ht="15.75" customHeight="1">
      <c r="A51" s="307"/>
      <c r="B51" s="300"/>
      <c r="C51" s="300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</row>
    <row r="52" ht="15.75" customHeight="1">
      <c r="A52" s="307"/>
      <c r="B52" s="300"/>
      <c r="C52" s="300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</row>
    <row r="53" ht="15.75" customHeight="1">
      <c r="A53" s="307"/>
      <c r="B53" s="300"/>
      <c r="C53" s="300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</row>
    <row r="54" ht="15.75" customHeight="1">
      <c r="A54" s="307"/>
      <c r="B54" s="300"/>
      <c r="C54" s="300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</row>
    <row r="55" ht="15.75" customHeight="1">
      <c r="A55" s="307"/>
      <c r="B55" s="300"/>
      <c r="C55" s="300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</row>
    <row r="56" ht="15.75" customHeight="1">
      <c r="A56" s="307"/>
      <c r="B56" s="300"/>
      <c r="C56" s="300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</row>
    <row r="57" ht="15.75" customHeight="1">
      <c r="A57" s="307"/>
      <c r="B57" s="300"/>
      <c r="C57" s="300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</row>
    <row r="58" ht="15.75" customHeight="1">
      <c r="A58" s="307"/>
      <c r="B58" s="300"/>
      <c r="C58" s="30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</row>
    <row r="59" ht="15.75" customHeight="1">
      <c r="A59" s="307"/>
      <c r="B59" s="300"/>
      <c r="C59" s="300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</row>
    <row r="60" ht="15.75" customHeight="1">
      <c r="A60" s="307"/>
      <c r="B60" s="300"/>
      <c r="C60" s="300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</row>
    <row r="61" ht="15.75" customHeight="1">
      <c r="A61" s="307"/>
      <c r="B61" s="300"/>
      <c r="C61" s="300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</row>
    <row r="62" ht="15.75" customHeight="1">
      <c r="A62" s="307"/>
      <c r="B62" s="300"/>
      <c r="C62" s="300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  <c r="AI62" s="307"/>
      <c r="AJ62" s="307"/>
    </row>
    <row r="63" ht="15.75" customHeight="1">
      <c r="A63" s="307"/>
      <c r="B63" s="300"/>
      <c r="C63" s="300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</row>
    <row r="64" ht="15.75" customHeight="1">
      <c r="A64" s="307"/>
      <c r="B64" s="300"/>
      <c r="C64" s="300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</row>
    <row r="65" ht="15.75" customHeight="1">
      <c r="A65" s="307"/>
      <c r="B65" s="300"/>
      <c r="C65" s="300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</row>
    <row r="66" ht="15.75" customHeight="1">
      <c r="A66" s="307"/>
      <c r="B66" s="300"/>
      <c r="C66" s="300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  <c r="AI66" s="307"/>
      <c r="AJ66" s="307"/>
    </row>
    <row r="67" ht="15.75" customHeight="1">
      <c r="A67" s="307"/>
      <c r="B67" s="300"/>
      <c r="C67" s="300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</row>
    <row r="68" ht="15.75" customHeight="1">
      <c r="A68" s="307"/>
      <c r="B68" s="300"/>
      <c r="C68" s="300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</row>
    <row r="69" ht="15.75" customHeight="1">
      <c r="A69" s="307"/>
      <c r="B69" s="300"/>
      <c r="C69" s="300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</row>
    <row r="70" ht="15.75" customHeight="1">
      <c r="A70" s="307"/>
      <c r="B70" s="300"/>
      <c r="C70" s="300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</row>
    <row r="71" ht="15.75" customHeight="1">
      <c r="A71" s="307"/>
      <c r="B71" s="300"/>
      <c r="C71" s="300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</row>
    <row r="72" ht="15.75" customHeight="1">
      <c r="A72" s="307"/>
      <c r="B72" s="300"/>
      <c r="C72" s="300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</row>
    <row r="73" ht="15.75" customHeight="1">
      <c r="A73" s="307"/>
      <c r="B73" s="300"/>
      <c r="C73" s="30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</row>
    <row r="74" ht="15.75" customHeight="1">
      <c r="A74" s="307"/>
      <c r="B74" s="300"/>
      <c r="C74" s="300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</row>
    <row r="75" ht="15.75" customHeight="1">
      <c r="A75" s="307"/>
      <c r="B75" s="300"/>
      <c r="C75" s="300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</row>
    <row r="76" ht="15.75" customHeight="1">
      <c r="A76" s="307"/>
      <c r="B76" s="300"/>
      <c r="C76" s="300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  <c r="AI76" s="307"/>
      <c r="AJ76" s="307"/>
    </row>
    <row r="77" ht="15.75" customHeight="1">
      <c r="A77" s="307"/>
      <c r="B77" s="300"/>
      <c r="C77" s="300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</row>
    <row r="78" ht="15.75" customHeight="1">
      <c r="A78" s="307"/>
      <c r="B78" s="300"/>
      <c r="C78" s="300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</row>
    <row r="79" ht="15.75" customHeight="1">
      <c r="A79" s="307"/>
      <c r="B79" s="300"/>
      <c r="C79" s="300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</row>
    <row r="80" ht="15.75" customHeight="1">
      <c r="A80" s="307"/>
      <c r="B80" s="300"/>
      <c r="C80" s="300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</row>
    <row r="81" ht="15.75" customHeight="1">
      <c r="A81" s="307"/>
      <c r="B81" s="300"/>
      <c r="C81" s="300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</row>
    <row r="82" ht="15.75" customHeight="1">
      <c r="A82" s="307"/>
      <c r="B82" s="300"/>
      <c r="C82" s="300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</row>
    <row r="83" ht="15.75" customHeight="1">
      <c r="A83" s="307"/>
      <c r="B83" s="300"/>
      <c r="C83" s="300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</row>
    <row r="84" ht="15.75" customHeight="1">
      <c r="A84" s="307"/>
      <c r="B84" s="300"/>
      <c r="C84" s="300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</row>
    <row r="85" ht="15.75" customHeight="1">
      <c r="A85" s="307"/>
      <c r="B85" s="300"/>
      <c r="C85" s="300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</row>
    <row r="86" ht="15.75" customHeight="1">
      <c r="A86" s="307"/>
      <c r="B86" s="300"/>
      <c r="C86" s="300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</row>
    <row r="87" ht="15.75" customHeight="1">
      <c r="A87" s="307"/>
      <c r="B87" s="300"/>
      <c r="C87" s="300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</row>
    <row r="88" ht="15.75" customHeight="1">
      <c r="A88" s="307"/>
      <c r="B88" s="300"/>
      <c r="C88" s="300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  <c r="AI88" s="307"/>
      <c r="AJ88" s="307"/>
    </row>
    <row r="89" ht="15.75" customHeight="1">
      <c r="A89" s="307"/>
      <c r="B89" s="300"/>
      <c r="C89" s="300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  <c r="AI89" s="307"/>
      <c r="AJ89" s="307"/>
    </row>
    <row r="90" ht="15.75" customHeight="1">
      <c r="A90" s="307"/>
      <c r="B90" s="300"/>
      <c r="C90" s="300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  <c r="AI90" s="307"/>
      <c r="AJ90" s="307"/>
    </row>
    <row r="91" ht="15.75" customHeight="1">
      <c r="A91" s="307"/>
      <c r="B91" s="300"/>
      <c r="C91" s="300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</row>
    <row r="92" ht="15.75" customHeight="1">
      <c r="A92" s="307"/>
      <c r="B92" s="300"/>
      <c r="C92" s="300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  <c r="AA92" s="307"/>
      <c r="AB92" s="307"/>
      <c r="AC92" s="307"/>
      <c r="AD92" s="307"/>
      <c r="AE92" s="307"/>
      <c r="AF92" s="307"/>
      <c r="AG92" s="307"/>
      <c r="AH92" s="307"/>
      <c r="AI92" s="307"/>
      <c r="AJ92" s="307"/>
    </row>
    <row r="93" ht="15.75" customHeight="1">
      <c r="A93" s="307"/>
      <c r="B93" s="300"/>
      <c r="C93" s="300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</row>
    <row r="94" ht="15.75" customHeight="1">
      <c r="A94" s="307"/>
      <c r="B94" s="300"/>
      <c r="C94" s="300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</row>
    <row r="95" ht="15.75" customHeight="1">
      <c r="A95" s="307"/>
      <c r="B95" s="300"/>
      <c r="C95" s="300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</row>
    <row r="96" ht="15.75" customHeight="1">
      <c r="A96" s="307"/>
      <c r="B96" s="300"/>
      <c r="C96" s="300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</row>
    <row r="97" ht="15.75" customHeight="1">
      <c r="A97" s="307"/>
      <c r="B97" s="300"/>
      <c r="C97" s="300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</row>
    <row r="98" ht="15.75" customHeight="1">
      <c r="A98" s="307"/>
      <c r="B98" s="300"/>
      <c r="C98" s="300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</row>
    <row r="99" ht="15.75" customHeight="1">
      <c r="A99" s="307"/>
      <c r="B99" s="300"/>
      <c r="C99" s="300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7"/>
      <c r="AI99" s="307"/>
      <c r="AJ99" s="307"/>
    </row>
    <row r="100" ht="15.75" customHeight="1">
      <c r="A100" s="307"/>
      <c r="B100" s="300"/>
      <c r="C100" s="300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</row>
    <row r="101" ht="15.75" customHeight="1">
      <c r="A101" s="307"/>
      <c r="B101" s="300"/>
      <c r="C101" s="300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  <c r="AA101" s="307"/>
      <c r="AB101" s="307"/>
      <c r="AC101" s="307"/>
      <c r="AD101" s="307"/>
      <c r="AE101" s="307"/>
      <c r="AF101" s="307"/>
      <c r="AG101" s="307"/>
      <c r="AH101" s="307"/>
      <c r="AI101" s="307"/>
      <c r="AJ101" s="307"/>
    </row>
    <row r="102" ht="15.75" customHeight="1">
      <c r="A102" s="307"/>
      <c r="B102" s="300"/>
      <c r="C102" s="300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</row>
    <row r="103" ht="15.75" customHeight="1">
      <c r="A103" s="307"/>
      <c r="B103" s="300"/>
      <c r="C103" s="300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307"/>
      <c r="AB103" s="307"/>
      <c r="AC103" s="307"/>
      <c r="AD103" s="307"/>
      <c r="AE103" s="307"/>
      <c r="AF103" s="307"/>
      <c r="AG103" s="307"/>
      <c r="AH103" s="307"/>
      <c r="AI103" s="307"/>
      <c r="AJ103" s="307"/>
    </row>
    <row r="104" ht="15.75" customHeight="1">
      <c r="A104" s="307"/>
      <c r="B104" s="300"/>
      <c r="C104" s="300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</row>
    <row r="105" ht="15.75" customHeight="1">
      <c r="A105" s="307"/>
      <c r="B105" s="300"/>
      <c r="C105" s="300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</row>
    <row r="106" ht="15.75" customHeight="1">
      <c r="A106" s="307"/>
      <c r="B106" s="300"/>
      <c r="C106" s="300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</row>
    <row r="107" ht="15.75" customHeight="1">
      <c r="A107" s="307"/>
      <c r="B107" s="300"/>
      <c r="C107" s="300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</row>
    <row r="108" ht="15.75" customHeight="1">
      <c r="A108" s="307"/>
      <c r="B108" s="300"/>
      <c r="C108" s="300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</row>
    <row r="109" ht="15.75" customHeight="1">
      <c r="A109" s="307"/>
      <c r="B109" s="300"/>
      <c r="C109" s="300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307"/>
    </row>
    <row r="110" ht="15.75" customHeight="1">
      <c r="A110" s="307"/>
      <c r="B110" s="300"/>
      <c r="C110" s="300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</row>
    <row r="111" ht="15.75" customHeight="1">
      <c r="A111" s="307"/>
      <c r="B111" s="300"/>
      <c r="C111" s="300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307"/>
      <c r="AB111" s="307"/>
      <c r="AC111" s="307"/>
      <c r="AD111" s="307"/>
      <c r="AE111" s="307"/>
      <c r="AF111" s="307"/>
      <c r="AG111" s="307"/>
      <c r="AH111" s="307"/>
      <c r="AI111" s="307"/>
      <c r="AJ111" s="307"/>
    </row>
    <row r="112" ht="15.75" customHeight="1">
      <c r="A112" s="307"/>
      <c r="B112" s="300"/>
      <c r="C112" s="300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</row>
    <row r="113" ht="15.75" customHeight="1">
      <c r="A113" s="307"/>
      <c r="B113" s="300"/>
      <c r="C113" s="300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307"/>
      <c r="AB113" s="307"/>
      <c r="AC113" s="307"/>
      <c r="AD113" s="307"/>
      <c r="AE113" s="307"/>
      <c r="AF113" s="307"/>
      <c r="AG113" s="307"/>
      <c r="AH113" s="307"/>
      <c r="AI113" s="307"/>
      <c r="AJ113" s="307"/>
    </row>
    <row r="114" ht="15.75" customHeight="1">
      <c r="A114" s="307"/>
      <c r="B114" s="300"/>
      <c r="C114" s="300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307"/>
      <c r="AB114" s="307"/>
      <c r="AC114" s="307"/>
      <c r="AD114" s="307"/>
      <c r="AE114" s="307"/>
      <c r="AF114" s="307"/>
      <c r="AG114" s="307"/>
      <c r="AH114" s="307"/>
      <c r="AI114" s="307"/>
      <c r="AJ114" s="307"/>
    </row>
    <row r="115" ht="15.75" customHeight="1">
      <c r="A115" s="307"/>
      <c r="B115" s="300"/>
      <c r="C115" s="300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</row>
    <row r="116" ht="15.75" customHeight="1">
      <c r="A116" s="307"/>
      <c r="B116" s="300"/>
      <c r="C116" s="300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  <c r="AA116" s="307"/>
      <c r="AB116" s="307"/>
      <c r="AC116" s="307"/>
      <c r="AD116" s="307"/>
      <c r="AE116" s="307"/>
      <c r="AF116" s="307"/>
      <c r="AG116" s="307"/>
      <c r="AH116" s="307"/>
      <c r="AI116" s="307"/>
      <c r="AJ116" s="307"/>
    </row>
    <row r="117" ht="15.75" customHeight="1">
      <c r="A117" s="307"/>
      <c r="B117" s="300"/>
      <c r="C117" s="300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307"/>
      <c r="AB117" s="307"/>
      <c r="AC117" s="307"/>
      <c r="AD117" s="307"/>
      <c r="AE117" s="307"/>
      <c r="AF117" s="307"/>
      <c r="AG117" s="307"/>
      <c r="AH117" s="307"/>
      <c r="AI117" s="307"/>
      <c r="AJ117" s="307"/>
    </row>
    <row r="118" ht="15.75" customHeight="1">
      <c r="A118" s="307"/>
      <c r="B118" s="300"/>
      <c r="C118" s="300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</row>
    <row r="119" ht="15.75" customHeight="1">
      <c r="A119" s="307"/>
      <c r="B119" s="300"/>
      <c r="C119" s="300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</row>
    <row r="120" ht="15.75" customHeight="1">
      <c r="A120" s="307"/>
      <c r="B120" s="300"/>
      <c r="C120" s="300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</row>
    <row r="121" ht="15.75" customHeight="1">
      <c r="A121" s="307"/>
      <c r="B121" s="300"/>
      <c r="C121" s="300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</row>
    <row r="122" ht="15.75" customHeight="1">
      <c r="A122" s="307"/>
      <c r="B122" s="300"/>
      <c r="C122" s="300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</row>
    <row r="123" ht="15.75" customHeight="1">
      <c r="A123" s="307"/>
      <c r="B123" s="300"/>
      <c r="C123" s="300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</row>
    <row r="124" ht="15.75" customHeight="1">
      <c r="A124" s="307"/>
      <c r="B124" s="300"/>
      <c r="C124" s="300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</row>
    <row r="125" ht="15.75" customHeight="1">
      <c r="A125" s="307"/>
      <c r="B125" s="300"/>
      <c r="C125" s="300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</row>
    <row r="126" ht="15.75" customHeight="1">
      <c r="A126" s="307"/>
      <c r="B126" s="300"/>
      <c r="C126" s="300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</row>
    <row r="127" ht="15.75" customHeight="1">
      <c r="A127" s="307"/>
      <c r="B127" s="300"/>
      <c r="C127" s="300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</row>
    <row r="128" ht="15.75" customHeight="1">
      <c r="A128" s="307"/>
      <c r="B128" s="300"/>
      <c r="C128" s="300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</row>
    <row r="129" ht="15.75" customHeight="1">
      <c r="A129" s="307"/>
      <c r="B129" s="300"/>
      <c r="C129" s="300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</row>
    <row r="130" ht="15.75" customHeight="1">
      <c r="A130" s="307"/>
      <c r="B130" s="300"/>
      <c r="C130" s="300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</row>
    <row r="131" ht="15.75" customHeight="1">
      <c r="A131" s="307"/>
      <c r="B131" s="300"/>
      <c r="C131" s="300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</row>
    <row r="132" ht="15.75" customHeight="1">
      <c r="A132" s="307"/>
      <c r="B132" s="300"/>
      <c r="C132" s="300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</row>
    <row r="133" ht="15.75" customHeight="1">
      <c r="A133" s="307"/>
      <c r="B133" s="300"/>
      <c r="C133" s="300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</row>
    <row r="134" ht="15.75" customHeight="1">
      <c r="A134" s="307"/>
      <c r="B134" s="300"/>
      <c r="C134" s="300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</row>
    <row r="135" ht="15.75" customHeight="1">
      <c r="A135" s="307"/>
      <c r="B135" s="300"/>
      <c r="C135" s="300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</row>
    <row r="136" ht="15.75" customHeight="1">
      <c r="A136" s="307"/>
      <c r="B136" s="300"/>
      <c r="C136" s="300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</row>
    <row r="137" ht="15.75" customHeight="1">
      <c r="A137" s="307"/>
      <c r="B137" s="300"/>
      <c r="C137" s="300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</row>
    <row r="138" ht="15.75" customHeight="1">
      <c r="A138" s="307"/>
      <c r="B138" s="300"/>
      <c r="C138" s="300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307"/>
      <c r="AB138" s="307"/>
      <c r="AC138" s="307"/>
      <c r="AD138" s="307"/>
      <c r="AE138" s="307"/>
      <c r="AF138" s="307"/>
      <c r="AG138" s="307"/>
      <c r="AH138" s="307"/>
      <c r="AI138" s="307"/>
      <c r="AJ138" s="307"/>
    </row>
    <row r="139" ht="15.75" customHeight="1">
      <c r="A139" s="307"/>
      <c r="B139" s="300"/>
      <c r="C139" s="300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  <c r="AC139" s="307"/>
      <c r="AD139" s="307"/>
      <c r="AE139" s="307"/>
      <c r="AF139" s="307"/>
      <c r="AG139" s="307"/>
      <c r="AH139" s="307"/>
      <c r="AI139" s="307"/>
      <c r="AJ139" s="307"/>
    </row>
    <row r="140" ht="15.75" customHeight="1">
      <c r="A140" s="307"/>
      <c r="B140" s="300"/>
      <c r="C140" s="300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</row>
    <row r="141" ht="15.75" customHeight="1">
      <c r="A141" s="307"/>
      <c r="B141" s="300"/>
      <c r="C141" s="300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  <c r="AA141" s="307"/>
      <c r="AB141" s="307"/>
      <c r="AC141" s="307"/>
      <c r="AD141" s="307"/>
      <c r="AE141" s="307"/>
      <c r="AF141" s="307"/>
      <c r="AG141" s="307"/>
      <c r="AH141" s="307"/>
      <c r="AI141" s="307"/>
      <c r="AJ141" s="307"/>
    </row>
    <row r="142" ht="15.75" customHeight="1">
      <c r="A142" s="307"/>
      <c r="B142" s="300"/>
      <c r="C142" s="300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  <c r="AA142" s="307"/>
      <c r="AB142" s="307"/>
      <c r="AC142" s="307"/>
      <c r="AD142" s="307"/>
      <c r="AE142" s="307"/>
      <c r="AF142" s="307"/>
      <c r="AG142" s="307"/>
      <c r="AH142" s="307"/>
      <c r="AI142" s="307"/>
      <c r="AJ142" s="307"/>
    </row>
    <row r="143" ht="15.75" customHeight="1">
      <c r="A143" s="307"/>
      <c r="B143" s="300"/>
      <c r="C143" s="300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</row>
    <row r="144" ht="15.75" customHeight="1">
      <c r="A144" s="307"/>
      <c r="B144" s="300"/>
      <c r="C144" s="300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</row>
    <row r="145" ht="15.75" customHeight="1">
      <c r="A145" s="307"/>
      <c r="B145" s="300"/>
      <c r="C145" s="300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</row>
    <row r="146" ht="15.75" customHeight="1">
      <c r="A146" s="307"/>
      <c r="B146" s="300"/>
      <c r="C146" s="300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  <c r="AG146" s="307"/>
      <c r="AH146" s="307"/>
      <c r="AI146" s="307"/>
      <c r="AJ146" s="307"/>
    </row>
    <row r="147" ht="15.75" customHeight="1">
      <c r="A147" s="307"/>
      <c r="B147" s="300"/>
      <c r="C147" s="300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  <c r="AG147" s="307"/>
      <c r="AH147" s="307"/>
      <c r="AI147" s="307"/>
      <c r="AJ147" s="307"/>
    </row>
    <row r="148" ht="15.75" customHeight="1">
      <c r="A148" s="307"/>
      <c r="B148" s="300"/>
      <c r="C148" s="300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307"/>
      <c r="AB148" s="307"/>
      <c r="AC148" s="307"/>
      <c r="AD148" s="307"/>
      <c r="AE148" s="307"/>
      <c r="AF148" s="307"/>
      <c r="AG148" s="307"/>
      <c r="AH148" s="307"/>
      <c r="AI148" s="307"/>
      <c r="AJ148" s="307"/>
    </row>
    <row r="149" ht="15.75" customHeight="1">
      <c r="A149" s="307"/>
      <c r="B149" s="300"/>
      <c r="C149" s="300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</row>
    <row r="150" ht="15.75" customHeight="1">
      <c r="A150" s="307"/>
      <c r="B150" s="300"/>
      <c r="C150" s="300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</row>
    <row r="151" ht="15.75" customHeight="1">
      <c r="A151" s="307"/>
      <c r="B151" s="300"/>
      <c r="C151" s="300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  <c r="AA151" s="307"/>
      <c r="AB151" s="307"/>
      <c r="AC151" s="307"/>
      <c r="AD151" s="307"/>
      <c r="AE151" s="307"/>
      <c r="AF151" s="307"/>
      <c r="AG151" s="307"/>
      <c r="AH151" s="307"/>
      <c r="AI151" s="307"/>
      <c r="AJ151" s="307"/>
    </row>
    <row r="152" ht="15.75" customHeight="1">
      <c r="A152" s="307"/>
      <c r="B152" s="300"/>
      <c r="C152" s="300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  <c r="AA152" s="307"/>
      <c r="AB152" s="307"/>
      <c r="AC152" s="307"/>
      <c r="AD152" s="307"/>
      <c r="AE152" s="307"/>
      <c r="AF152" s="307"/>
      <c r="AG152" s="307"/>
      <c r="AH152" s="307"/>
      <c r="AI152" s="307"/>
      <c r="AJ152" s="307"/>
    </row>
    <row r="153" ht="15.75" customHeight="1">
      <c r="A153" s="307"/>
      <c r="B153" s="300"/>
      <c r="C153" s="300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  <c r="AA153" s="307"/>
      <c r="AB153" s="307"/>
      <c r="AC153" s="307"/>
      <c r="AD153" s="307"/>
      <c r="AE153" s="307"/>
      <c r="AF153" s="307"/>
      <c r="AG153" s="307"/>
      <c r="AH153" s="307"/>
      <c r="AI153" s="307"/>
      <c r="AJ153" s="307"/>
    </row>
    <row r="154" ht="15.75" customHeight="1">
      <c r="A154" s="307"/>
      <c r="B154" s="300"/>
      <c r="C154" s="300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307"/>
      <c r="AB154" s="307"/>
      <c r="AC154" s="307"/>
      <c r="AD154" s="307"/>
      <c r="AE154" s="307"/>
      <c r="AF154" s="307"/>
      <c r="AG154" s="307"/>
      <c r="AH154" s="307"/>
      <c r="AI154" s="307"/>
      <c r="AJ154" s="307"/>
    </row>
    <row r="155" ht="15.75" customHeight="1">
      <c r="A155" s="307"/>
      <c r="B155" s="300"/>
      <c r="C155" s="300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307"/>
      <c r="AB155" s="307"/>
      <c r="AC155" s="307"/>
      <c r="AD155" s="307"/>
      <c r="AE155" s="307"/>
      <c r="AF155" s="307"/>
      <c r="AG155" s="307"/>
      <c r="AH155" s="307"/>
      <c r="AI155" s="307"/>
      <c r="AJ155" s="307"/>
    </row>
    <row r="156" ht="15.75" customHeight="1">
      <c r="A156" s="307"/>
      <c r="B156" s="300"/>
      <c r="C156" s="300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</row>
    <row r="157" ht="15.75" customHeight="1">
      <c r="A157" s="307"/>
      <c r="B157" s="300"/>
      <c r="C157" s="300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  <c r="AA157" s="307"/>
      <c r="AB157" s="307"/>
      <c r="AC157" s="307"/>
      <c r="AD157" s="307"/>
      <c r="AE157" s="307"/>
      <c r="AF157" s="307"/>
      <c r="AG157" s="307"/>
      <c r="AH157" s="307"/>
      <c r="AI157" s="307"/>
      <c r="AJ157" s="307"/>
    </row>
    <row r="158" ht="15.75" customHeight="1">
      <c r="A158" s="307"/>
      <c r="B158" s="300"/>
      <c r="C158" s="300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  <c r="AA158" s="307"/>
      <c r="AB158" s="307"/>
      <c r="AC158" s="307"/>
      <c r="AD158" s="307"/>
      <c r="AE158" s="307"/>
      <c r="AF158" s="307"/>
      <c r="AG158" s="307"/>
      <c r="AH158" s="307"/>
      <c r="AI158" s="307"/>
      <c r="AJ158" s="307"/>
    </row>
    <row r="159" ht="15.75" customHeight="1">
      <c r="A159" s="307"/>
      <c r="B159" s="300"/>
      <c r="C159" s="300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  <c r="AA159" s="307"/>
      <c r="AB159" s="307"/>
      <c r="AC159" s="307"/>
      <c r="AD159" s="307"/>
      <c r="AE159" s="307"/>
      <c r="AF159" s="307"/>
      <c r="AG159" s="307"/>
      <c r="AH159" s="307"/>
      <c r="AI159" s="307"/>
      <c r="AJ159" s="307"/>
    </row>
    <row r="160" ht="15.75" customHeight="1">
      <c r="A160" s="307"/>
      <c r="B160" s="300"/>
      <c r="C160" s="300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307"/>
      <c r="AB160" s="307"/>
      <c r="AC160" s="307"/>
      <c r="AD160" s="307"/>
      <c r="AE160" s="307"/>
      <c r="AF160" s="307"/>
      <c r="AG160" s="307"/>
      <c r="AH160" s="307"/>
      <c r="AI160" s="307"/>
      <c r="AJ160" s="307"/>
    </row>
    <row r="161" ht="15.75" customHeight="1">
      <c r="A161" s="307"/>
      <c r="B161" s="300"/>
      <c r="C161" s="300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307"/>
      <c r="AB161" s="307"/>
      <c r="AC161" s="307"/>
      <c r="AD161" s="307"/>
      <c r="AE161" s="307"/>
      <c r="AF161" s="307"/>
      <c r="AG161" s="307"/>
      <c r="AH161" s="307"/>
      <c r="AI161" s="307"/>
      <c r="AJ161" s="307"/>
    </row>
    <row r="162" ht="15.75" customHeight="1">
      <c r="A162" s="307"/>
      <c r="B162" s="300"/>
      <c r="C162" s="300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307"/>
      <c r="AB162" s="307"/>
      <c r="AC162" s="307"/>
      <c r="AD162" s="307"/>
      <c r="AE162" s="307"/>
      <c r="AF162" s="307"/>
      <c r="AG162" s="307"/>
      <c r="AH162" s="307"/>
      <c r="AI162" s="307"/>
      <c r="AJ162" s="307"/>
    </row>
    <row r="163" ht="15.75" customHeight="1">
      <c r="A163" s="307"/>
      <c r="B163" s="300"/>
      <c r="C163" s="300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  <c r="AA163" s="307"/>
      <c r="AB163" s="307"/>
      <c r="AC163" s="307"/>
      <c r="AD163" s="307"/>
      <c r="AE163" s="307"/>
      <c r="AF163" s="307"/>
      <c r="AG163" s="307"/>
      <c r="AH163" s="307"/>
      <c r="AI163" s="307"/>
      <c r="AJ163" s="307"/>
    </row>
    <row r="164" ht="15.75" customHeight="1">
      <c r="A164" s="307"/>
      <c r="B164" s="300"/>
      <c r="C164" s="300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  <c r="AA164" s="307"/>
      <c r="AB164" s="307"/>
      <c r="AC164" s="307"/>
      <c r="AD164" s="307"/>
      <c r="AE164" s="307"/>
      <c r="AF164" s="307"/>
      <c r="AG164" s="307"/>
      <c r="AH164" s="307"/>
      <c r="AI164" s="307"/>
      <c r="AJ164" s="307"/>
    </row>
    <row r="165" ht="15.75" customHeight="1">
      <c r="A165" s="307"/>
      <c r="B165" s="300"/>
      <c r="C165" s="300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  <c r="AA165" s="307"/>
      <c r="AB165" s="307"/>
      <c r="AC165" s="307"/>
      <c r="AD165" s="307"/>
      <c r="AE165" s="307"/>
      <c r="AF165" s="307"/>
      <c r="AG165" s="307"/>
      <c r="AH165" s="307"/>
      <c r="AI165" s="307"/>
      <c r="AJ165" s="307"/>
    </row>
    <row r="166" ht="15.75" customHeight="1">
      <c r="A166" s="307"/>
      <c r="B166" s="300"/>
      <c r="C166" s="300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307"/>
      <c r="AB166" s="307"/>
      <c r="AC166" s="307"/>
      <c r="AD166" s="307"/>
      <c r="AE166" s="307"/>
      <c r="AF166" s="307"/>
      <c r="AG166" s="307"/>
      <c r="AH166" s="307"/>
      <c r="AI166" s="307"/>
      <c r="AJ166" s="307"/>
    </row>
    <row r="167" ht="15.75" customHeight="1">
      <c r="A167" s="307"/>
      <c r="B167" s="300"/>
      <c r="C167" s="300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307"/>
      <c r="AB167" s="307"/>
      <c r="AC167" s="307"/>
      <c r="AD167" s="307"/>
      <c r="AE167" s="307"/>
      <c r="AF167" s="307"/>
      <c r="AG167" s="307"/>
      <c r="AH167" s="307"/>
      <c r="AI167" s="307"/>
      <c r="AJ167" s="307"/>
    </row>
    <row r="168" ht="15.75" customHeight="1">
      <c r="A168" s="307"/>
      <c r="B168" s="300"/>
      <c r="C168" s="300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  <c r="AA168" s="307"/>
      <c r="AB168" s="307"/>
      <c r="AC168" s="307"/>
      <c r="AD168" s="307"/>
      <c r="AE168" s="307"/>
      <c r="AF168" s="307"/>
      <c r="AG168" s="307"/>
      <c r="AH168" s="307"/>
      <c r="AI168" s="307"/>
      <c r="AJ168" s="307"/>
    </row>
    <row r="169" ht="15.75" customHeight="1">
      <c r="A169" s="307"/>
      <c r="B169" s="300"/>
      <c r="C169" s="300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  <c r="AA169" s="307"/>
      <c r="AB169" s="307"/>
      <c r="AC169" s="307"/>
      <c r="AD169" s="307"/>
      <c r="AE169" s="307"/>
      <c r="AF169" s="307"/>
      <c r="AG169" s="307"/>
      <c r="AH169" s="307"/>
      <c r="AI169" s="307"/>
      <c r="AJ169" s="307"/>
    </row>
    <row r="170" ht="15.75" customHeight="1">
      <c r="A170" s="307"/>
      <c r="B170" s="300"/>
      <c r="C170" s="300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  <c r="AA170" s="307"/>
      <c r="AB170" s="307"/>
      <c r="AC170" s="307"/>
      <c r="AD170" s="307"/>
      <c r="AE170" s="307"/>
      <c r="AF170" s="307"/>
      <c r="AG170" s="307"/>
      <c r="AH170" s="307"/>
      <c r="AI170" s="307"/>
      <c r="AJ170" s="307"/>
    </row>
    <row r="171" ht="15.75" customHeight="1">
      <c r="A171" s="307"/>
      <c r="B171" s="300"/>
      <c r="C171" s="300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  <c r="AA171" s="307"/>
      <c r="AB171" s="307"/>
      <c r="AC171" s="307"/>
      <c r="AD171" s="307"/>
      <c r="AE171" s="307"/>
      <c r="AF171" s="307"/>
      <c r="AG171" s="307"/>
      <c r="AH171" s="307"/>
      <c r="AI171" s="307"/>
      <c r="AJ171" s="307"/>
    </row>
    <row r="172" ht="15.75" customHeight="1">
      <c r="A172" s="307"/>
      <c r="B172" s="300"/>
      <c r="C172" s="300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307"/>
      <c r="AB172" s="307"/>
      <c r="AC172" s="307"/>
      <c r="AD172" s="307"/>
      <c r="AE172" s="307"/>
      <c r="AF172" s="307"/>
      <c r="AG172" s="307"/>
      <c r="AH172" s="307"/>
      <c r="AI172" s="307"/>
      <c r="AJ172" s="307"/>
    </row>
    <row r="173" ht="15.75" customHeight="1">
      <c r="A173" s="307"/>
      <c r="B173" s="300"/>
      <c r="C173" s="300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307"/>
      <c r="AB173" s="307"/>
      <c r="AC173" s="307"/>
      <c r="AD173" s="307"/>
      <c r="AE173" s="307"/>
      <c r="AF173" s="307"/>
      <c r="AG173" s="307"/>
      <c r="AH173" s="307"/>
      <c r="AI173" s="307"/>
      <c r="AJ173" s="307"/>
    </row>
    <row r="174" ht="15.75" customHeight="1">
      <c r="A174" s="307"/>
      <c r="B174" s="300"/>
      <c r="C174" s="300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  <c r="AA174" s="307"/>
      <c r="AB174" s="307"/>
      <c r="AC174" s="307"/>
      <c r="AD174" s="307"/>
      <c r="AE174" s="307"/>
      <c r="AF174" s="307"/>
      <c r="AG174" s="307"/>
      <c r="AH174" s="307"/>
      <c r="AI174" s="307"/>
      <c r="AJ174" s="307"/>
    </row>
    <row r="175" ht="15.75" customHeight="1">
      <c r="A175" s="307"/>
      <c r="B175" s="300"/>
      <c r="C175" s="300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  <c r="AA175" s="307"/>
      <c r="AB175" s="307"/>
      <c r="AC175" s="307"/>
      <c r="AD175" s="307"/>
      <c r="AE175" s="307"/>
      <c r="AF175" s="307"/>
      <c r="AG175" s="307"/>
      <c r="AH175" s="307"/>
      <c r="AI175" s="307"/>
      <c r="AJ175" s="307"/>
    </row>
    <row r="176" ht="15.75" customHeight="1">
      <c r="A176" s="307"/>
      <c r="B176" s="300"/>
      <c r="C176" s="300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  <c r="AA176" s="307"/>
      <c r="AB176" s="307"/>
      <c r="AC176" s="307"/>
      <c r="AD176" s="307"/>
      <c r="AE176" s="307"/>
      <c r="AF176" s="307"/>
      <c r="AG176" s="307"/>
      <c r="AH176" s="307"/>
      <c r="AI176" s="307"/>
      <c r="AJ176" s="307"/>
    </row>
    <row r="177" ht="15.75" customHeight="1">
      <c r="A177" s="307"/>
      <c r="B177" s="300"/>
      <c r="C177" s="300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  <c r="AA177" s="307"/>
      <c r="AB177" s="307"/>
      <c r="AC177" s="307"/>
      <c r="AD177" s="307"/>
      <c r="AE177" s="307"/>
      <c r="AF177" s="307"/>
      <c r="AG177" s="307"/>
      <c r="AH177" s="307"/>
      <c r="AI177" s="307"/>
      <c r="AJ177" s="307"/>
    </row>
    <row r="178" ht="15.75" customHeight="1">
      <c r="A178" s="307"/>
      <c r="B178" s="300"/>
      <c r="C178" s="300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  <c r="AA178" s="307"/>
      <c r="AB178" s="307"/>
      <c r="AC178" s="307"/>
      <c r="AD178" s="307"/>
      <c r="AE178" s="307"/>
      <c r="AF178" s="307"/>
      <c r="AG178" s="307"/>
      <c r="AH178" s="307"/>
      <c r="AI178" s="307"/>
      <c r="AJ178" s="307"/>
    </row>
    <row r="179" ht="15.75" customHeight="1">
      <c r="A179" s="307"/>
      <c r="B179" s="300"/>
      <c r="C179" s="300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307"/>
      <c r="AB179" s="307"/>
      <c r="AC179" s="307"/>
      <c r="AD179" s="307"/>
      <c r="AE179" s="307"/>
      <c r="AF179" s="307"/>
      <c r="AG179" s="307"/>
      <c r="AH179" s="307"/>
      <c r="AI179" s="307"/>
      <c r="AJ179" s="307"/>
    </row>
    <row r="180" ht="15.75" customHeight="1">
      <c r="A180" s="307"/>
      <c r="B180" s="300"/>
      <c r="C180" s="300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  <c r="AA180" s="307"/>
      <c r="AB180" s="307"/>
      <c r="AC180" s="307"/>
      <c r="AD180" s="307"/>
      <c r="AE180" s="307"/>
      <c r="AF180" s="307"/>
      <c r="AG180" s="307"/>
      <c r="AH180" s="307"/>
      <c r="AI180" s="307"/>
      <c r="AJ180" s="307"/>
    </row>
    <row r="181" ht="15.75" customHeight="1">
      <c r="A181" s="307"/>
      <c r="B181" s="300"/>
      <c r="C181" s="300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  <c r="AA181" s="307"/>
      <c r="AB181" s="307"/>
      <c r="AC181" s="307"/>
      <c r="AD181" s="307"/>
      <c r="AE181" s="307"/>
      <c r="AF181" s="307"/>
      <c r="AG181" s="307"/>
      <c r="AH181" s="307"/>
      <c r="AI181" s="307"/>
      <c r="AJ181" s="307"/>
    </row>
    <row r="182" ht="15.75" customHeight="1">
      <c r="A182" s="307"/>
      <c r="B182" s="300"/>
      <c r="C182" s="300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  <c r="AA182" s="307"/>
      <c r="AB182" s="307"/>
      <c r="AC182" s="307"/>
      <c r="AD182" s="307"/>
      <c r="AE182" s="307"/>
      <c r="AF182" s="307"/>
      <c r="AG182" s="307"/>
      <c r="AH182" s="307"/>
      <c r="AI182" s="307"/>
      <c r="AJ182" s="307"/>
    </row>
    <row r="183" ht="15.75" customHeight="1">
      <c r="A183" s="307"/>
      <c r="B183" s="300"/>
      <c r="C183" s="300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  <c r="AA183" s="307"/>
      <c r="AB183" s="307"/>
      <c r="AC183" s="307"/>
      <c r="AD183" s="307"/>
      <c r="AE183" s="307"/>
      <c r="AF183" s="307"/>
      <c r="AG183" s="307"/>
      <c r="AH183" s="307"/>
      <c r="AI183" s="307"/>
      <c r="AJ183" s="307"/>
    </row>
    <row r="184" ht="15.75" customHeight="1">
      <c r="A184" s="307"/>
      <c r="B184" s="300"/>
      <c r="C184" s="300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307"/>
      <c r="AB184" s="307"/>
      <c r="AC184" s="307"/>
      <c r="AD184" s="307"/>
      <c r="AE184" s="307"/>
      <c r="AF184" s="307"/>
      <c r="AG184" s="307"/>
      <c r="AH184" s="307"/>
      <c r="AI184" s="307"/>
      <c r="AJ184" s="307"/>
    </row>
    <row r="185" ht="15.75" customHeight="1">
      <c r="A185" s="307"/>
      <c r="B185" s="300"/>
      <c r="C185" s="300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307"/>
      <c r="AB185" s="307"/>
      <c r="AC185" s="307"/>
      <c r="AD185" s="307"/>
      <c r="AE185" s="307"/>
      <c r="AF185" s="307"/>
      <c r="AG185" s="307"/>
      <c r="AH185" s="307"/>
      <c r="AI185" s="307"/>
      <c r="AJ185" s="307"/>
    </row>
    <row r="186" ht="15.75" customHeight="1">
      <c r="A186" s="307"/>
      <c r="B186" s="300"/>
      <c r="C186" s="300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  <c r="AA186" s="307"/>
      <c r="AB186" s="307"/>
      <c r="AC186" s="307"/>
      <c r="AD186" s="307"/>
      <c r="AE186" s="307"/>
      <c r="AF186" s="307"/>
      <c r="AG186" s="307"/>
      <c r="AH186" s="307"/>
      <c r="AI186" s="307"/>
      <c r="AJ186" s="307"/>
    </row>
    <row r="187" ht="15.75" customHeight="1">
      <c r="A187" s="307"/>
      <c r="B187" s="300"/>
      <c r="C187" s="300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  <c r="AA187" s="307"/>
      <c r="AB187" s="307"/>
      <c r="AC187" s="307"/>
      <c r="AD187" s="307"/>
      <c r="AE187" s="307"/>
      <c r="AF187" s="307"/>
      <c r="AG187" s="307"/>
      <c r="AH187" s="307"/>
      <c r="AI187" s="307"/>
      <c r="AJ187" s="307"/>
    </row>
    <row r="188" ht="15.75" customHeight="1">
      <c r="A188" s="307"/>
      <c r="B188" s="300"/>
      <c r="C188" s="300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  <c r="AA188" s="307"/>
      <c r="AB188" s="307"/>
      <c r="AC188" s="307"/>
      <c r="AD188" s="307"/>
      <c r="AE188" s="307"/>
      <c r="AF188" s="307"/>
      <c r="AG188" s="307"/>
      <c r="AH188" s="307"/>
      <c r="AI188" s="307"/>
      <c r="AJ188" s="307"/>
    </row>
    <row r="189" ht="15.75" customHeight="1">
      <c r="A189" s="307"/>
      <c r="B189" s="300"/>
      <c r="C189" s="300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307"/>
      <c r="AB189" s="307"/>
      <c r="AC189" s="307"/>
      <c r="AD189" s="307"/>
      <c r="AE189" s="307"/>
      <c r="AF189" s="307"/>
      <c r="AG189" s="307"/>
      <c r="AH189" s="307"/>
      <c r="AI189" s="307"/>
      <c r="AJ189" s="307"/>
    </row>
    <row r="190" ht="15.75" customHeight="1">
      <c r="A190" s="307"/>
      <c r="B190" s="300"/>
      <c r="C190" s="300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  <c r="AA190" s="307"/>
      <c r="AB190" s="307"/>
      <c r="AC190" s="307"/>
      <c r="AD190" s="307"/>
      <c r="AE190" s="307"/>
      <c r="AF190" s="307"/>
      <c r="AG190" s="307"/>
      <c r="AH190" s="307"/>
      <c r="AI190" s="307"/>
      <c r="AJ190" s="307"/>
    </row>
    <row r="191" ht="15.75" customHeight="1">
      <c r="A191" s="307"/>
      <c r="B191" s="300"/>
      <c r="C191" s="300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307"/>
      <c r="AB191" s="307"/>
      <c r="AC191" s="307"/>
      <c r="AD191" s="307"/>
      <c r="AE191" s="307"/>
      <c r="AF191" s="307"/>
      <c r="AG191" s="307"/>
      <c r="AH191" s="307"/>
      <c r="AI191" s="307"/>
      <c r="AJ191" s="307"/>
    </row>
    <row r="192" ht="15.75" customHeight="1">
      <c r="A192" s="307"/>
      <c r="B192" s="300"/>
      <c r="C192" s="300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</row>
    <row r="193" ht="15.75" customHeight="1">
      <c r="A193" s="307"/>
      <c r="B193" s="300"/>
      <c r="C193" s="300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  <c r="AA193" s="307"/>
      <c r="AB193" s="307"/>
      <c r="AC193" s="307"/>
      <c r="AD193" s="307"/>
      <c r="AE193" s="307"/>
      <c r="AF193" s="307"/>
      <c r="AG193" s="307"/>
      <c r="AH193" s="307"/>
      <c r="AI193" s="307"/>
      <c r="AJ193" s="307"/>
    </row>
    <row r="194" ht="15.75" customHeight="1">
      <c r="A194" s="307"/>
      <c r="B194" s="300"/>
      <c r="C194" s="300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  <c r="AA194" s="307"/>
      <c r="AB194" s="307"/>
      <c r="AC194" s="307"/>
      <c r="AD194" s="307"/>
      <c r="AE194" s="307"/>
      <c r="AF194" s="307"/>
      <c r="AG194" s="307"/>
      <c r="AH194" s="307"/>
      <c r="AI194" s="307"/>
      <c r="AJ194" s="307"/>
    </row>
    <row r="195" ht="15.75" customHeight="1">
      <c r="A195" s="307"/>
      <c r="B195" s="300"/>
      <c r="C195" s="300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  <c r="AA195" s="307"/>
      <c r="AB195" s="307"/>
      <c r="AC195" s="307"/>
      <c r="AD195" s="307"/>
      <c r="AE195" s="307"/>
      <c r="AF195" s="307"/>
      <c r="AG195" s="307"/>
      <c r="AH195" s="307"/>
      <c r="AI195" s="307"/>
      <c r="AJ195" s="307"/>
    </row>
    <row r="196" ht="15.75" customHeight="1">
      <c r="A196" s="307"/>
      <c r="B196" s="300"/>
      <c r="C196" s="300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</row>
    <row r="197" ht="15.75" customHeight="1">
      <c r="A197" s="307"/>
      <c r="B197" s="300"/>
      <c r="C197" s="300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307"/>
      <c r="AB197" s="307"/>
      <c r="AC197" s="307"/>
      <c r="AD197" s="307"/>
      <c r="AE197" s="307"/>
      <c r="AF197" s="307"/>
      <c r="AG197" s="307"/>
      <c r="AH197" s="307"/>
      <c r="AI197" s="307"/>
      <c r="AJ197" s="307"/>
    </row>
    <row r="198" ht="15.75" customHeight="1">
      <c r="A198" s="307"/>
      <c r="B198" s="300"/>
      <c r="C198" s="300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  <c r="AA198" s="307"/>
      <c r="AB198" s="307"/>
      <c r="AC198" s="307"/>
      <c r="AD198" s="307"/>
      <c r="AE198" s="307"/>
      <c r="AF198" s="307"/>
      <c r="AG198" s="307"/>
      <c r="AH198" s="307"/>
      <c r="AI198" s="307"/>
      <c r="AJ198" s="307"/>
    </row>
    <row r="199" ht="15.75" customHeight="1">
      <c r="A199" s="307"/>
      <c r="B199" s="300"/>
      <c r="C199" s="300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  <c r="AA199" s="307"/>
      <c r="AB199" s="307"/>
      <c r="AC199" s="307"/>
      <c r="AD199" s="307"/>
      <c r="AE199" s="307"/>
      <c r="AF199" s="307"/>
      <c r="AG199" s="307"/>
      <c r="AH199" s="307"/>
      <c r="AI199" s="307"/>
      <c r="AJ199" s="307"/>
    </row>
    <row r="200" ht="15.75" customHeight="1">
      <c r="A200" s="307"/>
      <c r="B200" s="300"/>
      <c r="C200" s="300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  <c r="AA200" s="307"/>
      <c r="AB200" s="307"/>
      <c r="AC200" s="307"/>
      <c r="AD200" s="307"/>
      <c r="AE200" s="307"/>
      <c r="AF200" s="307"/>
      <c r="AG200" s="307"/>
      <c r="AH200" s="307"/>
      <c r="AI200" s="307"/>
      <c r="AJ200" s="307"/>
    </row>
    <row r="201" ht="15.75" customHeight="1">
      <c r="A201" s="307"/>
      <c r="B201" s="300"/>
      <c r="C201" s="300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307"/>
      <c r="AB201" s="307"/>
      <c r="AC201" s="307"/>
      <c r="AD201" s="307"/>
      <c r="AE201" s="307"/>
      <c r="AF201" s="307"/>
      <c r="AG201" s="307"/>
      <c r="AH201" s="307"/>
      <c r="AI201" s="307"/>
      <c r="AJ201" s="307"/>
    </row>
    <row r="202" ht="15.75" customHeight="1">
      <c r="A202" s="307"/>
      <c r="B202" s="300"/>
      <c r="C202" s="300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307"/>
      <c r="AB202" s="307"/>
      <c r="AC202" s="307"/>
      <c r="AD202" s="307"/>
      <c r="AE202" s="307"/>
      <c r="AF202" s="307"/>
      <c r="AG202" s="307"/>
      <c r="AH202" s="307"/>
      <c r="AI202" s="307"/>
      <c r="AJ202" s="307"/>
    </row>
    <row r="203" ht="15.75" customHeight="1">
      <c r="A203" s="307"/>
      <c r="B203" s="300"/>
      <c r="C203" s="300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  <c r="AA203" s="307"/>
      <c r="AB203" s="307"/>
      <c r="AC203" s="307"/>
      <c r="AD203" s="307"/>
      <c r="AE203" s="307"/>
      <c r="AF203" s="307"/>
      <c r="AG203" s="307"/>
      <c r="AH203" s="307"/>
      <c r="AI203" s="307"/>
      <c r="AJ203" s="307"/>
    </row>
    <row r="204" ht="15.75" customHeight="1">
      <c r="A204" s="307"/>
      <c r="B204" s="300"/>
      <c r="C204" s="300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  <c r="AA204" s="307"/>
      <c r="AB204" s="307"/>
      <c r="AC204" s="307"/>
      <c r="AD204" s="307"/>
      <c r="AE204" s="307"/>
      <c r="AF204" s="307"/>
      <c r="AG204" s="307"/>
      <c r="AH204" s="307"/>
      <c r="AI204" s="307"/>
      <c r="AJ204" s="307"/>
    </row>
    <row r="205" ht="15.75" customHeight="1">
      <c r="A205" s="307"/>
      <c r="B205" s="300"/>
      <c r="C205" s="300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  <c r="AA205" s="307"/>
      <c r="AB205" s="307"/>
      <c r="AC205" s="307"/>
      <c r="AD205" s="307"/>
      <c r="AE205" s="307"/>
      <c r="AF205" s="307"/>
      <c r="AG205" s="307"/>
      <c r="AH205" s="307"/>
      <c r="AI205" s="307"/>
      <c r="AJ205" s="307"/>
    </row>
    <row r="206" ht="15.75" customHeight="1">
      <c r="A206" s="307"/>
      <c r="B206" s="300"/>
      <c r="C206" s="300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  <c r="AA206" s="307"/>
      <c r="AB206" s="307"/>
      <c r="AC206" s="307"/>
      <c r="AD206" s="307"/>
      <c r="AE206" s="307"/>
      <c r="AF206" s="307"/>
      <c r="AG206" s="307"/>
      <c r="AH206" s="307"/>
      <c r="AI206" s="307"/>
      <c r="AJ206" s="307"/>
    </row>
    <row r="207" ht="15.75" customHeight="1">
      <c r="A207" s="307"/>
      <c r="B207" s="300"/>
      <c r="C207" s="300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  <c r="AA207" s="307"/>
      <c r="AB207" s="307"/>
      <c r="AC207" s="307"/>
      <c r="AD207" s="307"/>
      <c r="AE207" s="307"/>
      <c r="AF207" s="307"/>
      <c r="AG207" s="307"/>
      <c r="AH207" s="307"/>
      <c r="AI207" s="307"/>
      <c r="AJ207" s="307"/>
    </row>
    <row r="208" ht="15.75" customHeight="1">
      <c r="A208" s="307"/>
      <c r="B208" s="300"/>
      <c r="C208" s="300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  <c r="AA208" s="307"/>
      <c r="AB208" s="307"/>
      <c r="AC208" s="307"/>
      <c r="AD208" s="307"/>
      <c r="AE208" s="307"/>
      <c r="AF208" s="307"/>
      <c r="AG208" s="307"/>
      <c r="AH208" s="307"/>
      <c r="AI208" s="307"/>
      <c r="AJ208" s="307"/>
    </row>
    <row r="209" ht="15.75" customHeight="1">
      <c r="A209" s="307"/>
      <c r="B209" s="300"/>
      <c r="C209" s="300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  <c r="AA209" s="307"/>
      <c r="AB209" s="307"/>
      <c r="AC209" s="307"/>
      <c r="AD209" s="307"/>
      <c r="AE209" s="307"/>
      <c r="AF209" s="307"/>
      <c r="AG209" s="307"/>
      <c r="AH209" s="307"/>
      <c r="AI209" s="307"/>
      <c r="AJ209" s="307"/>
    </row>
    <row r="210" ht="15.75" customHeight="1">
      <c r="A210" s="307"/>
      <c r="B210" s="300"/>
      <c r="C210" s="300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  <c r="AA210" s="307"/>
      <c r="AB210" s="307"/>
      <c r="AC210" s="307"/>
      <c r="AD210" s="307"/>
      <c r="AE210" s="307"/>
      <c r="AF210" s="307"/>
      <c r="AG210" s="307"/>
      <c r="AH210" s="307"/>
      <c r="AI210" s="307"/>
      <c r="AJ210" s="307"/>
    </row>
    <row r="211" ht="15.75" customHeight="1">
      <c r="A211" s="307"/>
      <c r="B211" s="300"/>
      <c r="C211" s="300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307"/>
      <c r="AB211" s="307"/>
      <c r="AC211" s="307"/>
      <c r="AD211" s="307"/>
      <c r="AE211" s="307"/>
      <c r="AF211" s="307"/>
      <c r="AG211" s="307"/>
      <c r="AH211" s="307"/>
      <c r="AI211" s="307"/>
      <c r="AJ211" s="307"/>
    </row>
    <row r="212" ht="15.75" customHeight="1">
      <c r="A212" s="307"/>
      <c r="B212" s="300"/>
      <c r="C212" s="300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307"/>
      <c r="AB212" s="307"/>
      <c r="AC212" s="307"/>
      <c r="AD212" s="307"/>
      <c r="AE212" s="307"/>
      <c r="AF212" s="307"/>
      <c r="AG212" s="307"/>
      <c r="AH212" s="307"/>
      <c r="AI212" s="307"/>
      <c r="AJ212" s="307"/>
    </row>
    <row r="213" ht="15.75" customHeight="1">
      <c r="A213" s="307"/>
      <c r="B213" s="300"/>
      <c r="C213" s="300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  <c r="AA213" s="307"/>
      <c r="AB213" s="307"/>
      <c r="AC213" s="307"/>
      <c r="AD213" s="307"/>
      <c r="AE213" s="307"/>
      <c r="AF213" s="307"/>
      <c r="AG213" s="307"/>
      <c r="AH213" s="307"/>
      <c r="AI213" s="307"/>
      <c r="AJ213" s="307"/>
    </row>
    <row r="214" ht="15.75" customHeight="1">
      <c r="A214" s="307"/>
      <c r="B214" s="300"/>
      <c r="C214" s="300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  <c r="AA214" s="307"/>
      <c r="AB214" s="307"/>
      <c r="AC214" s="307"/>
      <c r="AD214" s="307"/>
      <c r="AE214" s="307"/>
      <c r="AF214" s="307"/>
      <c r="AG214" s="307"/>
      <c r="AH214" s="307"/>
      <c r="AI214" s="307"/>
      <c r="AJ214" s="307"/>
    </row>
    <row r="215" ht="15.75" customHeight="1">
      <c r="A215" s="307"/>
      <c r="B215" s="300"/>
      <c r="C215" s="300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307"/>
      <c r="AB215" s="307"/>
      <c r="AC215" s="307"/>
      <c r="AD215" s="307"/>
      <c r="AE215" s="307"/>
      <c r="AF215" s="307"/>
      <c r="AG215" s="307"/>
      <c r="AH215" s="307"/>
      <c r="AI215" s="307"/>
      <c r="AJ215" s="307"/>
    </row>
    <row r="216" ht="15.75" customHeight="1">
      <c r="A216" s="307"/>
      <c r="B216" s="300"/>
      <c r="C216" s="300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  <c r="AA216" s="307"/>
      <c r="AB216" s="307"/>
      <c r="AC216" s="307"/>
      <c r="AD216" s="307"/>
      <c r="AE216" s="307"/>
      <c r="AF216" s="307"/>
      <c r="AG216" s="307"/>
      <c r="AH216" s="307"/>
      <c r="AI216" s="307"/>
      <c r="AJ216" s="307"/>
    </row>
    <row r="217" ht="15.75" customHeight="1">
      <c r="A217" s="307"/>
      <c r="B217" s="300"/>
      <c r="C217" s="300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  <c r="AA217" s="307"/>
      <c r="AB217" s="307"/>
      <c r="AC217" s="307"/>
      <c r="AD217" s="307"/>
      <c r="AE217" s="307"/>
      <c r="AF217" s="307"/>
      <c r="AG217" s="307"/>
      <c r="AH217" s="307"/>
      <c r="AI217" s="307"/>
      <c r="AJ217" s="307"/>
    </row>
    <row r="218" ht="15.75" customHeight="1">
      <c r="A218" s="307"/>
      <c r="B218" s="300"/>
      <c r="C218" s="300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307"/>
      <c r="AB218" s="307"/>
      <c r="AC218" s="307"/>
      <c r="AD218" s="307"/>
      <c r="AE218" s="307"/>
      <c r="AF218" s="307"/>
      <c r="AG218" s="307"/>
      <c r="AH218" s="307"/>
      <c r="AI218" s="307"/>
      <c r="AJ218" s="307"/>
    </row>
    <row r="219" ht="15.75" customHeight="1">
      <c r="A219" s="307"/>
      <c r="B219" s="300"/>
      <c r="C219" s="300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307"/>
      <c r="AB219" s="307"/>
      <c r="AC219" s="307"/>
      <c r="AD219" s="307"/>
      <c r="AE219" s="307"/>
      <c r="AF219" s="307"/>
      <c r="AG219" s="307"/>
      <c r="AH219" s="307"/>
      <c r="AI219" s="307"/>
      <c r="AJ219" s="307"/>
    </row>
    <row r="220" ht="15.75" customHeight="1">
      <c r="A220" s="307"/>
      <c r="B220" s="300"/>
      <c r="C220" s="300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307"/>
      <c r="AB220" s="307"/>
      <c r="AC220" s="307"/>
      <c r="AD220" s="307"/>
      <c r="AE220" s="307"/>
      <c r="AF220" s="307"/>
      <c r="AG220" s="307"/>
      <c r="AH220" s="307"/>
      <c r="AI220" s="307"/>
      <c r="AJ220" s="307"/>
    </row>
    <row r="221" ht="15.75" customHeight="1">
      <c r="A221" s="307"/>
      <c r="B221" s="300"/>
      <c r="C221" s="300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  <c r="AA221" s="307"/>
      <c r="AB221" s="307"/>
      <c r="AC221" s="307"/>
      <c r="AD221" s="307"/>
      <c r="AE221" s="307"/>
      <c r="AF221" s="307"/>
      <c r="AG221" s="307"/>
      <c r="AH221" s="307"/>
      <c r="AI221" s="307"/>
      <c r="AJ221" s="307"/>
    </row>
    <row r="222" ht="15.75" customHeight="1">
      <c r="A222" s="307"/>
      <c r="B222" s="300"/>
      <c r="C222" s="300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  <c r="AA222" s="307"/>
      <c r="AB222" s="307"/>
      <c r="AC222" s="307"/>
      <c r="AD222" s="307"/>
      <c r="AE222" s="307"/>
      <c r="AF222" s="307"/>
      <c r="AG222" s="307"/>
      <c r="AH222" s="307"/>
      <c r="AI222" s="307"/>
      <c r="AJ222" s="307"/>
    </row>
    <row r="223" ht="15.75" customHeight="1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  <c r="AA223" s="307"/>
      <c r="AB223" s="307"/>
      <c r="AC223" s="307"/>
      <c r="AD223" s="307"/>
      <c r="AE223" s="307"/>
      <c r="AF223" s="307"/>
      <c r="AG223" s="307"/>
      <c r="AH223" s="307"/>
      <c r="AI223" s="307"/>
      <c r="AJ223" s="307"/>
    </row>
    <row r="224" ht="15.75" customHeight="1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307"/>
      <c r="AB224" s="307"/>
      <c r="AC224" s="307"/>
      <c r="AD224" s="307"/>
      <c r="AE224" s="307"/>
      <c r="AF224" s="307"/>
      <c r="AG224" s="307"/>
      <c r="AH224" s="307"/>
      <c r="AI224" s="307"/>
      <c r="AJ224" s="307"/>
    </row>
    <row r="225" ht="15.75" customHeight="1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307"/>
      <c r="AB225" s="307"/>
      <c r="AC225" s="307"/>
      <c r="AD225" s="307"/>
      <c r="AE225" s="307"/>
      <c r="AF225" s="307"/>
      <c r="AG225" s="307"/>
      <c r="AH225" s="307"/>
      <c r="AI225" s="307"/>
      <c r="AJ225" s="307"/>
    </row>
    <row r="226" ht="15.75" customHeight="1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  <c r="AA226" s="307"/>
      <c r="AB226" s="307"/>
      <c r="AC226" s="307"/>
      <c r="AD226" s="307"/>
      <c r="AE226" s="307"/>
      <c r="AF226" s="307"/>
      <c r="AG226" s="307"/>
      <c r="AH226" s="307"/>
      <c r="AI226" s="307"/>
      <c r="AJ226" s="307"/>
    </row>
    <row r="227" ht="15.75" customHeight="1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  <c r="AA227" s="307"/>
      <c r="AB227" s="307"/>
      <c r="AC227" s="307"/>
      <c r="AD227" s="307"/>
      <c r="AE227" s="307"/>
      <c r="AF227" s="307"/>
      <c r="AG227" s="307"/>
      <c r="AH227" s="307"/>
      <c r="AI227" s="307"/>
      <c r="AJ227" s="307"/>
    </row>
    <row r="228" ht="15.75" customHeight="1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307"/>
      <c r="AB228" s="307"/>
      <c r="AC228" s="307"/>
      <c r="AD228" s="307"/>
      <c r="AE228" s="307"/>
      <c r="AF228" s="307"/>
      <c r="AG228" s="307"/>
      <c r="AH228" s="307"/>
      <c r="AI228" s="307"/>
      <c r="AJ228" s="307"/>
    </row>
    <row r="229" ht="15.75" customHeight="1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307"/>
      <c r="AB229" s="307"/>
      <c r="AC229" s="307"/>
      <c r="AD229" s="307"/>
      <c r="AE229" s="307"/>
      <c r="AF229" s="307"/>
      <c r="AG229" s="307"/>
      <c r="AH229" s="307"/>
      <c r="AI229" s="307"/>
      <c r="AJ229" s="307"/>
    </row>
    <row r="230" ht="15.75" customHeight="1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  <c r="AA230" s="307"/>
      <c r="AB230" s="307"/>
      <c r="AC230" s="307"/>
      <c r="AD230" s="307"/>
      <c r="AE230" s="307"/>
      <c r="AF230" s="307"/>
      <c r="AG230" s="307"/>
      <c r="AH230" s="307"/>
      <c r="AI230" s="307"/>
      <c r="AJ230" s="307"/>
    </row>
    <row r="231" ht="15.75" customHeight="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  <c r="AA231" s="307"/>
      <c r="AB231" s="307"/>
      <c r="AC231" s="307"/>
      <c r="AD231" s="307"/>
      <c r="AE231" s="307"/>
      <c r="AF231" s="307"/>
      <c r="AG231" s="307"/>
      <c r="AH231" s="307"/>
      <c r="AI231" s="307"/>
      <c r="AJ231" s="307"/>
    </row>
    <row r="232" ht="15.75" customHeight="1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  <c r="AA232" s="307"/>
      <c r="AB232" s="307"/>
      <c r="AC232" s="307"/>
      <c r="AD232" s="307"/>
      <c r="AE232" s="307"/>
      <c r="AF232" s="307"/>
      <c r="AG232" s="307"/>
      <c r="AH232" s="307"/>
      <c r="AI232" s="307"/>
      <c r="AJ232" s="307"/>
    </row>
    <row r="233" ht="15.75" customHeight="1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  <c r="AA233" s="307"/>
      <c r="AB233" s="307"/>
      <c r="AC233" s="307"/>
      <c r="AD233" s="307"/>
      <c r="AE233" s="307"/>
      <c r="AF233" s="307"/>
      <c r="AG233" s="307"/>
      <c r="AH233" s="307"/>
      <c r="AI233" s="307"/>
      <c r="AJ233" s="307"/>
    </row>
    <row r="234" ht="15.75" customHeight="1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307"/>
      <c r="AB234" s="307"/>
      <c r="AC234" s="307"/>
      <c r="AD234" s="307"/>
      <c r="AE234" s="307"/>
      <c r="AF234" s="307"/>
      <c r="AG234" s="307"/>
      <c r="AH234" s="307"/>
      <c r="AI234" s="307"/>
      <c r="AJ234" s="307"/>
    </row>
    <row r="235" ht="15.75" customHeight="1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307"/>
      <c r="AB235" s="307"/>
      <c r="AC235" s="307"/>
      <c r="AD235" s="307"/>
      <c r="AE235" s="307"/>
      <c r="AF235" s="307"/>
      <c r="AG235" s="307"/>
      <c r="AH235" s="307"/>
      <c r="AI235" s="307"/>
      <c r="AJ235" s="307"/>
    </row>
    <row r="236" ht="15.75" customHeight="1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307"/>
      <c r="AB236" s="307"/>
      <c r="AC236" s="307"/>
      <c r="AD236" s="307"/>
      <c r="AE236" s="307"/>
      <c r="AF236" s="307"/>
      <c r="AG236" s="307"/>
      <c r="AH236" s="307"/>
      <c r="AI236" s="307"/>
      <c r="AJ236" s="307"/>
    </row>
    <row r="237" ht="15.75" customHeight="1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  <c r="AA237" s="307"/>
      <c r="AB237" s="307"/>
      <c r="AC237" s="307"/>
      <c r="AD237" s="307"/>
      <c r="AE237" s="307"/>
      <c r="AF237" s="307"/>
      <c r="AG237" s="307"/>
      <c r="AH237" s="307"/>
      <c r="AI237" s="307"/>
      <c r="AJ237" s="307"/>
    </row>
    <row r="238" ht="15.75" customHeight="1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  <c r="AA238" s="307"/>
      <c r="AB238" s="307"/>
      <c r="AC238" s="307"/>
      <c r="AD238" s="307"/>
      <c r="AE238" s="307"/>
      <c r="AF238" s="307"/>
      <c r="AG238" s="307"/>
      <c r="AH238" s="307"/>
      <c r="AI238" s="307"/>
      <c r="AJ238" s="307"/>
    </row>
    <row r="239" ht="15.75" customHeight="1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  <c r="AA239" s="307"/>
      <c r="AB239" s="307"/>
      <c r="AC239" s="307"/>
      <c r="AD239" s="307"/>
      <c r="AE239" s="307"/>
      <c r="AF239" s="307"/>
      <c r="AG239" s="307"/>
      <c r="AH239" s="307"/>
      <c r="AI239" s="307"/>
      <c r="AJ239" s="307"/>
    </row>
    <row r="240" ht="15.75" customHeight="1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307"/>
      <c r="AB240" s="307"/>
      <c r="AC240" s="307"/>
      <c r="AD240" s="307"/>
      <c r="AE240" s="307"/>
      <c r="AF240" s="307"/>
      <c r="AG240" s="307"/>
      <c r="AH240" s="307"/>
      <c r="AI240" s="307"/>
      <c r="AJ240" s="307"/>
    </row>
    <row r="241" ht="15.75" customHeight="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  <c r="AA241" s="307"/>
      <c r="AB241" s="307"/>
      <c r="AC241" s="307"/>
      <c r="AD241" s="307"/>
      <c r="AE241" s="307"/>
      <c r="AF241" s="307"/>
      <c r="AG241" s="307"/>
      <c r="AH241" s="307"/>
      <c r="AI241" s="307"/>
      <c r="AJ241" s="307"/>
    </row>
    <row r="242" ht="15.75" customHeight="1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307"/>
      <c r="AB242" s="307"/>
      <c r="AC242" s="307"/>
      <c r="AD242" s="307"/>
      <c r="AE242" s="307"/>
      <c r="AF242" s="307"/>
      <c r="AG242" s="307"/>
      <c r="AH242" s="307"/>
      <c r="AI242" s="307"/>
      <c r="AJ242" s="307"/>
    </row>
    <row r="243" ht="15.75" customHeight="1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307"/>
      <c r="AB243" s="307"/>
      <c r="AC243" s="307"/>
      <c r="AD243" s="307"/>
      <c r="AE243" s="307"/>
      <c r="AF243" s="307"/>
      <c r="AG243" s="307"/>
      <c r="AH243" s="307"/>
      <c r="AI243" s="307"/>
      <c r="AJ243" s="307"/>
    </row>
    <row r="244" ht="15.75" customHeight="1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  <c r="AA244" s="307"/>
      <c r="AB244" s="307"/>
      <c r="AC244" s="307"/>
      <c r="AD244" s="307"/>
      <c r="AE244" s="307"/>
      <c r="AF244" s="307"/>
      <c r="AG244" s="307"/>
      <c r="AH244" s="307"/>
      <c r="AI244" s="307"/>
      <c r="AJ244" s="307"/>
    </row>
    <row r="245" ht="15.75" customHeight="1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  <c r="AA245" s="307"/>
      <c r="AB245" s="307"/>
      <c r="AC245" s="307"/>
      <c r="AD245" s="307"/>
      <c r="AE245" s="307"/>
      <c r="AF245" s="307"/>
      <c r="AG245" s="307"/>
      <c r="AH245" s="307"/>
      <c r="AI245" s="307"/>
      <c r="AJ245" s="307"/>
    </row>
    <row r="246" ht="15.75" customHeight="1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  <c r="AA246" s="307"/>
      <c r="AB246" s="307"/>
      <c r="AC246" s="307"/>
      <c r="AD246" s="307"/>
      <c r="AE246" s="307"/>
      <c r="AF246" s="307"/>
      <c r="AG246" s="307"/>
      <c r="AH246" s="307"/>
      <c r="AI246" s="307"/>
      <c r="AJ246" s="307"/>
    </row>
    <row r="247" ht="15.75" customHeight="1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  <c r="AA247" s="307"/>
      <c r="AB247" s="307"/>
      <c r="AC247" s="307"/>
      <c r="AD247" s="307"/>
      <c r="AE247" s="307"/>
      <c r="AF247" s="307"/>
      <c r="AG247" s="307"/>
      <c r="AH247" s="307"/>
      <c r="AI247" s="307"/>
      <c r="AJ247" s="307"/>
    </row>
    <row r="248" ht="15.75" customHeight="1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307"/>
      <c r="AB248" s="307"/>
      <c r="AC248" s="307"/>
      <c r="AD248" s="307"/>
      <c r="AE248" s="307"/>
      <c r="AF248" s="307"/>
      <c r="AG248" s="307"/>
      <c r="AH248" s="307"/>
      <c r="AI248" s="307"/>
      <c r="AJ248" s="307"/>
    </row>
    <row r="249" ht="15.75" customHeight="1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307"/>
      <c r="AB249" s="307"/>
      <c r="AC249" s="307"/>
      <c r="AD249" s="307"/>
      <c r="AE249" s="307"/>
      <c r="AF249" s="307"/>
      <c r="AG249" s="307"/>
      <c r="AH249" s="307"/>
      <c r="AI249" s="307"/>
      <c r="AJ249" s="307"/>
    </row>
    <row r="250" ht="15.75" customHeight="1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307"/>
      <c r="AB250" s="307"/>
      <c r="AC250" s="307"/>
      <c r="AD250" s="307"/>
      <c r="AE250" s="307"/>
      <c r="AF250" s="307"/>
      <c r="AG250" s="307"/>
      <c r="AH250" s="307"/>
      <c r="AI250" s="307"/>
      <c r="AJ250" s="307"/>
    </row>
    <row r="251" ht="15.75" customHeight="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  <c r="AA251" s="307"/>
      <c r="AB251" s="307"/>
      <c r="AC251" s="307"/>
      <c r="AD251" s="307"/>
      <c r="AE251" s="307"/>
      <c r="AF251" s="307"/>
      <c r="AG251" s="307"/>
      <c r="AH251" s="307"/>
      <c r="AI251" s="307"/>
      <c r="AJ251" s="307"/>
    </row>
    <row r="252" ht="15.75" customHeight="1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  <c r="AA252" s="307"/>
      <c r="AB252" s="307"/>
      <c r="AC252" s="307"/>
      <c r="AD252" s="307"/>
      <c r="AE252" s="307"/>
      <c r="AF252" s="307"/>
      <c r="AG252" s="307"/>
      <c r="AH252" s="307"/>
      <c r="AI252" s="307"/>
      <c r="AJ252" s="307"/>
    </row>
    <row r="253" ht="15.75" customHeight="1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  <c r="AA253" s="307"/>
      <c r="AB253" s="307"/>
      <c r="AC253" s="307"/>
      <c r="AD253" s="307"/>
      <c r="AE253" s="307"/>
      <c r="AF253" s="307"/>
      <c r="AG253" s="307"/>
      <c r="AH253" s="307"/>
      <c r="AI253" s="307"/>
      <c r="AJ253" s="307"/>
    </row>
    <row r="254" ht="15.75" customHeight="1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307"/>
      <c r="AB254" s="307"/>
      <c r="AC254" s="307"/>
      <c r="AD254" s="307"/>
      <c r="AE254" s="307"/>
      <c r="AF254" s="307"/>
      <c r="AG254" s="307"/>
      <c r="AH254" s="307"/>
      <c r="AI254" s="307"/>
      <c r="AJ254" s="307"/>
    </row>
    <row r="255" ht="15.75" customHeight="1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307"/>
      <c r="AB255" s="307"/>
      <c r="AC255" s="307"/>
      <c r="AD255" s="307"/>
      <c r="AE255" s="307"/>
      <c r="AF255" s="307"/>
      <c r="AG255" s="307"/>
      <c r="AH255" s="307"/>
      <c r="AI255" s="307"/>
      <c r="AJ255" s="307"/>
    </row>
    <row r="256" ht="15.75" customHeight="1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  <c r="AA256" s="307"/>
      <c r="AB256" s="307"/>
      <c r="AC256" s="307"/>
      <c r="AD256" s="307"/>
      <c r="AE256" s="307"/>
      <c r="AF256" s="307"/>
      <c r="AG256" s="307"/>
      <c r="AH256" s="307"/>
      <c r="AI256" s="307"/>
      <c r="AJ256" s="307"/>
    </row>
    <row r="257" ht="15.75" customHeight="1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  <c r="AA257" s="307"/>
      <c r="AB257" s="307"/>
      <c r="AC257" s="307"/>
      <c r="AD257" s="307"/>
      <c r="AE257" s="307"/>
      <c r="AF257" s="307"/>
      <c r="AG257" s="307"/>
      <c r="AH257" s="307"/>
      <c r="AI257" s="307"/>
      <c r="AJ257" s="307"/>
    </row>
    <row r="258" ht="15.75" customHeight="1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307"/>
      <c r="AB258" s="307"/>
      <c r="AC258" s="307"/>
      <c r="AD258" s="307"/>
      <c r="AE258" s="307"/>
      <c r="AF258" s="307"/>
      <c r="AG258" s="307"/>
      <c r="AH258" s="307"/>
      <c r="AI258" s="307"/>
      <c r="AJ258" s="307"/>
    </row>
    <row r="259" ht="15.75" customHeight="1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307"/>
      <c r="AB259" s="307"/>
      <c r="AC259" s="307"/>
      <c r="AD259" s="307"/>
      <c r="AE259" s="307"/>
      <c r="AF259" s="307"/>
      <c r="AG259" s="307"/>
      <c r="AH259" s="307"/>
      <c r="AI259" s="307"/>
      <c r="AJ259" s="307"/>
    </row>
    <row r="260" ht="15.75" customHeight="1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307"/>
      <c r="AB260" s="307"/>
      <c r="AC260" s="307"/>
      <c r="AD260" s="307"/>
      <c r="AE260" s="307"/>
      <c r="AF260" s="307"/>
      <c r="AG260" s="307"/>
      <c r="AH260" s="307"/>
      <c r="AI260" s="307"/>
      <c r="AJ260" s="307"/>
    </row>
    <row r="261" ht="15.75" customHeight="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  <c r="AA261" s="307"/>
      <c r="AB261" s="307"/>
      <c r="AC261" s="307"/>
      <c r="AD261" s="307"/>
      <c r="AE261" s="307"/>
      <c r="AF261" s="307"/>
      <c r="AG261" s="307"/>
      <c r="AH261" s="307"/>
      <c r="AI261" s="307"/>
      <c r="AJ261" s="307"/>
    </row>
    <row r="262" ht="15.75" customHeight="1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  <c r="AA262" s="307"/>
      <c r="AB262" s="307"/>
      <c r="AC262" s="307"/>
      <c r="AD262" s="307"/>
      <c r="AE262" s="307"/>
      <c r="AF262" s="307"/>
      <c r="AG262" s="307"/>
      <c r="AH262" s="307"/>
      <c r="AI262" s="307"/>
      <c r="AJ262" s="307"/>
    </row>
    <row r="263" ht="15.75" customHeight="1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  <c r="AA263" s="307"/>
      <c r="AB263" s="307"/>
      <c r="AC263" s="307"/>
      <c r="AD263" s="307"/>
      <c r="AE263" s="307"/>
      <c r="AF263" s="307"/>
      <c r="AG263" s="307"/>
      <c r="AH263" s="307"/>
      <c r="AI263" s="307"/>
      <c r="AJ263" s="307"/>
    </row>
    <row r="264" ht="15.75" customHeight="1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307"/>
      <c r="AB264" s="307"/>
      <c r="AC264" s="307"/>
      <c r="AD264" s="307"/>
      <c r="AE264" s="307"/>
      <c r="AF264" s="307"/>
      <c r="AG264" s="307"/>
      <c r="AH264" s="307"/>
      <c r="AI264" s="307"/>
      <c r="AJ264" s="307"/>
    </row>
    <row r="265" ht="15.75" customHeight="1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307"/>
      <c r="AB265" s="307"/>
      <c r="AC265" s="307"/>
      <c r="AD265" s="307"/>
      <c r="AE265" s="307"/>
      <c r="AF265" s="307"/>
      <c r="AG265" s="307"/>
      <c r="AH265" s="307"/>
      <c r="AI265" s="307"/>
      <c r="AJ265" s="307"/>
    </row>
    <row r="266" ht="15.75" customHeight="1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  <c r="AA266" s="307"/>
      <c r="AB266" s="307"/>
      <c r="AC266" s="307"/>
      <c r="AD266" s="307"/>
      <c r="AE266" s="307"/>
      <c r="AF266" s="307"/>
      <c r="AG266" s="307"/>
      <c r="AH266" s="307"/>
      <c r="AI266" s="307"/>
      <c r="AJ266" s="307"/>
    </row>
    <row r="267" ht="15.75" customHeight="1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  <c r="AA267" s="307"/>
      <c r="AB267" s="307"/>
      <c r="AC267" s="307"/>
      <c r="AD267" s="307"/>
      <c r="AE267" s="307"/>
      <c r="AF267" s="307"/>
      <c r="AG267" s="307"/>
      <c r="AH267" s="307"/>
      <c r="AI267" s="307"/>
      <c r="AJ267" s="307"/>
    </row>
    <row r="268" ht="15.75" customHeight="1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  <c r="AA268" s="307"/>
      <c r="AB268" s="307"/>
      <c r="AC268" s="307"/>
      <c r="AD268" s="307"/>
      <c r="AE268" s="307"/>
      <c r="AF268" s="307"/>
      <c r="AG268" s="307"/>
      <c r="AH268" s="307"/>
      <c r="AI268" s="307"/>
      <c r="AJ268" s="307"/>
    </row>
    <row r="269" ht="15.75" customHeight="1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  <c r="AA269" s="307"/>
      <c r="AB269" s="307"/>
      <c r="AC269" s="307"/>
      <c r="AD269" s="307"/>
      <c r="AE269" s="307"/>
      <c r="AF269" s="307"/>
      <c r="AG269" s="307"/>
      <c r="AH269" s="307"/>
      <c r="AI269" s="307"/>
      <c r="AJ269" s="307"/>
    </row>
    <row r="270" ht="15.75" customHeight="1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  <c r="AA270" s="307"/>
      <c r="AB270" s="307"/>
      <c r="AC270" s="307"/>
      <c r="AD270" s="307"/>
      <c r="AE270" s="307"/>
      <c r="AF270" s="307"/>
      <c r="AG270" s="307"/>
      <c r="AH270" s="307"/>
      <c r="AI270" s="307"/>
      <c r="AJ270" s="307"/>
    </row>
    <row r="271" ht="15.75" customHeight="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307"/>
      <c r="AB271" s="307"/>
      <c r="AC271" s="307"/>
      <c r="AD271" s="307"/>
      <c r="AE271" s="307"/>
      <c r="AF271" s="307"/>
      <c r="AG271" s="307"/>
      <c r="AH271" s="307"/>
      <c r="AI271" s="307"/>
      <c r="AJ271" s="307"/>
    </row>
    <row r="272" ht="15.75" customHeight="1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  <c r="AA272" s="307"/>
      <c r="AB272" s="307"/>
      <c r="AC272" s="307"/>
      <c r="AD272" s="307"/>
      <c r="AE272" s="307"/>
      <c r="AF272" s="307"/>
      <c r="AG272" s="307"/>
      <c r="AH272" s="307"/>
      <c r="AI272" s="307"/>
      <c r="AJ272" s="307"/>
    </row>
    <row r="273" ht="15.75" customHeight="1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  <c r="AA273" s="307"/>
      <c r="AB273" s="307"/>
      <c r="AC273" s="307"/>
      <c r="AD273" s="307"/>
      <c r="AE273" s="307"/>
      <c r="AF273" s="307"/>
      <c r="AG273" s="307"/>
      <c r="AH273" s="307"/>
      <c r="AI273" s="307"/>
      <c r="AJ273" s="307"/>
    </row>
    <row r="274" ht="15.75" customHeigh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  <c r="AG274" s="307"/>
      <c r="AH274" s="307"/>
      <c r="AI274" s="307"/>
      <c r="AJ274" s="307"/>
    </row>
    <row r="275" ht="15.75" customHeight="1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307"/>
      <c r="AB275" s="307"/>
      <c r="AC275" s="307"/>
      <c r="AD275" s="307"/>
      <c r="AE275" s="307"/>
      <c r="AF275" s="307"/>
      <c r="AG275" s="307"/>
      <c r="AH275" s="307"/>
      <c r="AI275" s="307"/>
      <c r="AJ275" s="307"/>
    </row>
    <row r="276" ht="15.75" customHeight="1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  <c r="AA276" s="307"/>
      <c r="AB276" s="307"/>
      <c r="AC276" s="307"/>
      <c r="AD276" s="307"/>
      <c r="AE276" s="307"/>
      <c r="AF276" s="307"/>
      <c r="AG276" s="307"/>
      <c r="AH276" s="307"/>
      <c r="AI276" s="307"/>
      <c r="AJ276" s="307"/>
    </row>
    <row r="277" ht="15.75" customHeight="1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  <c r="AA277" s="307"/>
      <c r="AB277" s="307"/>
      <c r="AC277" s="307"/>
      <c r="AD277" s="307"/>
      <c r="AE277" s="307"/>
      <c r="AF277" s="307"/>
      <c r="AG277" s="307"/>
      <c r="AH277" s="307"/>
      <c r="AI277" s="307"/>
      <c r="AJ277" s="307"/>
    </row>
    <row r="278" ht="15.75" customHeight="1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  <c r="AA278" s="307"/>
      <c r="AB278" s="307"/>
      <c r="AC278" s="307"/>
      <c r="AD278" s="307"/>
      <c r="AE278" s="307"/>
      <c r="AF278" s="307"/>
      <c r="AG278" s="307"/>
      <c r="AH278" s="307"/>
      <c r="AI278" s="307"/>
      <c r="AJ278" s="307"/>
    </row>
    <row r="279" ht="15.75" customHeight="1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  <c r="AA279" s="307"/>
      <c r="AB279" s="307"/>
      <c r="AC279" s="307"/>
      <c r="AD279" s="307"/>
      <c r="AE279" s="307"/>
      <c r="AF279" s="307"/>
      <c r="AG279" s="307"/>
      <c r="AH279" s="307"/>
      <c r="AI279" s="307"/>
      <c r="AJ279" s="307"/>
    </row>
    <row r="280" ht="15.75" customHeight="1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307"/>
      <c r="AB280" s="307"/>
      <c r="AC280" s="307"/>
      <c r="AD280" s="307"/>
      <c r="AE280" s="307"/>
      <c r="AF280" s="307"/>
      <c r="AG280" s="307"/>
      <c r="AH280" s="307"/>
      <c r="AI280" s="307"/>
      <c r="AJ280" s="307"/>
    </row>
    <row r="281" ht="15.75" customHeight="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  <c r="AA281" s="307"/>
      <c r="AB281" s="307"/>
      <c r="AC281" s="307"/>
      <c r="AD281" s="307"/>
      <c r="AE281" s="307"/>
      <c r="AF281" s="307"/>
      <c r="AG281" s="307"/>
      <c r="AH281" s="307"/>
      <c r="AI281" s="307"/>
      <c r="AJ281" s="307"/>
    </row>
    <row r="282" ht="15.75" customHeight="1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  <c r="AA282" s="307"/>
      <c r="AB282" s="307"/>
      <c r="AC282" s="307"/>
      <c r="AD282" s="307"/>
      <c r="AE282" s="307"/>
      <c r="AF282" s="307"/>
      <c r="AG282" s="307"/>
      <c r="AH282" s="307"/>
      <c r="AI282" s="307"/>
      <c r="AJ282" s="307"/>
    </row>
    <row r="283" ht="15.75" customHeight="1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  <c r="AC283" s="307"/>
      <c r="AD283" s="307"/>
      <c r="AE283" s="307"/>
      <c r="AF283" s="307"/>
      <c r="AG283" s="307"/>
      <c r="AH283" s="307"/>
      <c r="AI283" s="307"/>
      <c r="AJ283" s="307"/>
    </row>
    <row r="284" ht="15.75" customHeight="1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307"/>
      <c r="AG284" s="307"/>
      <c r="AH284" s="307"/>
      <c r="AI284" s="307"/>
      <c r="AJ284" s="307"/>
    </row>
    <row r="285" ht="15.75" customHeight="1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</row>
    <row r="286" ht="15.75" customHeight="1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</row>
    <row r="287" ht="15.75" customHeight="1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  <c r="AI287" s="307"/>
      <c r="AJ287" s="307"/>
    </row>
    <row r="288" ht="15.75" customHeight="1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7"/>
    </row>
    <row r="289" ht="15.75" customHeight="1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</row>
    <row r="290" ht="15.75" customHeight="1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  <c r="AA290" s="307"/>
      <c r="AB290" s="307"/>
      <c r="AC290" s="307"/>
      <c r="AD290" s="307"/>
      <c r="AE290" s="307"/>
      <c r="AF290" s="307"/>
      <c r="AG290" s="307"/>
      <c r="AH290" s="307"/>
      <c r="AI290" s="307"/>
      <c r="AJ290" s="307"/>
    </row>
    <row r="291" ht="15.75" customHeight="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  <c r="AA291" s="307"/>
      <c r="AB291" s="307"/>
      <c r="AC291" s="307"/>
      <c r="AD291" s="307"/>
      <c r="AE291" s="307"/>
      <c r="AF291" s="307"/>
      <c r="AG291" s="307"/>
      <c r="AH291" s="307"/>
      <c r="AI291" s="307"/>
      <c r="AJ291" s="307"/>
    </row>
    <row r="292" ht="15.75" customHeight="1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  <c r="AA292" s="307"/>
      <c r="AB292" s="307"/>
      <c r="AC292" s="307"/>
      <c r="AD292" s="307"/>
      <c r="AE292" s="307"/>
      <c r="AF292" s="307"/>
      <c r="AG292" s="307"/>
      <c r="AH292" s="307"/>
      <c r="AI292" s="307"/>
      <c r="AJ292" s="307"/>
    </row>
    <row r="293" ht="15.75" customHeight="1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  <c r="AA293" s="307"/>
      <c r="AB293" s="307"/>
      <c r="AC293" s="307"/>
      <c r="AD293" s="307"/>
      <c r="AE293" s="307"/>
      <c r="AF293" s="307"/>
      <c r="AG293" s="307"/>
      <c r="AH293" s="307"/>
      <c r="AI293" s="307"/>
      <c r="AJ293" s="307"/>
    </row>
    <row r="294" ht="15.75" customHeight="1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  <c r="AA294" s="307"/>
      <c r="AB294" s="307"/>
      <c r="AC294" s="307"/>
      <c r="AD294" s="307"/>
      <c r="AE294" s="307"/>
      <c r="AF294" s="307"/>
      <c r="AG294" s="307"/>
      <c r="AH294" s="307"/>
      <c r="AI294" s="307"/>
      <c r="AJ294" s="307"/>
    </row>
    <row r="295" ht="15.75" customHeight="1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  <c r="AA295" s="307"/>
      <c r="AB295" s="307"/>
      <c r="AC295" s="307"/>
      <c r="AD295" s="307"/>
      <c r="AE295" s="307"/>
      <c r="AF295" s="307"/>
      <c r="AG295" s="307"/>
      <c r="AH295" s="307"/>
      <c r="AI295" s="307"/>
      <c r="AJ295" s="307"/>
    </row>
    <row r="296" ht="15.75" customHeight="1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  <c r="AA296" s="307"/>
      <c r="AB296" s="307"/>
      <c r="AC296" s="307"/>
      <c r="AD296" s="307"/>
      <c r="AE296" s="307"/>
      <c r="AF296" s="307"/>
      <c r="AG296" s="307"/>
      <c r="AH296" s="307"/>
      <c r="AI296" s="307"/>
      <c r="AJ296" s="307"/>
    </row>
    <row r="297" ht="15.75" customHeight="1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  <c r="AA297" s="307"/>
      <c r="AB297" s="307"/>
      <c r="AC297" s="307"/>
      <c r="AD297" s="307"/>
      <c r="AE297" s="307"/>
      <c r="AF297" s="307"/>
      <c r="AG297" s="307"/>
      <c r="AH297" s="307"/>
      <c r="AI297" s="307"/>
      <c r="AJ297" s="307"/>
    </row>
    <row r="298" ht="15.75" customHeight="1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  <c r="AA298" s="307"/>
      <c r="AB298" s="307"/>
      <c r="AC298" s="307"/>
      <c r="AD298" s="307"/>
      <c r="AE298" s="307"/>
      <c r="AF298" s="307"/>
      <c r="AG298" s="307"/>
      <c r="AH298" s="307"/>
      <c r="AI298" s="307"/>
      <c r="AJ298" s="307"/>
    </row>
    <row r="299" ht="15.75" customHeight="1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  <c r="AA299" s="307"/>
      <c r="AB299" s="307"/>
      <c r="AC299" s="307"/>
      <c r="AD299" s="307"/>
      <c r="AE299" s="307"/>
      <c r="AF299" s="307"/>
      <c r="AG299" s="307"/>
      <c r="AH299" s="307"/>
      <c r="AI299" s="307"/>
      <c r="AJ299" s="307"/>
    </row>
    <row r="300" ht="15.75" customHeight="1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</row>
    <row r="301" ht="15.75" customHeight="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  <c r="AA301" s="307"/>
      <c r="AB301" s="307"/>
      <c r="AC301" s="307"/>
      <c r="AD301" s="307"/>
      <c r="AE301" s="307"/>
      <c r="AF301" s="307"/>
      <c r="AG301" s="307"/>
      <c r="AH301" s="307"/>
      <c r="AI301" s="307"/>
      <c r="AJ301" s="307"/>
    </row>
    <row r="302" ht="15.75" customHeight="1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  <c r="AA302" s="307"/>
      <c r="AB302" s="307"/>
      <c r="AC302" s="307"/>
      <c r="AD302" s="307"/>
      <c r="AE302" s="307"/>
      <c r="AF302" s="307"/>
      <c r="AG302" s="307"/>
      <c r="AH302" s="307"/>
      <c r="AI302" s="307"/>
      <c r="AJ302" s="307"/>
    </row>
    <row r="303" ht="15.75" customHeight="1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  <c r="AA303" s="307"/>
      <c r="AB303" s="307"/>
      <c r="AC303" s="307"/>
      <c r="AD303" s="307"/>
      <c r="AE303" s="307"/>
      <c r="AF303" s="307"/>
      <c r="AG303" s="307"/>
      <c r="AH303" s="307"/>
      <c r="AI303" s="307"/>
      <c r="AJ303" s="307"/>
    </row>
    <row r="304" ht="15.75" customHeight="1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  <c r="AA304" s="307"/>
      <c r="AB304" s="307"/>
      <c r="AC304" s="307"/>
      <c r="AD304" s="307"/>
      <c r="AE304" s="307"/>
      <c r="AF304" s="307"/>
      <c r="AG304" s="307"/>
      <c r="AH304" s="307"/>
      <c r="AI304" s="307"/>
      <c r="AJ304" s="307"/>
    </row>
    <row r="305" ht="15.75" customHeight="1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  <c r="AA305" s="307"/>
      <c r="AB305" s="307"/>
      <c r="AC305" s="307"/>
      <c r="AD305" s="307"/>
      <c r="AE305" s="307"/>
      <c r="AF305" s="307"/>
      <c r="AG305" s="307"/>
      <c r="AH305" s="307"/>
      <c r="AI305" s="307"/>
      <c r="AJ305" s="307"/>
    </row>
    <row r="306" ht="15.75" customHeight="1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  <c r="AA306" s="307"/>
      <c r="AB306" s="307"/>
      <c r="AC306" s="307"/>
      <c r="AD306" s="307"/>
      <c r="AE306" s="307"/>
      <c r="AF306" s="307"/>
      <c r="AG306" s="307"/>
      <c r="AH306" s="307"/>
      <c r="AI306" s="307"/>
      <c r="AJ306" s="307"/>
    </row>
    <row r="307" ht="15.75" customHeight="1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  <c r="AA307" s="307"/>
      <c r="AB307" s="307"/>
      <c r="AC307" s="307"/>
      <c r="AD307" s="307"/>
      <c r="AE307" s="307"/>
      <c r="AF307" s="307"/>
      <c r="AG307" s="307"/>
      <c r="AH307" s="307"/>
      <c r="AI307" s="307"/>
      <c r="AJ307" s="307"/>
    </row>
    <row r="308" ht="15.75" customHeight="1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  <c r="AA308" s="307"/>
      <c r="AB308" s="307"/>
      <c r="AC308" s="307"/>
      <c r="AD308" s="307"/>
      <c r="AE308" s="307"/>
      <c r="AF308" s="307"/>
      <c r="AG308" s="307"/>
      <c r="AH308" s="307"/>
      <c r="AI308" s="307"/>
      <c r="AJ308" s="307"/>
    </row>
    <row r="309" ht="15.75" customHeight="1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  <c r="AA309" s="307"/>
      <c r="AB309" s="307"/>
      <c r="AC309" s="307"/>
      <c r="AD309" s="307"/>
      <c r="AE309" s="307"/>
      <c r="AF309" s="307"/>
      <c r="AG309" s="307"/>
      <c r="AH309" s="307"/>
      <c r="AI309" s="307"/>
      <c r="AJ309" s="307"/>
    </row>
    <row r="310" ht="15.75" customHeight="1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  <c r="AA310" s="307"/>
      <c r="AB310" s="307"/>
      <c r="AC310" s="307"/>
      <c r="AD310" s="307"/>
      <c r="AE310" s="307"/>
      <c r="AF310" s="307"/>
      <c r="AG310" s="307"/>
      <c r="AH310" s="307"/>
      <c r="AI310" s="307"/>
      <c r="AJ310" s="307"/>
    </row>
    <row r="311" ht="15.75" customHeight="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  <c r="AH311" s="307"/>
      <c r="AI311" s="307"/>
      <c r="AJ311" s="307"/>
    </row>
    <row r="312" ht="15.75" customHeight="1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  <c r="AA312" s="307"/>
      <c r="AB312" s="307"/>
      <c r="AC312" s="307"/>
      <c r="AD312" s="307"/>
      <c r="AE312" s="307"/>
      <c r="AF312" s="307"/>
      <c r="AG312" s="307"/>
      <c r="AH312" s="307"/>
      <c r="AI312" s="307"/>
      <c r="AJ312" s="307"/>
    </row>
    <row r="313" ht="15.75" customHeight="1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  <c r="AA313" s="307"/>
      <c r="AB313" s="307"/>
      <c r="AC313" s="307"/>
      <c r="AD313" s="307"/>
      <c r="AE313" s="307"/>
      <c r="AF313" s="307"/>
      <c r="AG313" s="307"/>
      <c r="AH313" s="307"/>
      <c r="AI313" s="307"/>
      <c r="AJ313" s="307"/>
    </row>
    <row r="314" ht="15.75" customHeight="1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  <c r="AA314" s="307"/>
      <c r="AB314" s="307"/>
      <c r="AC314" s="307"/>
      <c r="AD314" s="307"/>
      <c r="AE314" s="307"/>
      <c r="AF314" s="307"/>
      <c r="AG314" s="307"/>
      <c r="AH314" s="307"/>
      <c r="AI314" s="307"/>
      <c r="AJ314" s="307"/>
    </row>
    <row r="315" ht="15.75" customHeight="1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  <c r="AA315" s="307"/>
      <c r="AB315" s="307"/>
      <c r="AC315" s="307"/>
      <c r="AD315" s="307"/>
      <c r="AE315" s="307"/>
      <c r="AF315" s="307"/>
      <c r="AG315" s="307"/>
      <c r="AH315" s="307"/>
      <c r="AI315" s="307"/>
      <c r="AJ315" s="307"/>
    </row>
    <row r="316" ht="15.75" customHeight="1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  <c r="AA316" s="307"/>
      <c r="AB316" s="307"/>
      <c r="AC316" s="307"/>
      <c r="AD316" s="307"/>
      <c r="AE316" s="307"/>
      <c r="AF316" s="307"/>
      <c r="AG316" s="307"/>
      <c r="AH316" s="307"/>
      <c r="AI316" s="307"/>
      <c r="AJ316" s="307"/>
    </row>
    <row r="317" ht="15.75" customHeight="1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  <c r="AA317" s="307"/>
      <c r="AB317" s="307"/>
      <c r="AC317" s="307"/>
      <c r="AD317" s="307"/>
      <c r="AE317" s="307"/>
      <c r="AF317" s="307"/>
      <c r="AG317" s="307"/>
      <c r="AH317" s="307"/>
      <c r="AI317" s="307"/>
      <c r="AJ317" s="307"/>
    </row>
    <row r="318" ht="15.75" customHeight="1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  <c r="AA318" s="307"/>
      <c r="AB318" s="307"/>
      <c r="AC318" s="307"/>
      <c r="AD318" s="307"/>
      <c r="AE318" s="307"/>
      <c r="AF318" s="307"/>
      <c r="AG318" s="307"/>
      <c r="AH318" s="307"/>
      <c r="AI318" s="307"/>
      <c r="AJ318" s="307"/>
    </row>
    <row r="319" ht="15.75" customHeight="1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  <c r="AA319" s="307"/>
      <c r="AB319" s="307"/>
      <c r="AC319" s="307"/>
      <c r="AD319" s="307"/>
      <c r="AE319" s="307"/>
      <c r="AF319" s="307"/>
      <c r="AG319" s="307"/>
      <c r="AH319" s="307"/>
      <c r="AI319" s="307"/>
      <c r="AJ319" s="307"/>
    </row>
    <row r="320" ht="15.75" customHeight="1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  <c r="AA320" s="307"/>
      <c r="AB320" s="307"/>
      <c r="AC320" s="307"/>
      <c r="AD320" s="307"/>
      <c r="AE320" s="307"/>
      <c r="AF320" s="307"/>
      <c r="AG320" s="307"/>
      <c r="AH320" s="307"/>
      <c r="AI320" s="307"/>
      <c r="AJ320" s="307"/>
    </row>
    <row r="321" ht="15.75" customHeight="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  <c r="AA321" s="307"/>
      <c r="AB321" s="307"/>
      <c r="AC321" s="307"/>
      <c r="AD321" s="307"/>
      <c r="AE321" s="307"/>
      <c r="AF321" s="307"/>
      <c r="AG321" s="307"/>
      <c r="AH321" s="307"/>
      <c r="AI321" s="307"/>
      <c r="AJ321" s="307"/>
    </row>
    <row r="322" ht="15.75" customHeight="1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  <c r="AA322" s="307"/>
      <c r="AB322" s="307"/>
      <c r="AC322" s="307"/>
      <c r="AD322" s="307"/>
      <c r="AE322" s="307"/>
      <c r="AF322" s="307"/>
      <c r="AG322" s="307"/>
      <c r="AH322" s="307"/>
      <c r="AI322" s="307"/>
      <c r="AJ322" s="307"/>
    </row>
    <row r="323" ht="15.75" customHeight="1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  <c r="AA323" s="307"/>
      <c r="AB323" s="307"/>
      <c r="AC323" s="307"/>
      <c r="AD323" s="307"/>
      <c r="AE323" s="307"/>
      <c r="AF323" s="307"/>
      <c r="AG323" s="307"/>
      <c r="AH323" s="307"/>
      <c r="AI323" s="307"/>
      <c r="AJ323" s="307"/>
    </row>
    <row r="324" ht="15.75" customHeight="1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  <c r="AA324" s="307"/>
      <c r="AB324" s="307"/>
      <c r="AC324" s="307"/>
      <c r="AD324" s="307"/>
      <c r="AE324" s="307"/>
      <c r="AF324" s="307"/>
      <c r="AG324" s="307"/>
      <c r="AH324" s="307"/>
      <c r="AI324" s="307"/>
      <c r="AJ324" s="307"/>
    </row>
    <row r="325" ht="15.75" customHeight="1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  <c r="AA325" s="307"/>
      <c r="AB325" s="307"/>
      <c r="AC325" s="307"/>
      <c r="AD325" s="307"/>
      <c r="AE325" s="307"/>
      <c r="AF325" s="307"/>
      <c r="AG325" s="307"/>
      <c r="AH325" s="307"/>
      <c r="AI325" s="307"/>
      <c r="AJ325" s="307"/>
    </row>
    <row r="326" ht="15.75" customHeight="1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  <c r="AA326" s="307"/>
      <c r="AB326" s="307"/>
      <c r="AC326" s="307"/>
      <c r="AD326" s="307"/>
      <c r="AE326" s="307"/>
      <c r="AF326" s="307"/>
      <c r="AG326" s="307"/>
      <c r="AH326" s="307"/>
      <c r="AI326" s="307"/>
      <c r="AJ326" s="307"/>
    </row>
    <row r="327" ht="15.75" customHeight="1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  <c r="AA327" s="307"/>
      <c r="AB327" s="307"/>
      <c r="AC327" s="307"/>
      <c r="AD327" s="307"/>
      <c r="AE327" s="307"/>
      <c r="AF327" s="307"/>
      <c r="AG327" s="307"/>
      <c r="AH327" s="307"/>
      <c r="AI327" s="307"/>
      <c r="AJ327" s="307"/>
    </row>
    <row r="328" ht="15.75" customHeight="1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  <c r="AA328" s="307"/>
      <c r="AB328" s="307"/>
      <c r="AC328" s="307"/>
      <c r="AD328" s="307"/>
      <c r="AE328" s="307"/>
      <c r="AF328" s="307"/>
      <c r="AG328" s="307"/>
      <c r="AH328" s="307"/>
      <c r="AI328" s="307"/>
      <c r="AJ328" s="307"/>
    </row>
    <row r="329" ht="15.75" customHeight="1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  <c r="AA329" s="307"/>
      <c r="AB329" s="307"/>
      <c r="AC329" s="307"/>
      <c r="AD329" s="307"/>
      <c r="AE329" s="307"/>
      <c r="AF329" s="307"/>
      <c r="AG329" s="307"/>
      <c r="AH329" s="307"/>
      <c r="AI329" s="307"/>
      <c r="AJ329" s="307"/>
    </row>
    <row r="330" ht="15.75" customHeight="1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  <c r="AA330" s="307"/>
      <c r="AB330" s="307"/>
      <c r="AC330" s="307"/>
      <c r="AD330" s="307"/>
      <c r="AE330" s="307"/>
      <c r="AF330" s="307"/>
      <c r="AG330" s="307"/>
      <c r="AH330" s="307"/>
      <c r="AI330" s="307"/>
      <c r="AJ330" s="307"/>
    </row>
    <row r="331" ht="15.75" customHeight="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  <c r="AA331" s="307"/>
      <c r="AB331" s="307"/>
      <c r="AC331" s="307"/>
      <c r="AD331" s="307"/>
      <c r="AE331" s="307"/>
      <c r="AF331" s="307"/>
      <c r="AG331" s="307"/>
      <c r="AH331" s="307"/>
      <c r="AI331" s="307"/>
      <c r="AJ331" s="307"/>
    </row>
    <row r="332" ht="15.75" customHeight="1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  <c r="AA332" s="307"/>
      <c r="AB332" s="307"/>
      <c r="AC332" s="307"/>
      <c r="AD332" s="307"/>
      <c r="AE332" s="307"/>
      <c r="AF332" s="307"/>
      <c r="AG332" s="307"/>
      <c r="AH332" s="307"/>
      <c r="AI332" s="307"/>
      <c r="AJ332" s="307"/>
    </row>
    <row r="333" ht="15.75" customHeight="1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  <c r="AA333" s="307"/>
      <c r="AB333" s="307"/>
      <c r="AC333" s="307"/>
      <c r="AD333" s="307"/>
      <c r="AE333" s="307"/>
      <c r="AF333" s="307"/>
      <c r="AG333" s="307"/>
      <c r="AH333" s="307"/>
      <c r="AI333" s="307"/>
      <c r="AJ333" s="307"/>
    </row>
    <row r="334" ht="15.75" customHeight="1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  <c r="AA334" s="307"/>
      <c r="AB334" s="307"/>
      <c r="AC334" s="307"/>
      <c r="AD334" s="307"/>
      <c r="AE334" s="307"/>
      <c r="AF334" s="307"/>
      <c r="AG334" s="307"/>
      <c r="AH334" s="307"/>
      <c r="AI334" s="307"/>
      <c r="AJ334" s="307"/>
    </row>
    <row r="335" ht="15.75" customHeight="1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  <c r="AA335" s="307"/>
      <c r="AB335" s="307"/>
      <c r="AC335" s="307"/>
      <c r="AD335" s="307"/>
      <c r="AE335" s="307"/>
      <c r="AF335" s="307"/>
      <c r="AG335" s="307"/>
      <c r="AH335" s="307"/>
      <c r="AI335" s="307"/>
      <c r="AJ335" s="307"/>
    </row>
    <row r="336" ht="15.75" customHeight="1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  <c r="AA336" s="307"/>
      <c r="AB336" s="307"/>
      <c r="AC336" s="307"/>
      <c r="AD336" s="307"/>
      <c r="AE336" s="307"/>
      <c r="AF336" s="307"/>
      <c r="AG336" s="307"/>
      <c r="AH336" s="307"/>
      <c r="AI336" s="307"/>
      <c r="AJ336" s="307"/>
    </row>
    <row r="337" ht="15.75" customHeight="1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  <c r="AA337" s="307"/>
      <c r="AB337" s="307"/>
      <c r="AC337" s="307"/>
      <c r="AD337" s="307"/>
      <c r="AE337" s="307"/>
      <c r="AF337" s="307"/>
      <c r="AG337" s="307"/>
      <c r="AH337" s="307"/>
      <c r="AI337" s="307"/>
      <c r="AJ337" s="307"/>
    </row>
    <row r="338" ht="15.75" customHeight="1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  <c r="AA338" s="307"/>
      <c r="AB338" s="307"/>
      <c r="AC338" s="307"/>
      <c r="AD338" s="307"/>
      <c r="AE338" s="307"/>
      <c r="AF338" s="307"/>
      <c r="AG338" s="307"/>
      <c r="AH338" s="307"/>
      <c r="AI338" s="307"/>
      <c r="AJ338" s="307"/>
    </row>
    <row r="339" ht="15.75" customHeight="1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  <c r="AA339" s="307"/>
      <c r="AB339" s="307"/>
      <c r="AC339" s="307"/>
      <c r="AD339" s="307"/>
      <c r="AE339" s="307"/>
      <c r="AF339" s="307"/>
      <c r="AG339" s="307"/>
      <c r="AH339" s="307"/>
      <c r="AI339" s="307"/>
      <c r="AJ339" s="307"/>
    </row>
    <row r="340" ht="15.75" customHeight="1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  <c r="AA340" s="307"/>
      <c r="AB340" s="307"/>
      <c r="AC340" s="307"/>
      <c r="AD340" s="307"/>
      <c r="AE340" s="307"/>
      <c r="AF340" s="307"/>
      <c r="AG340" s="307"/>
      <c r="AH340" s="307"/>
      <c r="AI340" s="307"/>
      <c r="AJ340" s="307"/>
    </row>
    <row r="341" ht="15.75" customHeight="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  <c r="AA341" s="307"/>
      <c r="AB341" s="307"/>
      <c r="AC341" s="307"/>
      <c r="AD341" s="307"/>
      <c r="AE341" s="307"/>
      <c r="AF341" s="307"/>
      <c r="AG341" s="307"/>
      <c r="AH341" s="307"/>
      <c r="AI341" s="307"/>
      <c r="AJ341" s="307"/>
    </row>
    <row r="342" ht="15.75" customHeight="1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  <c r="AA342" s="307"/>
      <c r="AB342" s="307"/>
      <c r="AC342" s="307"/>
      <c r="AD342" s="307"/>
      <c r="AE342" s="307"/>
      <c r="AF342" s="307"/>
      <c r="AG342" s="307"/>
      <c r="AH342" s="307"/>
      <c r="AI342" s="307"/>
      <c r="AJ342" s="307"/>
    </row>
    <row r="343" ht="15.75" customHeight="1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  <c r="AA343" s="307"/>
      <c r="AB343" s="307"/>
      <c r="AC343" s="307"/>
      <c r="AD343" s="307"/>
      <c r="AE343" s="307"/>
      <c r="AF343" s="307"/>
      <c r="AG343" s="307"/>
      <c r="AH343" s="307"/>
      <c r="AI343" s="307"/>
      <c r="AJ343" s="307"/>
    </row>
    <row r="344" ht="15.75" customHeight="1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  <c r="AA344" s="307"/>
      <c r="AB344" s="307"/>
      <c r="AC344" s="307"/>
      <c r="AD344" s="307"/>
      <c r="AE344" s="307"/>
      <c r="AF344" s="307"/>
      <c r="AG344" s="307"/>
      <c r="AH344" s="307"/>
      <c r="AI344" s="307"/>
      <c r="AJ344" s="307"/>
    </row>
    <row r="345" ht="15.75" customHeight="1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  <c r="AA345" s="307"/>
      <c r="AB345" s="307"/>
      <c r="AC345" s="307"/>
      <c r="AD345" s="307"/>
      <c r="AE345" s="307"/>
      <c r="AF345" s="307"/>
      <c r="AG345" s="307"/>
      <c r="AH345" s="307"/>
      <c r="AI345" s="307"/>
      <c r="AJ345" s="307"/>
    </row>
    <row r="346" ht="15.75" customHeight="1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307"/>
      <c r="AB346" s="307"/>
      <c r="AC346" s="307"/>
      <c r="AD346" s="307"/>
      <c r="AE346" s="307"/>
      <c r="AF346" s="307"/>
      <c r="AG346" s="307"/>
      <c r="AH346" s="307"/>
      <c r="AI346" s="307"/>
      <c r="AJ346" s="307"/>
    </row>
    <row r="347" ht="15.75" customHeight="1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  <c r="AA347" s="307"/>
      <c r="AB347" s="307"/>
      <c r="AC347" s="307"/>
      <c r="AD347" s="307"/>
      <c r="AE347" s="307"/>
      <c r="AF347" s="307"/>
      <c r="AG347" s="307"/>
      <c r="AH347" s="307"/>
      <c r="AI347" s="307"/>
      <c r="AJ347" s="307"/>
    </row>
    <row r="348" ht="15.75" customHeight="1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  <c r="AA348" s="307"/>
      <c r="AB348" s="307"/>
      <c r="AC348" s="307"/>
      <c r="AD348" s="307"/>
      <c r="AE348" s="307"/>
      <c r="AF348" s="307"/>
      <c r="AG348" s="307"/>
      <c r="AH348" s="307"/>
      <c r="AI348" s="307"/>
      <c r="AJ348" s="307"/>
    </row>
    <row r="349" ht="15.75" customHeight="1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  <c r="AA349" s="307"/>
      <c r="AB349" s="307"/>
      <c r="AC349" s="307"/>
      <c r="AD349" s="307"/>
      <c r="AE349" s="307"/>
      <c r="AF349" s="307"/>
      <c r="AG349" s="307"/>
      <c r="AH349" s="307"/>
      <c r="AI349" s="307"/>
      <c r="AJ349" s="307"/>
    </row>
    <row r="350" ht="15.75" customHeight="1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  <c r="AA350" s="307"/>
      <c r="AB350" s="307"/>
      <c r="AC350" s="307"/>
      <c r="AD350" s="307"/>
      <c r="AE350" s="307"/>
      <c r="AF350" s="307"/>
      <c r="AG350" s="307"/>
      <c r="AH350" s="307"/>
      <c r="AI350" s="307"/>
      <c r="AJ350" s="307"/>
    </row>
    <row r="351" ht="15.75" customHeight="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  <c r="AA351" s="307"/>
      <c r="AB351" s="307"/>
      <c r="AC351" s="307"/>
      <c r="AD351" s="307"/>
      <c r="AE351" s="307"/>
      <c r="AF351" s="307"/>
      <c r="AG351" s="307"/>
      <c r="AH351" s="307"/>
      <c r="AI351" s="307"/>
      <c r="AJ351" s="307"/>
    </row>
    <row r="352" ht="15.75" customHeight="1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  <c r="AA352" s="307"/>
      <c r="AB352" s="307"/>
      <c r="AC352" s="307"/>
      <c r="AD352" s="307"/>
      <c r="AE352" s="307"/>
      <c r="AF352" s="307"/>
      <c r="AG352" s="307"/>
      <c r="AH352" s="307"/>
      <c r="AI352" s="307"/>
      <c r="AJ352" s="307"/>
    </row>
    <row r="353" ht="15.75" customHeight="1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  <c r="AA353" s="307"/>
      <c r="AB353" s="307"/>
      <c r="AC353" s="307"/>
      <c r="AD353" s="307"/>
      <c r="AE353" s="307"/>
      <c r="AF353" s="307"/>
      <c r="AG353" s="307"/>
      <c r="AH353" s="307"/>
      <c r="AI353" s="307"/>
      <c r="AJ353" s="307"/>
    </row>
    <row r="354" ht="15.75" customHeight="1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  <c r="AA354" s="307"/>
      <c r="AB354" s="307"/>
      <c r="AC354" s="307"/>
      <c r="AD354" s="307"/>
      <c r="AE354" s="307"/>
      <c r="AF354" s="307"/>
      <c r="AG354" s="307"/>
      <c r="AH354" s="307"/>
      <c r="AI354" s="307"/>
      <c r="AJ354" s="307"/>
    </row>
    <row r="355" ht="15.75" customHeight="1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  <c r="AA355" s="307"/>
      <c r="AB355" s="307"/>
      <c r="AC355" s="307"/>
      <c r="AD355" s="307"/>
      <c r="AE355" s="307"/>
      <c r="AF355" s="307"/>
      <c r="AG355" s="307"/>
      <c r="AH355" s="307"/>
      <c r="AI355" s="307"/>
      <c r="AJ355" s="307"/>
    </row>
    <row r="356" ht="15.75" customHeight="1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  <c r="AA356" s="307"/>
      <c r="AB356" s="307"/>
      <c r="AC356" s="307"/>
      <c r="AD356" s="307"/>
      <c r="AE356" s="307"/>
      <c r="AF356" s="307"/>
      <c r="AG356" s="307"/>
      <c r="AH356" s="307"/>
      <c r="AI356" s="307"/>
      <c r="AJ356" s="307"/>
    </row>
    <row r="357" ht="15.75" customHeight="1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  <c r="AA357" s="307"/>
      <c r="AB357" s="307"/>
      <c r="AC357" s="307"/>
      <c r="AD357" s="307"/>
      <c r="AE357" s="307"/>
      <c r="AF357" s="307"/>
      <c r="AG357" s="307"/>
      <c r="AH357" s="307"/>
      <c r="AI357" s="307"/>
      <c r="AJ357" s="307"/>
    </row>
    <row r="358" ht="15.75" customHeight="1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  <c r="AA358" s="307"/>
      <c r="AB358" s="307"/>
      <c r="AC358" s="307"/>
      <c r="AD358" s="307"/>
      <c r="AE358" s="307"/>
      <c r="AF358" s="307"/>
      <c r="AG358" s="307"/>
      <c r="AH358" s="307"/>
      <c r="AI358" s="307"/>
      <c r="AJ358" s="307"/>
    </row>
    <row r="359" ht="15.75" customHeight="1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  <c r="AA359" s="307"/>
      <c r="AB359" s="307"/>
      <c r="AC359" s="307"/>
      <c r="AD359" s="307"/>
      <c r="AE359" s="307"/>
      <c r="AF359" s="307"/>
      <c r="AG359" s="307"/>
      <c r="AH359" s="307"/>
      <c r="AI359" s="307"/>
      <c r="AJ359" s="307"/>
    </row>
    <row r="360" ht="15.75" customHeight="1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  <c r="AA360" s="307"/>
      <c r="AB360" s="307"/>
      <c r="AC360" s="307"/>
      <c r="AD360" s="307"/>
      <c r="AE360" s="307"/>
      <c r="AF360" s="307"/>
      <c r="AG360" s="307"/>
      <c r="AH360" s="307"/>
      <c r="AI360" s="307"/>
      <c r="AJ360" s="307"/>
    </row>
    <row r="361" ht="15.75" customHeight="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  <c r="AA361" s="307"/>
      <c r="AB361" s="307"/>
      <c r="AC361" s="307"/>
      <c r="AD361" s="307"/>
      <c r="AE361" s="307"/>
      <c r="AF361" s="307"/>
      <c r="AG361" s="307"/>
      <c r="AH361" s="307"/>
      <c r="AI361" s="307"/>
      <c r="AJ361" s="307"/>
    </row>
    <row r="362" ht="15.75" customHeight="1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  <c r="AA362" s="307"/>
      <c r="AB362" s="307"/>
      <c r="AC362" s="307"/>
      <c r="AD362" s="307"/>
      <c r="AE362" s="307"/>
      <c r="AF362" s="307"/>
      <c r="AG362" s="307"/>
      <c r="AH362" s="307"/>
      <c r="AI362" s="307"/>
      <c r="AJ362" s="307"/>
    </row>
    <row r="363" ht="15.75" customHeight="1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  <c r="AA363" s="307"/>
      <c r="AB363" s="307"/>
      <c r="AC363" s="307"/>
      <c r="AD363" s="307"/>
      <c r="AE363" s="307"/>
      <c r="AF363" s="307"/>
      <c r="AG363" s="307"/>
      <c r="AH363" s="307"/>
      <c r="AI363" s="307"/>
      <c r="AJ363" s="307"/>
    </row>
    <row r="364" ht="15.75" customHeight="1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  <c r="AA364" s="307"/>
      <c r="AB364" s="307"/>
      <c r="AC364" s="307"/>
      <c r="AD364" s="307"/>
      <c r="AE364" s="307"/>
      <c r="AF364" s="307"/>
      <c r="AG364" s="307"/>
      <c r="AH364" s="307"/>
      <c r="AI364" s="307"/>
      <c r="AJ364" s="307"/>
    </row>
    <row r="365" ht="15.75" customHeight="1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  <c r="AA365" s="307"/>
      <c r="AB365" s="307"/>
      <c r="AC365" s="307"/>
      <c r="AD365" s="307"/>
      <c r="AE365" s="307"/>
      <c r="AF365" s="307"/>
      <c r="AG365" s="307"/>
      <c r="AH365" s="307"/>
      <c r="AI365" s="307"/>
      <c r="AJ365" s="307"/>
    </row>
    <row r="366" ht="15.75" customHeight="1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  <c r="AA366" s="307"/>
      <c r="AB366" s="307"/>
      <c r="AC366" s="307"/>
      <c r="AD366" s="307"/>
      <c r="AE366" s="307"/>
      <c r="AF366" s="307"/>
      <c r="AG366" s="307"/>
      <c r="AH366" s="307"/>
      <c r="AI366" s="307"/>
      <c r="AJ366" s="307"/>
    </row>
    <row r="367" ht="15.75" customHeight="1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  <c r="AA367" s="307"/>
      <c r="AB367" s="307"/>
      <c r="AC367" s="307"/>
      <c r="AD367" s="307"/>
      <c r="AE367" s="307"/>
      <c r="AF367" s="307"/>
      <c r="AG367" s="307"/>
      <c r="AH367" s="307"/>
      <c r="AI367" s="307"/>
      <c r="AJ367" s="307"/>
    </row>
    <row r="368" ht="15.75" customHeight="1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307"/>
      <c r="AB368" s="307"/>
      <c r="AC368" s="307"/>
      <c r="AD368" s="307"/>
      <c r="AE368" s="307"/>
      <c r="AF368" s="307"/>
      <c r="AG368" s="307"/>
      <c r="AH368" s="307"/>
      <c r="AI368" s="307"/>
      <c r="AJ368" s="307"/>
    </row>
    <row r="369" ht="15.75" customHeight="1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  <c r="AA369" s="307"/>
      <c r="AB369" s="307"/>
      <c r="AC369" s="307"/>
      <c r="AD369" s="307"/>
      <c r="AE369" s="307"/>
      <c r="AF369" s="307"/>
      <c r="AG369" s="307"/>
      <c r="AH369" s="307"/>
      <c r="AI369" s="307"/>
      <c r="AJ369" s="307"/>
    </row>
    <row r="370" ht="15.75" customHeight="1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  <c r="AA370" s="307"/>
      <c r="AB370" s="307"/>
      <c r="AC370" s="307"/>
      <c r="AD370" s="307"/>
      <c r="AE370" s="307"/>
      <c r="AF370" s="307"/>
      <c r="AG370" s="307"/>
      <c r="AH370" s="307"/>
      <c r="AI370" s="307"/>
      <c r="AJ370" s="307"/>
    </row>
    <row r="371" ht="15.75" customHeight="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  <c r="AA371" s="307"/>
      <c r="AB371" s="307"/>
      <c r="AC371" s="307"/>
      <c r="AD371" s="307"/>
      <c r="AE371" s="307"/>
      <c r="AF371" s="307"/>
      <c r="AG371" s="307"/>
      <c r="AH371" s="307"/>
      <c r="AI371" s="307"/>
      <c r="AJ371" s="307"/>
    </row>
    <row r="372" ht="15.75" customHeight="1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  <c r="AA372" s="307"/>
      <c r="AB372" s="307"/>
      <c r="AC372" s="307"/>
      <c r="AD372" s="307"/>
      <c r="AE372" s="307"/>
      <c r="AF372" s="307"/>
      <c r="AG372" s="307"/>
      <c r="AH372" s="307"/>
      <c r="AI372" s="307"/>
      <c r="AJ372" s="307"/>
    </row>
    <row r="373" ht="15.75" customHeight="1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  <c r="AA373" s="307"/>
      <c r="AB373" s="307"/>
      <c r="AC373" s="307"/>
      <c r="AD373" s="307"/>
      <c r="AE373" s="307"/>
      <c r="AF373" s="307"/>
      <c r="AG373" s="307"/>
      <c r="AH373" s="307"/>
      <c r="AI373" s="307"/>
      <c r="AJ373" s="307"/>
    </row>
    <row r="374" ht="15.75" customHeight="1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  <c r="AA374" s="307"/>
      <c r="AB374" s="307"/>
      <c r="AC374" s="307"/>
      <c r="AD374" s="307"/>
      <c r="AE374" s="307"/>
      <c r="AF374" s="307"/>
      <c r="AG374" s="307"/>
      <c r="AH374" s="307"/>
      <c r="AI374" s="307"/>
      <c r="AJ374" s="307"/>
    </row>
    <row r="375" ht="15.75" customHeight="1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  <c r="AA375" s="307"/>
      <c r="AB375" s="307"/>
      <c r="AC375" s="307"/>
      <c r="AD375" s="307"/>
      <c r="AE375" s="307"/>
      <c r="AF375" s="307"/>
      <c r="AG375" s="307"/>
      <c r="AH375" s="307"/>
      <c r="AI375" s="307"/>
      <c r="AJ375" s="307"/>
    </row>
    <row r="376" ht="15.75" customHeight="1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  <c r="AA376" s="307"/>
      <c r="AB376" s="307"/>
      <c r="AC376" s="307"/>
      <c r="AD376" s="307"/>
      <c r="AE376" s="307"/>
      <c r="AF376" s="307"/>
      <c r="AG376" s="307"/>
      <c r="AH376" s="307"/>
      <c r="AI376" s="307"/>
      <c r="AJ376" s="307"/>
    </row>
    <row r="377" ht="15.75" customHeight="1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  <c r="AA377" s="307"/>
      <c r="AB377" s="307"/>
      <c r="AC377" s="307"/>
      <c r="AD377" s="307"/>
      <c r="AE377" s="307"/>
      <c r="AF377" s="307"/>
      <c r="AG377" s="307"/>
      <c r="AH377" s="307"/>
      <c r="AI377" s="307"/>
      <c r="AJ377" s="307"/>
    </row>
    <row r="378" ht="15.75" customHeight="1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  <c r="AA378" s="307"/>
      <c r="AB378" s="307"/>
      <c r="AC378" s="307"/>
      <c r="AD378" s="307"/>
      <c r="AE378" s="307"/>
      <c r="AF378" s="307"/>
      <c r="AG378" s="307"/>
      <c r="AH378" s="307"/>
      <c r="AI378" s="307"/>
      <c r="AJ378" s="307"/>
    </row>
    <row r="379" ht="15.75" customHeight="1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  <c r="AA379" s="307"/>
      <c r="AB379" s="307"/>
      <c r="AC379" s="307"/>
      <c r="AD379" s="307"/>
      <c r="AE379" s="307"/>
      <c r="AF379" s="307"/>
      <c r="AG379" s="307"/>
      <c r="AH379" s="307"/>
      <c r="AI379" s="307"/>
      <c r="AJ379" s="307"/>
    </row>
    <row r="380" ht="15.75" customHeight="1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  <c r="AA380" s="307"/>
      <c r="AB380" s="307"/>
      <c r="AC380" s="307"/>
      <c r="AD380" s="307"/>
      <c r="AE380" s="307"/>
      <c r="AF380" s="307"/>
      <c r="AG380" s="307"/>
      <c r="AH380" s="307"/>
      <c r="AI380" s="307"/>
      <c r="AJ380" s="307"/>
    </row>
    <row r="381" ht="15.75" customHeight="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  <c r="AA381" s="307"/>
      <c r="AB381" s="307"/>
      <c r="AC381" s="307"/>
      <c r="AD381" s="307"/>
      <c r="AE381" s="307"/>
      <c r="AF381" s="307"/>
      <c r="AG381" s="307"/>
      <c r="AH381" s="307"/>
      <c r="AI381" s="307"/>
      <c r="AJ381" s="307"/>
    </row>
    <row r="382" ht="15.75" customHeight="1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  <c r="AA382" s="307"/>
      <c r="AB382" s="307"/>
      <c r="AC382" s="307"/>
      <c r="AD382" s="307"/>
      <c r="AE382" s="307"/>
      <c r="AF382" s="307"/>
      <c r="AG382" s="307"/>
      <c r="AH382" s="307"/>
      <c r="AI382" s="307"/>
      <c r="AJ382" s="307"/>
    </row>
    <row r="383" ht="15.75" customHeight="1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  <c r="AA383" s="307"/>
      <c r="AB383" s="307"/>
      <c r="AC383" s="307"/>
      <c r="AD383" s="307"/>
      <c r="AE383" s="307"/>
      <c r="AF383" s="307"/>
      <c r="AG383" s="307"/>
      <c r="AH383" s="307"/>
      <c r="AI383" s="307"/>
      <c r="AJ383" s="307"/>
    </row>
    <row r="384" ht="15.75" customHeight="1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  <c r="AA384" s="307"/>
      <c r="AB384" s="307"/>
      <c r="AC384" s="307"/>
      <c r="AD384" s="307"/>
      <c r="AE384" s="307"/>
      <c r="AF384" s="307"/>
      <c r="AG384" s="307"/>
      <c r="AH384" s="307"/>
      <c r="AI384" s="307"/>
      <c r="AJ384" s="307"/>
    </row>
    <row r="385" ht="15.75" customHeight="1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  <c r="AA385" s="307"/>
      <c r="AB385" s="307"/>
      <c r="AC385" s="307"/>
      <c r="AD385" s="307"/>
      <c r="AE385" s="307"/>
      <c r="AF385" s="307"/>
      <c r="AG385" s="307"/>
      <c r="AH385" s="307"/>
      <c r="AI385" s="307"/>
      <c r="AJ385" s="307"/>
    </row>
    <row r="386" ht="15.75" customHeight="1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  <c r="AA386" s="307"/>
      <c r="AB386" s="307"/>
      <c r="AC386" s="307"/>
      <c r="AD386" s="307"/>
      <c r="AE386" s="307"/>
      <c r="AF386" s="307"/>
      <c r="AG386" s="307"/>
      <c r="AH386" s="307"/>
      <c r="AI386" s="307"/>
      <c r="AJ386" s="307"/>
    </row>
    <row r="387" ht="15.75" customHeight="1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  <c r="AA387" s="307"/>
      <c r="AB387" s="307"/>
      <c r="AC387" s="307"/>
      <c r="AD387" s="307"/>
      <c r="AE387" s="307"/>
      <c r="AF387" s="307"/>
      <c r="AG387" s="307"/>
      <c r="AH387" s="307"/>
      <c r="AI387" s="307"/>
      <c r="AJ387" s="307"/>
    </row>
    <row r="388" ht="15.75" customHeight="1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  <c r="AA388" s="307"/>
      <c r="AB388" s="307"/>
      <c r="AC388" s="307"/>
      <c r="AD388" s="307"/>
      <c r="AE388" s="307"/>
      <c r="AF388" s="307"/>
      <c r="AG388" s="307"/>
      <c r="AH388" s="307"/>
      <c r="AI388" s="307"/>
      <c r="AJ388" s="307"/>
    </row>
    <row r="389" ht="15.75" customHeight="1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  <c r="AA389" s="307"/>
      <c r="AB389" s="307"/>
      <c r="AC389" s="307"/>
      <c r="AD389" s="307"/>
      <c r="AE389" s="307"/>
      <c r="AF389" s="307"/>
      <c r="AG389" s="307"/>
      <c r="AH389" s="307"/>
      <c r="AI389" s="307"/>
      <c r="AJ389" s="307"/>
    </row>
    <row r="390" ht="15.75" customHeight="1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  <c r="AA390" s="307"/>
      <c r="AB390" s="307"/>
      <c r="AC390" s="307"/>
      <c r="AD390" s="307"/>
      <c r="AE390" s="307"/>
      <c r="AF390" s="307"/>
      <c r="AG390" s="307"/>
      <c r="AH390" s="307"/>
      <c r="AI390" s="307"/>
      <c r="AJ390" s="307"/>
    </row>
    <row r="391" ht="15.75" customHeight="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  <c r="AA391" s="307"/>
      <c r="AB391" s="307"/>
      <c r="AC391" s="307"/>
      <c r="AD391" s="307"/>
      <c r="AE391" s="307"/>
      <c r="AF391" s="307"/>
      <c r="AG391" s="307"/>
      <c r="AH391" s="307"/>
      <c r="AI391" s="307"/>
      <c r="AJ391" s="307"/>
    </row>
    <row r="392" ht="15.75" customHeight="1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  <c r="AA392" s="307"/>
      <c r="AB392" s="307"/>
      <c r="AC392" s="307"/>
      <c r="AD392" s="307"/>
      <c r="AE392" s="307"/>
      <c r="AF392" s="307"/>
      <c r="AG392" s="307"/>
      <c r="AH392" s="307"/>
      <c r="AI392" s="307"/>
      <c r="AJ392" s="307"/>
    </row>
    <row r="393" ht="15.75" customHeight="1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  <c r="AA393" s="307"/>
      <c r="AB393" s="307"/>
      <c r="AC393" s="307"/>
      <c r="AD393" s="307"/>
      <c r="AE393" s="307"/>
      <c r="AF393" s="307"/>
      <c r="AG393" s="307"/>
      <c r="AH393" s="307"/>
      <c r="AI393" s="307"/>
      <c r="AJ393" s="307"/>
    </row>
    <row r="394" ht="15.75" customHeight="1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  <c r="AA394" s="307"/>
      <c r="AB394" s="307"/>
      <c r="AC394" s="307"/>
      <c r="AD394" s="307"/>
      <c r="AE394" s="307"/>
      <c r="AF394" s="307"/>
      <c r="AG394" s="307"/>
      <c r="AH394" s="307"/>
      <c r="AI394" s="307"/>
      <c r="AJ394" s="307"/>
    </row>
    <row r="395" ht="15.75" customHeight="1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  <c r="AA395" s="307"/>
      <c r="AB395" s="307"/>
      <c r="AC395" s="307"/>
      <c r="AD395" s="307"/>
      <c r="AE395" s="307"/>
      <c r="AF395" s="307"/>
      <c r="AG395" s="307"/>
      <c r="AH395" s="307"/>
      <c r="AI395" s="307"/>
      <c r="AJ395" s="307"/>
    </row>
    <row r="396" ht="15.75" customHeight="1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  <c r="AA396" s="307"/>
      <c r="AB396" s="307"/>
      <c r="AC396" s="307"/>
      <c r="AD396" s="307"/>
      <c r="AE396" s="307"/>
      <c r="AF396" s="307"/>
      <c r="AG396" s="307"/>
      <c r="AH396" s="307"/>
      <c r="AI396" s="307"/>
      <c r="AJ396" s="307"/>
    </row>
    <row r="397" ht="15.75" customHeight="1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  <c r="AA397" s="307"/>
      <c r="AB397" s="307"/>
      <c r="AC397" s="307"/>
      <c r="AD397" s="307"/>
      <c r="AE397" s="307"/>
      <c r="AF397" s="307"/>
      <c r="AG397" s="307"/>
      <c r="AH397" s="307"/>
      <c r="AI397" s="307"/>
      <c r="AJ397" s="307"/>
    </row>
    <row r="398" ht="15.75" customHeight="1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  <c r="AA398" s="307"/>
      <c r="AB398" s="307"/>
      <c r="AC398" s="307"/>
      <c r="AD398" s="307"/>
      <c r="AE398" s="307"/>
      <c r="AF398" s="307"/>
      <c r="AG398" s="307"/>
      <c r="AH398" s="307"/>
      <c r="AI398" s="307"/>
      <c r="AJ398" s="307"/>
    </row>
    <row r="399" ht="15.75" customHeight="1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  <c r="AA399" s="307"/>
      <c r="AB399" s="307"/>
      <c r="AC399" s="307"/>
      <c r="AD399" s="307"/>
      <c r="AE399" s="307"/>
      <c r="AF399" s="307"/>
      <c r="AG399" s="307"/>
      <c r="AH399" s="307"/>
      <c r="AI399" s="307"/>
      <c r="AJ399" s="307"/>
    </row>
    <row r="400" ht="15.75" customHeight="1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  <c r="AA400" s="307"/>
      <c r="AB400" s="307"/>
      <c r="AC400" s="307"/>
      <c r="AD400" s="307"/>
      <c r="AE400" s="307"/>
      <c r="AF400" s="307"/>
      <c r="AG400" s="307"/>
      <c r="AH400" s="307"/>
      <c r="AI400" s="307"/>
      <c r="AJ400" s="307"/>
    </row>
    <row r="401" ht="15.75" customHeight="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  <c r="AA401" s="307"/>
      <c r="AB401" s="307"/>
      <c r="AC401" s="307"/>
      <c r="AD401" s="307"/>
      <c r="AE401" s="307"/>
      <c r="AF401" s="307"/>
      <c r="AG401" s="307"/>
      <c r="AH401" s="307"/>
      <c r="AI401" s="307"/>
      <c r="AJ401" s="307"/>
    </row>
    <row r="402" ht="15.75" customHeight="1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  <c r="AA402" s="307"/>
      <c r="AB402" s="307"/>
      <c r="AC402" s="307"/>
      <c r="AD402" s="307"/>
      <c r="AE402" s="307"/>
      <c r="AF402" s="307"/>
      <c r="AG402" s="307"/>
      <c r="AH402" s="307"/>
      <c r="AI402" s="307"/>
      <c r="AJ402" s="307"/>
    </row>
    <row r="403" ht="15.75" customHeight="1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  <c r="AA403" s="307"/>
      <c r="AB403" s="307"/>
      <c r="AC403" s="307"/>
      <c r="AD403" s="307"/>
      <c r="AE403" s="307"/>
      <c r="AF403" s="307"/>
      <c r="AG403" s="307"/>
      <c r="AH403" s="307"/>
      <c r="AI403" s="307"/>
      <c r="AJ403" s="307"/>
    </row>
    <row r="404" ht="15.75" customHeight="1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  <c r="AA404" s="307"/>
      <c r="AB404" s="307"/>
      <c r="AC404" s="307"/>
      <c r="AD404" s="307"/>
      <c r="AE404" s="307"/>
      <c r="AF404" s="307"/>
      <c r="AG404" s="307"/>
      <c r="AH404" s="307"/>
      <c r="AI404" s="307"/>
      <c r="AJ404" s="307"/>
    </row>
    <row r="405" ht="15.75" customHeight="1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  <c r="AA405" s="307"/>
      <c r="AB405" s="307"/>
      <c r="AC405" s="307"/>
      <c r="AD405" s="307"/>
      <c r="AE405" s="307"/>
      <c r="AF405" s="307"/>
      <c r="AG405" s="307"/>
      <c r="AH405" s="307"/>
      <c r="AI405" s="307"/>
      <c r="AJ405" s="307"/>
    </row>
    <row r="406" ht="15.75" customHeight="1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  <c r="AA406" s="307"/>
      <c r="AB406" s="307"/>
      <c r="AC406" s="307"/>
      <c r="AD406" s="307"/>
      <c r="AE406" s="307"/>
      <c r="AF406" s="307"/>
      <c r="AG406" s="307"/>
      <c r="AH406" s="307"/>
      <c r="AI406" s="307"/>
      <c r="AJ406" s="307"/>
    </row>
    <row r="407" ht="15.75" customHeight="1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  <c r="AA407" s="307"/>
      <c r="AB407" s="307"/>
      <c r="AC407" s="307"/>
      <c r="AD407" s="307"/>
      <c r="AE407" s="307"/>
      <c r="AF407" s="307"/>
      <c r="AG407" s="307"/>
      <c r="AH407" s="307"/>
      <c r="AI407" s="307"/>
      <c r="AJ407" s="307"/>
    </row>
    <row r="408" ht="15.75" customHeight="1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  <c r="AA408" s="307"/>
      <c r="AB408" s="307"/>
      <c r="AC408" s="307"/>
      <c r="AD408" s="307"/>
      <c r="AE408" s="307"/>
      <c r="AF408" s="307"/>
      <c r="AG408" s="307"/>
      <c r="AH408" s="307"/>
      <c r="AI408" s="307"/>
      <c r="AJ408" s="307"/>
    </row>
    <row r="409" ht="15.75" customHeight="1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  <c r="AA409" s="307"/>
      <c r="AB409" s="307"/>
      <c r="AC409" s="307"/>
      <c r="AD409" s="307"/>
      <c r="AE409" s="307"/>
      <c r="AF409" s="307"/>
      <c r="AG409" s="307"/>
      <c r="AH409" s="307"/>
      <c r="AI409" s="307"/>
      <c r="AJ409" s="307"/>
    </row>
    <row r="410" ht="15.75" customHeight="1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  <c r="AA410" s="307"/>
      <c r="AB410" s="307"/>
      <c r="AC410" s="307"/>
      <c r="AD410" s="307"/>
      <c r="AE410" s="307"/>
      <c r="AF410" s="307"/>
      <c r="AG410" s="307"/>
      <c r="AH410" s="307"/>
      <c r="AI410" s="307"/>
      <c r="AJ410" s="307"/>
    </row>
    <row r="411" ht="15.75" customHeight="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  <c r="AA411" s="307"/>
      <c r="AB411" s="307"/>
      <c r="AC411" s="307"/>
      <c r="AD411" s="307"/>
      <c r="AE411" s="307"/>
      <c r="AF411" s="307"/>
      <c r="AG411" s="307"/>
      <c r="AH411" s="307"/>
      <c r="AI411" s="307"/>
      <c r="AJ411" s="307"/>
    </row>
    <row r="412" ht="15.75" customHeight="1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  <c r="AA412" s="307"/>
      <c r="AB412" s="307"/>
      <c r="AC412" s="307"/>
      <c r="AD412" s="307"/>
      <c r="AE412" s="307"/>
      <c r="AF412" s="307"/>
      <c r="AG412" s="307"/>
      <c r="AH412" s="307"/>
      <c r="AI412" s="307"/>
      <c r="AJ412" s="307"/>
    </row>
    <row r="413" ht="15.75" customHeight="1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307"/>
      <c r="AB413" s="307"/>
      <c r="AC413" s="307"/>
      <c r="AD413" s="307"/>
      <c r="AE413" s="307"/>
      <c r="AF413" s="307"/>
      <c r="AG413" s="307"/>
      <c r="AH413" s="307"/>
      <c r="AI413" s="307"/>
      <c r="AJ413" s="307"/>
    </row>
    <row r="414" ht="15.75" customHeight="1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307"/>
      <c r="AB414" s="307"/>
      <c r="AC414" s="307"/>
      <c r="AD414" s="307"/>
      <c r="AE414" s="307"/>
      <c r="AF414" s="307"/>
      <c r="AG414" s="307"/>
      <c r="AH414" s="307"/>
      <c r="AI414" s="307"/>
      <c r="AJ414" s="307"/>
    </row>
    <row r="415" ht="15.75" customHeight="1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  <c r="AA415" s="307"/>
      <c r="AB415" s="307"/>
      <c r="AC415" s="307"/>
      <c r="AD415" s="307"/>
      <c r="AE415" s="307"/>
      <c r="AF415" s="307"/>
      <c r="AG415" s="307"/>
      <c r="AH415" s="307"/>
      <c r="AI415" s="307"/>
      <c r="AJ415" s="307"/>
    </row>
    <row r="416" ht="15.75" customHeight="1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  <c r="AA416" s="307"/>
      <c r="AB416" s="307"/>
      <c r="AC416" s="307"/>
      <c r="AD416" s="307"/>
      <c r="AE416" s="307"/>
      <c r="AF416" s="307"/>
      <c r="AG416" s="307"/>
      <c r="AH416" s="307"/>
      <c r="AI416" s="307"/>
      <c r="AJ416" s="307"/>
    </row>
    <row r="417" ht="15.75" customHeight="1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  <c r="AA417" s="307"/>
      <c r="AB417" s="307"/>
      <c r="AC417" s="307"/>
      <c r="AD417" s="307"/>
      <c r="AE417" s="307"/>
      <c r="AF417" s="307"/>
      <c r="AG417" s="307"/>
      <c r="AH417" s="307"/>
      <c r="AI417" s="307"/>
      <c r="AJ417" s="307"/>
    </row>
    <row r="418" ht="15.75" customHeight="1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  <c r="AA418" s="307"/>
      <c r="AB418" s="307"/>
      <c r="AC418" s="307"/>
      <c r="AD418" s="307"/>
      <c r="AE418" s="307"/>
      <c r="AF418" s="307"/>
      <c r="AG418" s="307"/>
      <c r="AH418" s="307"/>
      <c r="AI418" s="307"/>
      <c r="AJ418" s="307"/>
    </row>
    <row r="419" ht="15.75" customHeight="1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  <c r="AA419" s="307"/>
      <c r="AB419" s="307"/>
      <c r="AC419" s="307"/>
      <c r="AD419" s="307"/>
      <c r="AE419" s="307"/>
      <c r="AF419" s="307"/>
      <c r="AG419" s="307"/>
      <c r="AH419" s="307"/>
      <c r="AI419" s="307"/>
      <c r="AJ419" s="307"/>
    </row>
    <row r="420" ht="15.75" customHeight="1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  <c r="AA420" s="307"/>
      <c r="AB420" s="307"/>
      <c r="AC420" s="307"/>
      <c r="AD420" s="307"/>
      <c r="AE420" s="307"/>
      <c r="AF420" s="307"/>
      <c r="AG420" s="307"/>
      <c r="AH420" s="307"/>
      <c r="AI420" s="307"/>
      <c r="AJ420" s="307"/>
    </row>
    <row r="421" ht="15.75" customHeight="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  <c r="AA421" s="307"/>
      <c r="AB421" s="307"/>
      <c r="AC421" s="307"/>
      <c r="AD421" s="307"/>
      <c r="AE421" s="307"/>
      <c r="AF421" s="307"/>
      <c r="AG421" s="307"/>
      <c r="AH421" s="307"/>
      <c r="AI421" s="307"/>
      <c r="AJ421" s="307"/>
    </row>
    <row r="422" ht="15.75" customHeight="1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  <c r="AA422" s="307"/>
      <c r="AB422" s="307"/>
      <c r="AC422" s="307"/>
      <c r="AD422" s="307"/>
      <c r="AE422" s="307"/>
      <c r="AF422" s="307"/>
      <c r="AG422" s="307"/>
      <c r="AH422" s="307"/>
      <c r="AI422" s="307"/>
      <c r="AJ422" s="307"/>
    </row>
    <row r="423" ht="15.75" customHeight="1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  <c r="AA423" s="307"/>
      <c r="AB423" s="307"/>
      <c r="AC423" s="307"/>
      <c r="AD423" s="307"/>
      <c r="AE423" s="307"/>
      <c r="AF423" s="307"/>
      <c r="AG423" s="307"/>
      <c r="AH423" s="307"/>
      <c r="AI423" s="307"/>
      <c r="AJ423" s="307"/>
    </row>
    <row r="424" ht="15.75" customHeight="1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</row>
    <row r="425" ht="15.75" customHeight="1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  <c r="AA425" s="307"/>
      <c r="AB425" s="307"/>
      <c r="AC425" s="307"/>
      <c r="AD425" s="307"/>
      <c r="AE425" s="307"/>
      <c r="AF425" s="307"/>
      <c r="AG425" s="307"/>
      <c r="AH425" s="307"/>
      <c r="AI425" s="307"/>
      <c r="AJ425" s="307"/>
    </row>
    <row r="426" ht="15.75" customHeight="1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  <c r="AA426" s="307"/>
      <c r="AB426" s="307"/>
      <c r="AC426" s="307"/>
      <c r="AD426" s="307"/>
      <c r="AE426" s="307"/>
      <c r="AF426" s="307"/>
      <c r="AG426" s="307"/>
      <c r="AH426" s="307"/>
      <c r="AI426" s="307"/>
      <c r="AJ426" s="307"/>
    </row>
    <row r="427" ht="15.75" customHeight="1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  <c r="AA427" s="307"/>
      <c r="AB427" s="307"/>
      <c r="AC427" s="307"/>
      <c r="AD427" s="307"/>
      <c r="AE427" s="307"/>
      <c r="AF427" s="307"/>
      <c r="AG427" s="307"/>
      <c r="AH427" s="307"/>
      <c r="AI427" s="307"/>
      <c r="AJ427" s="307"/>
    </row>
    <row r="428" ht="15.75" customHeight="1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  <c r="AA428" s="307"/>
      <c r="AB428" s="307"/>
      <c r="AC428" s="307"/>
      <c r="AD428" s="307"/>
      <c r="AE428" s="307"/>
      <c r="AF428" s="307"/>
      <c r="AG428" s="307"/>
      <c r="AH428" s="307"/>
      <c r="AI428" s="307"/>
      <c r="AJ428" s="307"/>
    </row>
    <row r="429" ht="15.75" customHeight="1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  <c r="AA429" s="307"/>
      <c r="AB429" s="307"/>
      <c r="AC429" s="307"/>
      <c r="AD429" s="307"/>
      <c r="AE429" s="307"/>
      <c r="AF429" s="307"/>
      <c r="AG429" s="307"/>
      <c r="AH429" s="307"/>
      <c r="AI429" s="307"/>
      <c r="AJ429" s="307"/>
    </row>
    <row r="430" ht="15.75" customHeight="1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  <c r="AA430" s="307"/>
      <c r="AB430" s="307"/>
      <c r="AC430" s="307"/>
      <c r="AD430" s="307"/>
      <c r="AE430" s="307"/>
      <c r="AF430" s="307"/>
      <c r="AG430" s="307"/>
      <c r="AH430" s="307"/>
      <c r="AI430" s="307"/>
      <c r="AJ430" s="307"/>
    </row>
    <row r="431" ht="15.75" customHeight="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  <c r="AA431" s="307"/>
      <c r="AB431" s="307"/>
      <c r="AC431" s="307"/>
      <c r="AD431" s="307"/>
      <c r="AE431" s="307"/>
      <c r="AF431" s="307"/>
      <c r="AG431" s="307"/>
      <c r="AH431" s="307"/>
      <c r="AI431" s="307"/>
      <c r="AJ431" s="307"/>
    </row>
    <row r="432" ht="15.75" customHeight="1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  <c r="AA432" s="307"/>
      <c r="AB432" s="307"/>
      <c r="AC432" s="307"/>
      <c r="AD432" s="307"/>
      <c r="AE432" s="307"/>
      <c r="AF432" s="307"/>
      <c r="AG432" s="307"/>
      <c r="AH432" s="307"/>
      <c r="AI432" s="307"/>
      <c r="AJ432" s="307"/>
    </row>
    <row r="433" ht="15.75" customHeight="1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  <c r="AA433" s="307"/>
      <c r="AB433" s="307"/>
      <c r="AC433" s="307"/>
      <c r="AD433" s="307"/>
      <c r="AE433" s="307"/>
      <c r="AF433" s="307"/>
      <c r="AG433" s="307"/>
      <c r="AH433" s="307"/>
      <c r="AI433" s="307"/>
      <c r="AJ433" s="307"/>
    </row>
    <row r="434" ht="15.75" customHeight="1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  <c r="AA434" s="307"/>
      <c r="AB434" s="307"/>
      <c r="AC434" s="307"/>
      <c r="AD434" s="307"/>
      <c r="AE434" s="307"/>
      <c r="AF434" s="307"/>
      <c r="AG434" s="307"/>
      <c r="AH434" s="307"/>
      <c r="AI434" s="307"/>
      <c r="AJ434" s="307"/>
    </row>
    <row r="435" ht="15.75" customHeight="1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</row>
    <row r="436" ht="15.75" customHeight="1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  <c r="AA436" s="307"/>
      <c r="AB436" s="307"/>
      <c r="AC436" s="307"/>
      <c r="AD436" s="307"/>
      <c r="AE436" s="307"/>
      <c r="AF436" s="307"/>
      <c r="AG436" s="307"/>
      <c r="AH436" s="307"/>
      <c r="AI436" s="307"/>
      <c r="AJ436" s="307"/>
    </row>
    <row r="437" ht="15.75" customHeight="1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  <c r="AA437" s="307"/>
      <c r="AB437" s="307"/>
      <c r="AC437" s="307"/>
      <c r="AD437" s="307"/>
      <c r="AE437" s="307"/>
      <c r="AF437" s="307"/>
      <c r="AG437" s="307"/>
      <c r="AH437" s="307"/>
      <c r="AI437" s="307"/>
      <c r="AJ437" s="307"/>
    </row>
    <row r="438" ht="15.75" customHeight="1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  <c r="AA438" s="307"/>
      <c r="AB438" s="307"/>
      <c r="AC438" s="307"/>
      <c r="AD438" s="307"/>
      <c r="AE438" s="307"/>
      <c r="AF438" s="307"/>
      <c r="AG438" s="307"/>
      <c r="AH438" s="307"/>
      <c r="AI438" s="307"/>
      <c r="AJ438" s="307"/>
    </row>
    <row r="439" ht="15.75" customHeight="1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  <c r="AA439" s="307"/>
      <c r="AB439" s="307"/>
      <c r="AC439" s="307"/>
      <c r="AD439" s="307"/>
      <c r="AE439" s="307"/>
      <c r="AF439" s="307"/>
      <c r="AG439" s="307"/>
      <c r="AH439" s="307"/>
      <c r="AI439" s="307"/>
      <c r="AJ439" s="307"/>
    </row>
    <row r="440" ht="15.75" customHeight="1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  <c r="AA440" s="307"/>
      <c r="AB440" s="307"/>
      <c r="AC440" s="307"/>
      <c r="AD440" s="307"/>
      <c r="AE440" s="307"/>
      <c r="AF440" s="307"/>
      <c r="AG440" s="307"/>
      <c r="AH440" s="307"/>
      <c r="AI440" s="307"/>
      <c r="AJ440" s="307"/>
    </row>
    <row r="441" ht="15.75" customHeight="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  <c r="AA441" s="307"/>
      <c r="AB441" s="307"/>
      <c r="AC441" s="307"/>
      <c r="AD441" s="307"/>
      <c r="AE441" s="307"/>
      <c r="AF441" s="307"/>
      <c r="AG441" s="307"/>
      <c r="AH441" s="307"/>
      <c r="AI441" s="307"/>
      <c r="AJ441" s="307"/>
    </row>
    <row r="442" ht="15.75" customHeight="1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  <c r="AA442" s="307"/>
      <c r="AB442" s="307"/>
      <c r="AC442" s="307"/>
      <c r="AD442" s="307"/>
      <c r="AE442" s="307"/>
      <c r="AF442" s="307"/>
      <c r="AG442" s="307"/>
      <c r="AH442" s="307"/>
      <c r="AI442" s="307"/>
      <c r="AJ442" s="307"/>
    </row>
    <row r="443" ht="15.75" customHeight="1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  <c r="AA443" s="307"/>
      <c r="AB443" s="307"/>
      <c r="AC443" s="307"/>
      <c r="AD443" s="307"/>
      <c r="AE443" s="307"/>
      <c r="AF443" s="307"/>
      <c r="AG443" s="307"/>
      <c r="AH443" s="307"/>
      <c r="AI443" s="307"/>
      <c r="AJ443" s="307"/>
    </row>
    <row r="444" ht="15.75" customHeight="1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  <c r="AA444" s="307"/>
      <c r="AB444" s="307"/>
      <c r="AC444" s="307"/>
      <c r="AD444" s="307"/>
      <c r="AE444" s="307"/>
      <c r="AF444" s="307"/>
      <c r="AG444" s="307"/>
      <c r="AH444" s="307"/>
      <c r="AI444" s="307"/>
      <c r="AJ444" s="307"/>
    </row>
    <row r="445" ht="15.75" customHeight="1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  <c r="AA445" s="307"/>
      <c r="AB445" s="307"/>
      <c r="AC445" s="307"/>
      <c r="AD445" s="307"/>
      <c r="AE445" s="307"/>
      <c r="AF445" s="307"/>
      <c r="AG445" s="307"/>
      <c r="AH445" s="307"/>
      <c r="AI445" s="307"/>
      <c r="AJ445" s="307"/>
    </row>
    <row r="446" ht="15.75" customHeight="1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  <c r="AA446" s="307"/>
      <c r="AB446" s="307"/>
      <c r="AC446" s="307"/>
      <c r="AD446" s="307"/>
      <c r="AE446" s="307"/>
      <c r="AF446" s="307"/>
      <c r="AG446" s="307"/>
      <c r="AH446" s="307"/>
      <c r="AI446" s="307"/>
      <c r="AJ446" s="307"/>
    </row>
    <row r="447" ht="15.75" customHeight="1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  <c r="AA447" s="307"/>
      <c r="AB447" s="307"/>
      <c r="AC447" s="307"/>
      <c r="AD447" s="307"/>
      <c r="AE447" s="307"/>
      <c r="AF447" s="307"/>
      <c r="AG447" s="307"/>
      <c r="AH447" s="307"/>
      <c r="AI447" s="307"/>
      <c r="AJ447" s="307"/>
    </row>
    <row r="448" ht="15.75" customHeight="1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  <c r="AA448" s="307"/>
      <c r="AB448" s="307"/>
      <c r="AC448" s="307"/>
      <c r="AD448" s="307"/>
      <c r="AE448" s="307"/>
      <c r="AF448" s="307"/>
      <c r="AG448" s="307"/>
      <c r="AH448" s="307"/>
      <c r="AI448" s="307"/>
      <c r="AJ448" s="307"/>
    </row>
    <row r="449" ht="15.75" customHeight="1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  <c r="AA449" s="307"/>
      <c r="AB449" s="307"/>
      <c r="AC449" s="307"/>
      <c r="AD449" s="307"/>
      <c r="AE449" s="307"/>
      <c r="AF449" s="307"/>
      <c r="AG449" s="307"/>
      <c r="AH449" s="307"/>
      <c r="AI449" s="307"/>
      <c r="AJ449" s="307"/>
    </row>
    <row r="450" ht="15.75" customHeight="1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  <c r="AA450" s="307"/>
      <c r="AB450" s="307"/>
      <c r="AC450" s="307"/>
      <c r="AD450" s="307"/>
      <c r="AE450" s="307"/>
      <c r="AF450" s="307"/>
      <c r="AG450" s="307"/>
      <c r="AH450" s="307"/>
      <c r="AI450" s="307"/>
      <c r="AJ450" s="307"/>
    </row>
    <row r="451" ht="15.75" customHeight="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  <c r="AA451" s="307"/>
      <c r="AB451" s="307"/>
      <c r="AC451" s="307"/>
      <c r="AD451" s="307"/>
      <c r="AE451" s="307"/>
      <c r="AF451" s="307"/>
      <c r="AG451" s="307"/>
      <c r="AH451" s="307"/>
      <c r="AI451" s="307"/>
      <c r="AJ451" s="307"/>
    </row>
    <row r="452" ht="15.75" customHeight="1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  <c r="AA452" s="307"/>
      <c r="AB452" s="307"/>
      <c r="AC452" s="307"/>
      <c r="AD452" s="307"/>
      <c r="AE452" s="307"/>
      <c r="AF452" s="307"/>
      <c r="AG452" s="307"/>
      <c r="AH452" s="307"/>
      <c r="AI452" s="307"/>
      <c r="AJ452" s="307"/>
    </row>
    <row r="453" ht="15.75" customHeight="1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  <c r="AA453" s="307"/>
      <c r="AB453" s="307"/>
      <c r="AC453" s="307"/>
      <c r="AD453" s="307"/>
      <c r="AE453" s="307"/>
      <c r="AF453" s="307"/>
      <c r="AG453" s="307"/>
      <c r="AH453" s="307"/>
      <c r="AI453" s="307"/>
      <c r="AJ453" s="307"/>
    </row>
    <row r="454" ht="15.75" customHeight="1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  <c r="AA454" s="307"/>
      <c r="AB454" s="307"/>
      <c r="AC454" s="307"/>
      <c r="AD454" s="307"/>
      <c r="AE454" s="307"/>
      <c r="AF454" s="307"/>
      <c r="AG454" s="307"/>
      <c r="AH454" s="307"/>
      <c r="AI454" s="307"/>
      <c r="AJ454" s="307"/>
    </row>
    <row r="455" ht="15.75" customHeight="1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  <c r="AA455" s="307"/>
      <c r="AB455" s="307"/>
      <c r="AC455" s="307"/>
      <c r="AD455" s="307"/>
      <c r="AE455" s="307"/>
      <c r="AF455" s="307"/>
      <c r="AG455" s="307"/>
      <c r="AH455" s="307"/>
      <c r="AI455" s="307"/>
      <c r="AJ455" s="307"/>
    </row>
    <row r="456" ht="15.75" customHeight="1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  <c r="AA456" s="307"/>
      <c r="AB456" s="307"/>
      <c r="AC456" s="307"/>
      <c r="AD456" s="307"/>
      <c r="AE456" s="307"/>
      <c r="AF456" s="307"/>
      <c r="AG456" s="307"/>
      <c r="AH456" s="307"/>
      <c r="AI456" s="307"/>
      <c r="AJ456" s="307"/>
    </row>
    <row r="457" ht="15.75" customHeight="1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  <c r="AA457" s="307"/>
      <c r="AB457" s="307"/>
      <c r="AC457" s="307"/>
      <c r="AD457" s="307"/>
      <c r="AE457" s="307"/>
      <c r="AF457" s="307"/>
      <c r="AG457" s="307"/>
      <c r="AH457" s="307"/>
      <c r="AI457" s="307"/>
      <c r="AJ457" s="307"/>
    </row>
    <row r="458" ht="15.75" customHeight="1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307"/>
      <c r="AB458" s="307"/>
      <c r="AC458" s="307"/>
      <c r="AD458" s="307"/>
      <c r="AE458" s="307"/>
      <c r="AF458" s="307"/>
      <c r="AG458" s="307"/>
      <c r="AH458" s="307"/>
      <c r="AI458" s="307"/>
      <c r="AJ458" s="307"/>
    </row>
    <row r="459" ht="15.75" customHeight="1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  <c r="AA459" s="307"/>
      <c r="AB459" s="307"/>
      <c r="AC459" s="307"/>
      <c r="AD459" s="307"/>
      <c r="AE459" s="307"/>
      <c r="AF459" s="307"/>
      <c r="AG459" s="307"/>
      <c r="AH459" s="307"/>
      <c r="AI459" s="307"/>
      <c r="AJ459" s="307"/>
    </row>
    <row r="460" ht="15.75" customHeight="1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  <c r="AA460" s="307"/>
      <c r="AB460" s="307"/>
      <c r="AC460" s="307"/>
      <c r="AD460" s="307"/>
      <c r="AE460" s="307"/>
      <c r="AF460" s="307"/>
      <c r="AG460" s="307"/>
      <c r="AH460" s="307"/>
      <c r="AI460" s="307"/>
      <c r="AJ460" s="307"/>
    </row>
    <row r="461" ht="15.75" customHeight="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  <c r="AA461" s="307"/>
      <c r="AB461" s="307"/>
      <c r="AC461" s="307"/>
      <c r="AD461" s="307"/>
      <c r="AE461" s="307"/>
      <c r="AF461" s="307"/>
      <c r="AG461" s="307"/>
      <c r="AH461" s="307"/>
      <c r="AI461" s="307"/>
      <c r="AJ461" s="307"/>
    </row>
    <row r="462" ht="15.75" customHeight="1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  <c r="AA462" s="307"/>
      <c r="AB462" s="307"/>
      <c r="AC462" s="307"/>
      <c r="AD462" s="307"/>
      <c r="AE462" s="307"/>
      <c r="AF462" s="307"/>
      <c r="AG462" s="307"/>
      <c r="AH462" s="307"/>
      <c r="AI462" s="307"/>
      <c r="AJ462" s="307"/>
    </row>
    <row r="463" ht="15.75" customHeight="1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  <c r="AA463" s="307"/>
      <c r="AB463" s="307"/>
      <c r="AC463" s="307"/>
      <c r="AD463" s="307"/>
      <c r="AE463" s="307"/>
      <c r="AF463" s="307"/>
      <c r="AG463" s="307"/>
      <c r="AH463" s="307"/>
      <c r="AI463" s="307"/>
      <c r="AJ463" s="307"/>
    </row>
    <row r="464" ht="15.75" customHeight="1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  <c r="AA464" s="307"/>
      <c r="AB464" s="307"/>
      <c r="AC464" s="307"/>
      <c r="AD464" s="307"/>
      <c r="AE464" s="307"/>
      <c r="AF464" s="307"/>
      <c r="AG464" s="307"/>
      <c r="AH464" s="307"/>
      <c r="AI464" s="307"/>
      <c r="AJ464" s="307"/>
    </row>
    <row r="465" ht="15.75" customHeight="1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  <c r="AA465" s="307"/>
      <c r="AB465" s="307"/>
      <c r="AC465" s="307"/>
      <c r="AD465" s="307"/>
      <c r="AE465" s="307"/>
      <c r="AF465" s="307"/>
      <c r="AG465" s="307"/>
      <c r="AH465" s="307"/>
      <c r="AI465" s="307"/>
      <c r="AJ465" s="307"/>
    </row>
    <row r="466" ht="15.75" customHeight="1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  <c r="AA466" s="307"/>
      <c r="AB466" s="307"/>
      <c r="AC466" s="307"/>
      <c r="AD466" s="307"/>
      <c r="AE466" s="307"/>
      <c r="AF466" s="307"/>
      <c r="AG466" s="307"/>
      <c r="AH466" s="307"/>
      <c r="AI466" s="307"/>
      <c r="AJ466" s="307"/>
    </row>
    <row r="467" ht="15.75" customHeight="1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  <c r="AA467" s="307"/>
      <c r="AB467" s="307"/>
      <c r="AC467" s="307"/>
      <c r="AD467" s="307"/>
      <c r="AE467" s="307"/>
      <c r="AF467" s="307"/>
      <c r="AG467" s="307"/>
      <c r="AH467" s="307"/>
      <c r="AI467" s="307"/>
      <c r="AJ467" s="307"/>
    </row>
    <row r="468" ht="15.75" customHeight="1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  <c r="AA468" s="307"/>
      <c r="AB468" s="307"/>
      <c r="AC468" s="307"/>
      <c r="AD468" s="307"/>
      <c r="AE468" s="307"/>
      <c r="AF468" s="307"/>
      <c r="AG468" s="307"/>
      <c r="AH468" s="307"/>
      <c r="AI468" s="307"/>
      <c r="AJ468" s="307"/>
    </row>
    <row r="469" ht="15.75" customHeight="1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  <c r="AA469" s="307"/>
      <c r="AB469" s="307"/>
      <c r="AC469" s="307"/>
      <c r="AD469" s="307"/>
      <c r="AE469" s="307"/>
      <c r="AF469" s="307"/>
      <c r="AG469" s="307"/>
      <c r="AH469" s="307"/>
      <c r="AI469" s="307"/>
      <c r="AJ469" s="307"/>
    </row>
    <row r="470" ht="15.75" customHeight="1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  <c r="AA470" s="307"/>
      <c r="AB470" s="307"/>
      <c r="AC470" s="307"/>
      <c r="AD470" s="307"/>
      <c r="AE470" s="307"/>
      <c r="AF470" s="307"/>
      <c r="AG470" s="307"/>
      <c r="AH470" s="307"/>
      <c r="AI470" s="307"/>
      <c r="AJ470" s="307"/>
    </row>
    <row r="471" ht="15.75" customHeight="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  <c r="AA471" s="307"/>
      <c r="AB471" s="307"/>
      <c r="AC471" s="307"/>
      <c r="AD471" s="307"/>
      <c r="AE471" s="307"/>
      <c r="AF471" s="307"/>
      <c r="AG471" s="307"/>
      <c r="AH471" s="307"/>
      <c r="AI471" s="307"/>
      <c r="AJ471" s="307"/>
    </row>
    <row r="472" ht="15.75" customHeight="1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  <c r="AA472" s="307"/>
      <c r="AB472" s="307"/>
      <c r="AC472" s="307"/>
      <c r="AD472" s="307"/>
      <c r="AE472" s="307"/>
      <c r="AF472" s="307"/>
      <c r="AG472" s="307"/>
      <c r="AH472" s="307"/>
      <c r="AI472" s="307"/>
      <c r="AJ472" s="307"/>
    </row>
    <row r="473" ht="15.75" customHeight="1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  <c r="AA473" s="307"/>
      <c r="AB473" s="307"/>
      <c r="AC473" s="307"/>
      <c r="AD473" s="307"/>
      <c r="AE473" s="307"/>
      <c r="AF473" s="307"/>
      <c r="AG473" s="307"/>
      <c r="AH473" s="307"/>
      <c r="AI473" s="307"/>
      <c r="AJ473" s="307"/>
    </row>
    <row r="474" ht="15.75" customHeight="1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  <c r="AA474" s="307"/>
      <c r="AB474" s="307"/>
      <c r="AC474" s="307"/>
      <c r="AD474" s="307"/>
      <c r="AE474" s="307"/>
      <c r="AF474" s="307"/>
      <c r="AG474" s="307"/>
      <c r="AH474" s="307"/>
      <c r="AI474" s="307"/>
      <c r="AJ474" s="307"/>
    </row>
    <row r="475" ht="15.75" customHeight="1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  <c r="AA475" s="307"/>
      <c r="AB475" s="307"/>
      <c r="AC475" s="307"/>
      <c r="AD475" s="307"/>
      <c r="AE475" s="307"/>
      <c r="AF475" s="307"/>
      <c r="AG475" s="307"/>
      <c r="AH475" s="307"/>
      <c r="AI475" s="307"/>
      <c r="AJ475" s="307"/>
    </row>
    <row r="476" ht="15.75" customHeight="1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  <c r="AA476" s="307"/>
      <c r="AB476" s="307"/>
      <c r="AC476" s="307"/>
      <c r="AD476" s="307"/>
      <c r="AE476" s="307"/>
      <c r="AF476" s="307"/>
      <c r="AG476" s="307"/>
      <c r="AH476" s="307"/>
      <c r="AI476" s="307"/>
      <c r="AJ476" s="307"/>
    </row>
    <row r="477" ht="15.75" customHeight="1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  <c r="AA477" s="307"/>
      <c r="AB477" s="307"/>
      <c r="AC477" s="307"/>
      <c r="AD477" s="307"/>
      <c r="AE477" s="307"/>
      <c r="AF477" s="307"/>
      <c r="AG477" s="307"/>
      <c r="AH477" s="307"/>
      <c r="AI477" s="307"/>
      <c r="AJ477" s="307"/>
    </row>
    <row r="478" ht="15.75" customHeight="1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  <c r="AA478" s="307"/>
      <c r="AB478" s="307"/>
      <c r="AC478" s="307"/>
      <c r="AD478" s="307"/>
      <c r="AE478" s="307"/>
      <c r="AF478" s="307"/>
      <c r="AG478" s="307"/>
      <c r="AH478" s="307"/>
      <c r="AI478" s="307"/>
      <c r="AJ478" s="307"/>
    </row>
    <row r="479" ht="15.75" customHeight="1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  <c r="AA479" s="307"/>
      <c r="AB479" s="307"/>
      <c r="AC479" s="307"/>
      <c r="AD479" s="307"/>
      <c r="AE479" s="307"/>
      <c r="AF479" s="307"/>
      <c r="AG479" s="307"/>
      <c r="AH479" s="307"/>
      <c r="AI479" s="307"/>
      <c r="AJ479" s="307"/>
    </row>
    <row r="480" ht="15.75" customHeight="1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  <c r="AA480" s="307"/>
      <c r="AB480" s="307"/>
      <c r="AC480" s="307"/>
      <c r="AD480" s="307"/>
      <c r="AE480" s="307"/>
      <c r="AF480" s="307"/>
      <c r="AG480" s="307"/>
      <c r="AH480" s="307"/>
      <c r="AI480" s="307"/>
      <c r="AJ480" s="307"/>
    </row>
    <row r="481" ht="15.75" customHeight="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  <c r="AA481" s="307"/>
      <c r="AB481" s="307"/>
      <c r="AC481" s="307"/>
      <c r="AD481" s="307"/>
      <c r="AE481" s="307"/>
      <c r="AF481" s="307"/>
      <c r="AG481" s="307"/>
      <c r="AH481" s="307"/>
      <c r="AI481" s="307"/>
      <c r="AJ481" s="307"/>
    </row>
    <row r="482" ht="15.75" customHeight="1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  <c r="AA482" s="307"/>
      <c r="AB482" s="307"/>
      <c r="AC482" s="307"/>
      <c r="AD482" s="307"/>
      <c r="AE482" s="307"/>
      <c r="AF482" s="307"/>
      <c r="AG482" s="307"/>
      <c r="AH482" s="307"/>
      <c r="AI482" s="307"/>
      <c r="AJ482" s="307"/>
    </row>
    <row r="483" ht="15.75" customHeight="1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  <c r="AA483" s="307"/>
      <c r="AB483" s="307"/>
      <c r="AC483" s="307"/>
      <c r="AD483" s="307"/>
      <c r="AE483" s="307"/>
      <c r="AF483" s="307"/>
      <c r="AG483" s="307"/>
      <c r="AH483" s="307"/>
      <c r="AI483" s="307"/>
      <c r="AJ483" s="307"/>
    </row>
    <row r="484" ht="15.75" customHeight="1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  <c r="AA484" s="307"/>
      <c r="AB484" s="307"/>
      <c r="AC484" s="307"/>
      <c r="AD484" s="307"/>
      <c r="AE484" s="307"/>
      <c r="AF484" s="307"/>
      <c r="AG484" s="307"/>
      <c r="AH484" s="307"/>
      <c r="AI484" s="307"/>
      <c r="AJ484" s="307"/>
    </row>
    <row r="485" ht="15.75" customHeight="1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  <c r="AA485" s="307"/>
      <c r="AB485" s="307"/>
      <c r="AC485" s="307"/>
      <c r="AD485" s="307"/>
      <c r="AE485" s="307"/>
      <c r="AF485" s="307"/>
      <c r="AG485" s="307"/>
      <c r="AH485" s="307"/>
      <c r="AI485" s="307"/>
      <c r="AJ485" s="307"/>
    </row>
    <row r="486" ht="15.75" customHeight="1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  <c r="AA486" s="307"/>
      <c r="AB486" s="307"/>
      <c r="AC486" s="307"/>
      <c r="AD486" s="307"/>
      <c r="AE486" s="307"/>
      <c r="AF486" s="307"/>
      <c r="AG486" s="307"/>
      <c r="AH486" s="307"/>
      <c r="AI486" s="307"/>
      <c r="AJ486" s="307"/>
    </row>
    <row r="487" ht="15.75" customHeight="1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  <c r="AA487" s="307"/>
      <c r="AB487" s="307"/>
      <c r="AC487" s="307"/>
      <c r="AD487" s="307"/>
      <c r="AE487" s="307"/>
      <c r="AF487" s="307"/>
      <c r="AG487" s="307"/>
      <c r="AH487" s="307"/>
      <c r="AI487" s="307"/>
      <c r="AJ487" s="307"/>
    </row>
    <row r="488" ht="15.75" customHeight="1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  <c r="AA488" s="307"/>
      <c r="AB488" s="307"/>
      <c r="AC488" s="307"/>
      <c r="AD488" s="307"/>
      <c r="AE488" s="307"/>
      <c r="AF488" s="307"/>
      <c r="AG488" s="307"/>
      <c r="AH488" s="307"/>
      <c r="AI488" s="307"/>
      <c r="AJ488" s="307"/>
    </row>
    <row r="489" ht="15.75" customHeight="1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  <c r="AA489" s="307"/>
      <c r="AB489" s="307"/>
      <c r="AC489" s="307"/>
      <c r="AD489" s="307"/>
      <c r="AE489" s="307"/>
      <c r="AF489" s="307"/>
      <c r="AG489" s="307"/>
      <c r="AH489" s="307"/>
      <c r="AI489" s="307"/>
      <c r="AJ489" s="307"/>
    </row>
    <row r="490" ht="15.75" customHeight="1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  <c r="AA490" s="307"/>
      <c r="AB490" s="307"/>
      <c r="AC490" s="307"/>
      <c r="AD490" s="307"/>
      <c r="AE490" s="307"/>
      <c r="AF490" s="307"/>
      <c r="AG490" s="307"/>
      <c r="AH490" s="307"/>
      <c r="AI490" s="307"/>
      <c r="AJ490" s="307"/>
    </row>
    <row r="491" ht="15.75" customHeight="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  <c r="AA491" s="307"/>
      <c r="AB491" s="307"/>
      <c r="AC491" s="307"/>
      <c r="AD491" s="307"/>
      <c r="AE491" s="307"/>
      <c r="AF491" s="307"/>
      <c r="AG491" s="307"/>
      <c r="AH491" s="307"/>
      <c r="AI491" s="307"/>
      <c r="AJ491" s="307"/>
    </row>
    <row r="492" ht="15.75" customHeight="1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  <c r="AA492" s="307"/>
      <c r="AB492" s="307"/>
      <c r="AC492" s="307"/>
      <c r="AD492" s="307"/>
      <c r="AE492" s="307"/>
      <c r="AF492" s="307"/>
      <c r="AG492" s="307"/>
      <c r="AH492" s="307"/>
      <c r="AI492" s="307"/>
      <c r="AJ492" s="307"/>
    </row>
    <row r="493" ht="15.75" customHeight="1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  <c r="AA493" s="307"/>
      <c r="AB493" s="307"/>
      <c r="AC493" s="307"/>
      <c r="AD493" s="307"/>
      <c r="AE493" s="307"/>
      <c r="AF493" s="307"/>
      <c r="AG493" s="307"/>
      <c r="AH493" s="307"/>
      <c r="AI493" s="307"/>
      <c r="AJ493" s="307"/>
    </row>
    <row r="494" ht="15.75" customHeight="1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  <c r="AA494" s="307"/>
      <c r="AB494" s="307"/>
      <c r="AC494" s="307"/>
      <c r="AD494" s="307"/>
      <c r="AE494" s="307"/>
      <c r="AF494" s="307"/>
      <c r="AG494" s="307"/>
      <c r="AH494" s="307"/>
      <c r="AI494" s="307"/>
      <c r="AJ494" s="307"/>
    </row>
    <row r="495" ht="15.75" customHeight="1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  <c r="AA495" s="307"/>
      <c r="AB495" s="307"/>
      <c r="AC495" s="307"/>
      <c r="AD495" s="307"/>
      <c r="AE495" s="307"/>
      <c r="AF495" s="307"/>
      <c r="AG495" s="307"/>
      <c r="AH495" s="307"/>
      <c r="AI495" s="307"/>
      <c r="AJ495" s="307"/>
    </row>
    <row r="496" ht="15.75" customHeight="1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  <c r="AA496" s="307"/>
      <c r="AB496" s="307"/>
      <c r="AC496" s="307"/>
      <c r="AD496" s="307"/>
      <c r="AE496" s="307"/>
      <c r="AF496" s="307"/>
      <c r="AG496" s="307"/>
      <c r="AH496" s="307"/>
      <c r="AI496" s="307"/>
      <c r="AJ496" s="307"/>
    </row>
    <row r="497" ht="15.75" customHeight="1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  <c r="AA497" s="307"/>
      <c r="AB497" s="307"/>
      <c r="AC497" s="307"/>
      <c r="AD497" s="307"/>
      <c r="AE497" s="307"/>
      <c r="AF497" s="307"/>
      <c r="AG497" s="307"/>
      <c r="AH497" s="307"/>
      <c r="AI497" s="307"/>
      <c r="AJ497" s="307"/>
    </row>
    <row r="498" ht="15.75" customHeight="1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  <c r="AA498" s="307"/>
      <c r="AB498" s="307"/>
      <c r="AC498" s="307"/>
      <c r="AD498" s="307"/>
      <c r="AE498" s="307"/>
      <c r="AF498" s="307"/>
      <c r="AG498" s="307"/>
      <c r="AH498" s="307"/>
      <c r="AI498" s="307"/>
      <c r="AJ498" s="307"/>
    </row>
    <row r="499" ht="15.75" customHeight="1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  <c r="AA499" s="307"/>
      <c r="AB499" s="307"/>
      <c r="AC499" s="307"/>
      <c r="AD499" s="307"/>
      <c r="AE499" s="307"/>
      <c r="AF499" s="307"/>
      <c r="AG499" s="307"/>
      <c r="AH499" s="307"/>
      <c r="AI499" s="307"/>
      <c r="AJ499" s="307"/>
    </row>
    <row r="500" ht="15.75" customHeight="1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  <c r="AA500" s="307"/>
      <c r="AB500" s="307"/>
      <c r="AC500" s="307"/>
      <c r="AD500" s="307"/>
      <c r="AE500" s="307"/>
      <c r="AF500" s="307"/>
      <c r="AG500" s="307"/>
      <c r="AH500" s="307"/>
      <c r="AI500" s="307"/>
      <c r="AJ500" s="307"/>
    </row>
    <row r="501" ht="15.75" customHeight="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  <c r="AA501" s="307"/>
      <c r="AB501" s="307"/>
      <c r="AC501" s="307"/>
      <c r="AD501" s="307"/>
      <c r="AE501" s="307"/>
      <c r="AF501" s="307"/>
      <c r="AG501" s="307"/>
      <c r="AH501" s="307"/>
      <c r="AI501" s="307"/>
      <c r="AJ501" s="307"/>
    </row>
    <row r="502" ht="15.75" customHeight="1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  <c r="AA502" s="307"/>
      <c r="AB502" s="307"/>
      <c r="AC502" s="307"/>
      <c r="AD502" s="307"/>
      <c r="AE502" s="307"/>
      <c r="AF502" s="307"/>
      <c r="AG502" s="307"/>
      <c r="AH502" s="307"/>
      <c r="AI502" s="307"/>
      <c r="AJ502" s="307"/>
    </row>
    <row r="503" ht="15.75" customHeight="1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  <c r="AA503" s="307"/>
      <c r="AB503" s="307"/>
      <c r="AC503" s="307"/>
      <c r="AD503" s="307"/>
      <c r="AE503" s="307"/>
      <c r="AF503" s="307"/>
      <c r="AG503" s="307"/>
      <c r="AH503" s="307"/>
      <c r="AI503" s="307"/>
      <c r="AJ503" s="307"/>
    </row>
    <row r="504" ht="15.75" customHeight="1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  <c r="AA504" s="307"/>
      <c r="AB504" s="307"/>
      <c r="AC504" s="307"/>
      <c r="AD504" s="307"/>
      <c r="AE504" s="307"/>
      <c r="AF504" s="307"/>
      <c r="AG504" s="307"/>
      <c r="AH504" s="307"/>
      <c r="AI504" s="307"/>
      <c r="AJ504" s="307"/>
    </row>
    <row r="505" ht="15.75" customHeight="1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  <c r="AA505" s="307"/>
      <c r="AB505" s="307"/>
      <c r="AC505" s="307"/>
      <c r="AD505" s="307"/>
      <c r="AE505" s="307"/>
      <c r="AF505" s="307"/>
      <c r="AG505" s="307"/>
      <c r="AH505" s="307"/>
      <c r="AI505" s="307"/>
      <c r="AJ505" s="307"/>
    </row>
    <row r="506" ht="15.75" customHeight="1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  <c r="AA506" s="307"/>
      <c r="AB506" s="307"/>
      <c r="AC506" s="307"/>
      <c r="AD506" s="307"/>
      <c r="AE506" s="307"/>
      <c r="AF506" s="307"/>
      <c r="AG506" s="307"/>
      <c r="AH506" s="307"/>
      <c r="AI506" s="307"/>
      <c r="AJ506" s="307"/>
    </row>
    <row r="507" ht="15.75" customHeight="1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  <c r="AA507" s="307"/>
      <c r="AB507" s="307"/>
      <c r="AC507" s="307"/>
      <c r="AD507" s="307"/>
      <c r="AE507" s="307"/>
      <c r="AF507" s="307"/>
      <c r="AG507" s="307"/>
      <c r="AH507" s="307"/>
      <c r="AI507" s="307"/>
      <c r="AJ507" s="307"/>
    </row>
    <row r="508" ht="15.75" customHeight="1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  <c r="AA508" s="307"/>
      <c r="AB508" s="307"/>
      <c r="AC508" s="307"/>
      <c r="AD508" s="307"/>
      <c r="AE508" s="307"/>
      <c r="AF508" s="307"/>
      <c r="AG508" s="307"/>
      <c r="AH508" s="307"/>
      <c r="AI508" s="307"/>
      <c r="AJ508" s="307"/>
    </row>
    <row r="509" ht="15.75" customHeight="1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  <c r="AA509" s="307"/>
      <c r="AB509" s="307"/>
      <c r="AC509" s="307"/>
      <c r="AD509" s="307"/>
      <c r="AE509" s="307"/>
      <c r="AF509" s="307"/>
      <c r="AG509" s="307"/>
      <c r="AH509" s="307"/>
      <c r="AI509" s="307"/>
      <c r="AJ509" s="307"/>
    </row>
    <row r="510" ht="15.75" customHeight="1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  <c r="AA510" s="307"/>
      <c r="AB510" s="307"/>
      <c r="AC510" s="307"/>
      <c r="AD510" s="307"/>
      <c r="AE510" s="307"/>
      <c r="AF510" s="307"/>
      <c r="AG510" s="307"/>
      <c r="AH510" s="307"/>
      <c r="AI510" s="307"/>
      <c r="AJ510" s="307"/>
    </row>
    <row r="511" ht="15.75" customHeight="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  <c r="AA511" s="307"/>
      <c r="AB511" s="307"/>
      <c r="AC511" s="307"/>
      <c r="AD511" s="307"/>
      <c r="AE511" s="307"/>
      <c r="AF511" s="307"/>
      <c r="AG511" s="307"/>
      <c r="AH511" s="307"/>
      <c r="AI511" s="307"/>
      <c r="AJ511" s="307"/>
    </row>
    <row r="512" ht="15.75" customHeight="1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  <c r="AA512" s="307"/>
      <c r="AB512" s="307"/>
      <c r="AC512" s="307"/>
      <c r="AD512" s="307"/>
      <c r="AE512" s="307"/>
      <c r="AF512" s="307"/>
      <c r="AG512" s="307"/>
      <c r="AH512" s="307"/>
      <c r="AI512" s="307"/>
      <c r="AJ512" s="307"/>
    </row>
    <row r="513" ht="15.75" customHeight="1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  <c r="AA513" s="307"/>
      <c r="AB513" s="307"/>
      <c r="AC513" s="307"/>
      <c r="AD513" s="307"/>
      <c r="AE513" s="307"/>
      <c r="AF513" s="307"/>
      <c r="AG513" s="307"/>
      <c r="AH513" s="307"/>
      <c r="AI513" s="307"/>
      <c r="AJ513" s="307"/>
    </row>
    <row r="514" ht="15.75" customHeight="1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  <c r="AA514" s="307"/>
      <c r="AB514" s="307"/>
      <c r="AC514" s="307"/>
      <c r="AD514" s="307"/>
      <c r="AE514" s="307"/>
      <c r="AF514" s="307"/>
      <c r="AG514" s="307"/>
      <c r="AH514" s="307"/>
      <c r="AI514" s="307"/>
      <c r="AJ514" s="307"/>
    </row>
    <row r="515" ht="15.75" customHeight="1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  <c r="AA515" s="307"/>
      <c r="AB515" s="307"/>
      <c r="AC515" s="307"/>
      <c r="AD515" s="307"/>
      <c r="AE515" s="307"/>
      <c r="AF515" s="307"/>
      <c r="AG515" s="307"/>
      <c r="AH515" s="307"/>
      <c r="AI515" s="307"/>
      <c r="AJ515" s="307"/>
    </row>
    <row r="516" ht="15.75" customHeight="1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  <c r="AA516" s="307"/>
      <c r="AB516" s="307"/>
      <c r="AC516" s="307"/>
      <c r="AD516" s="307"/>
      <c r="AE516" s="307"/>
      <c r="AF516" s="307"/>
      <c r="AG516" s="307"/>
      <c r="AH516" s="307"/>
      <c r="AI516" s="307"/>
      <c r="AJ516" s="307"/>
    </row>
    <row r="517" ht="15.75" customHeight="1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  <c r="AA517" s="307"/>
      <c r="AB517" s="307"/>
      <c r="AC517" s="307"/>
      <c r="AD517" s="307"/>
      <c r="AE517" s="307"/>
      <c r="AF517" s="307"/>
      <c r="AG517" s="307"/>
      <c r="AH517" s="307"/>
      <c r="AI517" s="307"/>
      <c r="AJ517" s="307"/>
    </row>
    <row r="518" ht="15.75" customHeight="1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  <c r="AA518" s="307"/>
      <c r="AB518" s="307"/>
      <c r="AC518" s="307"/>
      <c r="AD518" s="307"/>
      <c r="AE518" s="307"/>
      <c r="AF518" s="307"/>
      <c r="AG518" s="307"/>
      <c r="AH518" s="307"/>
      <c r="AI518" s="307"/>
      <c r="AJ518" s="307"/>
    </row>
    <row r="519" ht="15.75" customHeight="1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  <c r="AA519" s="307"/>
      <c r="AB519" s="307"/>
      <c r="AC519" s="307"/>
      <c r="AD519" s="307"/>
      <c r="AE519" s="307"/>
      <c r="AF519" s="307"/>
      <c r="AG519" s="307"/>
      <c r="AH519" s="307"/>
      <c r="AI519" s="307"/>
      <c r="AJ519" s="307"/>
    </row>
    <row r="520" ht="15.75" customHeight="1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  <c r="AA520" s="307"/>
      <c r="AB520" s="307"/>
      <c r="AC520" s="307"/>
      <c r="AD520" s="307"/>
      <c r="AE520" s="307"/>
      <c r="AF520" s="307"/>
      <c r="AG520" s="307"/>
      <c r="AH520" s="307"/>
      <c r="AI520" s="307"/>
      <c r="AJ520" s="307"/>
    </row>
    <row r="521" ht="15.75" customHeight="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  <c r="AA521" s="307"/>
      <c r="AB521" s="307"/>
      <c r="AC521" s="307"/>
      <c r="AD521" s="307"/>
      <c r="AE521" s="307"/>
      <c r="AF521" s="307"/>
      <c r="AG521" s="307"/>
      <c r="AH521" s="307"/>
      <c r="AI521" s="307"/>
      <c r="AJ521" s="307"/>
    </row>
    <row r="522" ht="15.75" customHeight="1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  <c r="AA522" s="307"/>
      <c r="AB522" s="307"/>
      <c r="AC522" s="307"/>
      <c r="AD522" s="307"/>
      <c r="AE522" s="307"/>
      <c r="AF522" s="307"/>
      <c r="AG522" s="307"/>
      <c r="AH522" s="307"/>
      <c r="AI522" s="307"/>
      <c r="AJ522" s="307"/>
    </row>
    <row r="523" ht="15.75" customHeight="1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  <c r="AA523" s="307"/>
      <c r="AB523" s="307"/>
      <c r="AC523" s="307"/>
      <c r="AD523" s="307"/>
      <c r="AE523" s="307"/>
      <c r="AF523" s="307"/>
      <c r="AG523" s="307"/>
      <c r="AH523" s="307"/>
      <c r="AI523" s="307"/>
      <c r="AJ523" s="307"/>
    </row>
    <row r="524" ht="15.75" customHeight="1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  <c r="AA524" s="307"/>
      <c r="AB524" s="307"/>
      <c r="AC524" s="307"/>
      <c r="AD524" s="307"/>
      <c r="AE524" s="307"/>
      <c r="AF524" s="307"/>
      <c r="AG524" s="307"/>
      <c r="AH524" s="307"/>
      <c r="AI524" s="307"/>
      <c r="AJ524" s="307"/>
    </row>
    <row r="525" ht="15.75" customHeight="1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  <c r="AA525" s="307"/>
      <c r="AB525" s="307"/>
      <c r="AC525" s="307"/>
      <c r="AD525" s="307"/>
      <c r="AE525" s="307"/>
      <c r="AF525" s="307"/>
      <c r="AG525" s="307"/>
      <c r="AH525" s="307"/>
      <c r="AI525" s="307"/>
      <c r="AJ525" s="307"/>
    </row>
    <row r="526" ht="15.75" customHeight="1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  <c r="AA526" s="307"/>
      <c r="AB526" s="307"/>
      <c r="AC526" s="307"/>
      <c r="AD526" s="307"/>
      <c r="AE526" s="307"/>
      <c r="AF526" s="307"/>
      <c r="AG526" s="307"/>
      <c r="AH526" s="307"/>
      <c r="AI526" s="307"/>
      <c r="AJ526" s="307"/>
    </row>
    <row r="527" ht="15.75" customHeight="1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  <c r="AA527" s="307"/>
      <c r="AB527" s="307"/>
      <c r="AC527" s="307"/>
      <c r="AD527" s="307"/>
      <c r="AE527" s="307"/>
      <c r="AF527" s="307"/>
      <c r="AG527" s="307"/>
      <c r="AH527" s="307"/>
      <c r="AI527" s="307"/>
      <c r="AJ527" s="307"/>
    </row>
    <row r="528" ht="15.75" customHeight="1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  <c r="AA528" s="307"/>
      <c r="AB528" s="307"/>
      <c r="AC528" s="307"/>
      <c r="AD528" s="307"/>
      <c r="AE528" s="307"/>
      <c r="AF528" s="307"/>
      <c r="AG528" s="307"/>
      <c r="AH528" s="307"/>
      <c r="AI528" s="307"/>
      <c r="AJ528" s="307"/>
    </row>
    <row r="529" ht="15.75" customHeight="1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  <c r="AA529" s="307"/>
      <c r="AB529" s="307"/>
      <c r="AC529" s="307"/>
      <c r="AD529" s="307"/>
      <c r="AE529" s="307"/>
      <c r="AF529" s="307"/>
      <c r="AG529" s="307"/>
      <c r="AH529" s="307"/>
      <c r="AI529" s="307"/>
      <c r="AJ529" s="307"/>
    </row>
    <row r="530" ht="15.75" customHeight="1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  <c r="AA530" s="307"/>
      <c r="AB530" s="307"/>
      <c r="AC530" s="307"/>
      <c r="AD530" s="307"/>
      <c r="AE530" s="307"/>
      <c r="AF530" s="307"/>
      <c r="AG530" s="307"/>
      <c r="AH530" s="307"/>
      <c r="AI530" s="307"/>
      <c r="AJ530" s="307"/>
    </row>
    <row r="531" ht="15.75" customHeight="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  <c r="AA531" s="307"/>
      <c r="AB531" s="307"/>
      <c r="AC531" s="307"/>
      <c r="AD531" s="307"/>
      <c r="AE531" s="307"/>
      <c r="AF531" s="307"/>
      <c r="AG531" s="307"/>
      <c r="AH531" s="307"/>
      <c r="AI531" s="307"/>
      <c r="AJ531" s="307"/>
    </row>
    <row r="532" ht="15.75" customHeight="1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  <c r="AA532" s="307"/>
      <c r="AB532" s="307"/>
      <c r="AC532" s="307"/>
      <c r="AD532" s="307"/>
      <c r="AE532" s="307"/>
      <c r="AF532" s="307"/>
      <c r="AG532" s="307"/>
      <c r="AH532" s="307"/>
      <c r="AI532" s="307"/>
      <c r="AJ532" s="307"/>
    </row>
    <row r="533" ht="15.75" customHeight="1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  <c r="AA533" s="307"/>
      <c r="AB533" s="307"/>
      <c r="AC533" s="307"/>
      <c r="AD533" s="307"/>
      <c r="AE533" s="307"/>
      <c r="AF533" s="307"/>
      <c r="AG533" s="307"/>
      <c r="AH533" s="307"/>
      <c r="AI533" s="307"/>
      <c r="AJ533" s="307"/>
    </row>
    <row r="534" ht="15.75" customHeight="1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  <c r="AA534" s="307"/>
      <c r="AB534" s="307"/>
      <c r="AC534" s="307"/>
      <c r="AD534" s="307"/>
      <c r="AE534" s="307"/>
      <c r="AF534" s="307"/>
      <c r="AG534" s="307"/>
      <c r="AH534" s="307"/>
      <c r="AI534" s="307"/>
      <c r="AJ534" s="307"/>
    </row>
    <row r="535" ht="15.75" customHeight="1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  <c r="AA535" s="307"/>
      <c r="AB535" s="307"/>
      <c r="AC535" s="307"/>
      <c r="AD535" s="307"/>
      <c r="AE535" s="307"/>
      <c r="AF535" s="307"/>
      <c r="AG535" s="307"/>
      <c r="AH535" s="307"/>
      <c r="AI535" s="307"/>
      <c r="AJ535" s="307"/>
    </row>
    <row r="536" ht="15.75" customHeight="1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  <c r="AA536" s="307"/>
      <c r="AB536" s="307"/>
      <c r="AC536" s="307"/>
      <c r="AD536" s="307"/>
      <c r="AE536" s="307"/>
      <c r="AF536" s="307"/>
      <c r="AG536" s="307"/>
      <c r="AH536" s="307"/>
      <c r="AI536" s="307"/>
      <c r="AJ536" s="307"/>
    </row>
    <row r="537" ht="15.75" customHeight="1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  <c r="AA537" s="307"/>
      <c r="AB537" s="307"/>
      <c r="AC537" s="307"/>
      <c r="AD537" s="307"/>
      <c r="AE537" s="307"/>
      <c r="AF537" s="307"/>
      <c r="AG537" s="307"/>
      <c r="AH537" s="307"/>
      <c r="AI537" s="307"/>
      <c r="AJ537" s="307"/>
    </row>
    <row r="538" ht="15.75" customHeight="1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  <c r="AA538" s="307"/>
      <c r="AB538" s="307"/>
      <c r="AC538" s="307"/>
      <c r="AD538" s="307"/>
      <c r="AE538" s="307"/>
      <c r="AF538" s="307"/>
      <c r="AG538" s="307"/>
      <c r="AH538" s="307"/>
      <c r="AI538" s="307"/>
      <c r="AJ538" s="307"/>
    </row>
    <row r="539" ht="15.75" customHeight="1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  <c r="AA539" s="307"/>
      <c r="AB539" s="307"/>
      <c r="AC539" s="307"/>
      <c r="AD539" s="307"/>
      <c r="AE539" s="307"/>
      <c r="AF539" s="307"/>
      <c r="AG539" s="307"/>
      <c r="AH539" s="307"/>
      <c r="AI539" s="307"/>
      <c r="AJ539" s="307"/>
    </row>
    <row r="540" ht="15.75" customHeight="1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  <c r="AA540" s="307"/>
      <c r="AB540" s="307"/>
      <c r="AC540" s="307"/>
      <c r="AD540" s="307"/>
      <c r="AE540" s="307"/>
      <c r="AF540" s="307"/>
      <c r="AG540" s="307"/>
      <c r="AH540" s="307"/>
      <c r="AI540" s="307"/>
      <c r="AJ540" s="307"/>
    </row>
    <row r="541" ht="15.75" customHeight="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  <c r="AA541" s="307"/>
      <c r="AB541" s="307"/>
      <c r="AC541" s="307"/>
      <c r="AD541" s="307"/>
      <c r="AE541" s="307"/>
      <c r="AF541" s="307"/>
      <c r="AG541" s="307"/>
      <c r="AH541" s="307"/>
      <c r="AI541" s="307"/>
      <c r="AJ541" s="307"/>
    </row>
    <row r="542" ht="15.75" customHeight="1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  <c r="AA542" s="307"/>
      <c r="AB542" s="307"/>
      <c r="AC542" s="307"/>
      <c r="AD542" s="307"/>
      <c r="AE542" s="307"/>
      <c r="AF542" s="307"/>
      <c r="AG542" s="307"/>
      <c r="AH542" s="307"/>
      <c r="AI542" s="307"/>
      <c r="AJ542" s="307"/>
    </row>
    <row r="543" ht="15.75" customHeight="1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  <c r="AA543" s="307"/>
      <c r="AB543" s="307"/>
      <c r="AC543" s="307"/>
      <c r="AD543" s="307"/>
      <c r="AE543" s="307"/>
      <c r="AF543" s="307"/>
      <c r="AG543" s="307"/>
      <c r="AH543" s="307"/>
      <c r="AI543" s="307"/>
      <c r="AJ543" s="307"/>
    </row>
    <row r="544" ht="15.75" customHeight="1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  <c r="AA544" s="307"/>
      <c r="AB544" s="307"/>
      <c r="AC544" s="307"/>
      <c r="AD544" s="307"/>
      <c r="AE544" s="307"/>
      <c r="AF544" s="307"/>
      <c r="AG544" s="307"/>
      <c r="AH544" s="307"/>
      <c r="AI544" s="307"/>
      <c r="AJ544" s="307"/>
    </row>
    <row r="545" ht="15.75" customHeight="1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  <c r="AA545" s="307"/>
      <c r="AB545" s="307"/>
      <c r="AC545" s="307"/>
      <c r="AD545" s="307"/>
      <c r="AE545" s="307"/>
      <c r="AF545" s="307"/>
      <c r="AG545" s="307"/>
      <c r="AH545" s="307"/>
      <c r="AI545" s="307"/>
      <c r="AJ545" s="307"/>
    </row>
    <row r="546" ht="15.75" customHeight="1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  <c r="AA546" s="307"/>
      <c r="AB546" s="307"/>
      <c r="AC546" s="307"/>
      <c r="AD546" s="307"/>
      <c r="AE546" s="307"/>
      <c r="AF546" s="307"/>
      <c r="AG546" s="307"/>
      <c r="AH546" s="307"/>
      <c r="AI546" s="307"/>
      <c r="AJ546" s="307"/>
    </row>
    <row r="547" ht="15.75" customHeight="1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  <c r="AA547" s="307"/>
      <c r="AB547" s="307"/>
      <c r="AC547" s="307"/>
      <c r="AD547" s="307"/>
      <c r="AE547" s="307"/>
      <c r="AF547" s="307"/>
      <c r="AG547" s="307"/>
      <c r="AH547" s="307"/>
      <c r="AI547" s="307"/>
      <c r="AJ547" s="307"/>
    </row>
    <row r="548" ht="15.75" customHeight="1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  <c r="AA548" s="307"/>
      <c r="AB548" s="307"/>
      <c r="AC548" s="307"/>
      <c r="AD548" s="307"/>
      <c r="AE548" s="307"/>
      <c r="AF548" s="307"/>
      <c r="AG548" s="307"/>
      <c r="AH548" s="307"/>
      <c r="AI548" s="307"/>
      <c r="AJ548" s="307"/>
    </row>
    <row r="549" ht="15.75" customHeight="1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  <c r="AA549" s="307"/>
      <c r="AB549" s="307"/>
      <c r="AC549" s="307"/>
      <c r="AD549" s="307"/>
      <c r="AE549" s="307"/>
      <c r="AF549" s="307"/>
      <c r="AG549" s="307"/>
      <c r="AH549" s="307"/>
      <c r="AI549" s="307"/>
      <c r="AJ549" s="307"/>
    </row>
    <row r="550" ht="15.75" customHeight="1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  <c r="AA550" s="307"/>
      <c r="AB550" s="307"/>
      <c r="AC550" s="307"/>
      <c r="AD550" s="307"/>
      <c r="AE550" s="307"/>
      <c r="AF550" s="307"/>
      <c r="AG550" s="307"/>
      <c r="AH550" s="307"/>
      <c r="AI550" s="307"/>
      <c r="AJ550" s="307"/>
    </row>
    <row r="551" ht="15.75" customHeight="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  <c r="AA551" s="307"/>
      <c r="AB551" s="307"/>
      <c r="AC551" s="307"/>
      <c r="AD551" s="307"/>
      <c r="AE551" s="307"/>
      <c r="AF551" s="307"/>
      <c r="AG551" s="307"/>
      <c r="AH551" s="307"/>
      <c r="AI551" s="307"/>
      <c r="AJ551" s="307"/>
    </row>
    <row r="552" ht="15.75" customHeight="1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  <c r="AA552" s="307"/>
      <c r="AB552" s="307"/>
      <c r="AC552" s="307"/>
      <c r="AD552" s="307"/>
      <c r="AE552" s="307"/>
      <c r="AF552" s="307"/>
      <c r="AG552" s="307"/>
      <c r="AH552" s="307"/>
      <c r="AI552" s="307"/>
      <c r="AJ552" s="307"/>
    </row>
    <row r="553" ht="15.75" customHeight="1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  <c r="AA553" s="307"/>
      <c r="AB553" s="307"/>
      <c r="AC553" s="307"/>
      <c r="AD553" s="307"/>
      <c r="AE553" s="307"/>
      <c r="AF553" s="307"/>
      <c r="AG553" s="307"/>
      <c r="AH553" s="307"/>
      <c r="AI553" s="307"/>
      <c r="AJ553" s="307"/>
    </row>
    <row r="554" ht="15.75" customHeight="1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  <c r="AA554" s="307"/>
      <c r="AB554" s="307"/>
      <c r="AC554" s="307"/>
      <c r="AD554" s="307"/>
      <c r="AE554" s="307"/>
      <c r="AF554" s="307"/>
      <c r="AG554" s="307"/>
      <c r="AH554" s="307"/>
      <c r="AI554" s="307"/>
      <c r="AJ554" s="307"/>
    </row>
    <row r="555" ht="15.75" customHeight="1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  <c r="AA555" s="307"/>
      <c r="AB555" s="307"/>
      <c r="AC555" s="307"/>
      <c r="AD555" s="307"/>
      <c r="AE555" s="307"/>
      <c r="AF555" s="307"/>
      <c r="AG555" s="307"/>
      <c r="AH555" s="307"/>
      <c r="AI555" s="307"/>
      <c r="AJ555" s="307"/>
    </row>
    <row r="556" ht="15.75" customHeight="1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  <c r="AA556" s="307"/>
      <c r="AB556" s="307"/>
      <c r="AC556" s="307"/>
      <c r="AD556" s="307"/>
      <c r="AE556" s="307"/>
      <c r="AF556" s="307"/>
      <c r="AG556" s="307"/>
      <c r="AH556" s="307"/>
      <c r="AI556" s="307"/>
      <c r="AJ556" s="307"/>
    </row>
    <row r="557" ht="15.75" customHeight="1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  <c r="AA557" s="307"/>
      <c r="AB557" s="307"/>
      <c r="AC557" s="307"/>
      <c r="AD557" s="307"/>
      <c r="AE557" s="307"/>
      <c r="AF557" s="307"/>
      <c r="AG557" s="307"/>
      <c r="AH557" s="307"/>
      <c r="AI557" s="307"/>
      <c r="AJ557" s="307"/>
    </row>
    <row r="558" ht="15.75" customHeight="1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  <c r="AA558" s="307"/>
      <c r="AB558" s="307"/>
      <c r="AC558" s="307"/>
      <c r="AD558" s="307"/>
      <c r="AE558" s="307"/>
      <c r="AF558" s="307"/>
      <c r="AG558" s="307"/>
      <c r="AH558" s="307"/>
      <c r="AI558" s="307"/>
      <c r="AJ558" s="307"/>
    </row>
    <row r="559" ht="15.75" customHeight="1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  <c r="AA559" s="307"/>
      <c r="AB559" s="307"/>
      <c r="AC559" s="307"/>
      <c r="AD559" s="307"/>
      <c r="AE559" s="307"/>
      <c r="AF559" s="307"/>
      <c r="AG559" s="307"/>
      <c r="AH559" s="307"/>
      <c r="AI559" s="307"/>
      <c r="AJ559" s="307"/>
    </row>
    <row r="560" ht="15.75" customHeight="1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  <c r="AA560" s="307"/>
      <c r="AB560" s="307"/>
      <c r="AC560" s="307"/>
      <c r="AD560" s="307"/>
      <c r="AE560" s="307"/>
      <c r="AF560" s="307"/>
      <c r="AG560" s="307"/>
      <c r="AH560" s="307"/>
      <c r="AI560" s="307"/>
      <c r="AJ560" s="307"/>
    </row>
    <row r="561" ht="15.75" customHeight="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  <c r="AA561" s="307"/>
      <c r="AB561" s="307"/>
      <c r="AC561" s="307"/>
      <c r="AD561" s="307"/>
      <c r="AE561" s="307"/>
      <c r="AF561" s="307"/>
      <c r="AG561" s="307"/>
      <c r="AH561" s="307"/>
      <c r="AI561" s="307"/>
      <c r="AJ561" s="307"/>
    </row>
    <row r="562" ht="15.75" customHeight="1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  <c r="AA562" s="307"/>
      <c r="AB562" s="307"/>
      <c r="AC562" s="307"/>
      <c r="AD562" s="307"/>
      <c r="AE562" s="307"/>
      <c r="AF562" s="307"/>
      <c r="AG562" s="307"/>
      <c r="AH562" s="307"/>
      <c r="AI562" s="307"/>
      <c r="AJ562" s="307"/>
    </row>
    <row r="563" ht="15.75" customHeight="1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  <c r="AA563" s="307"/>
      <c r="AB563" s="307"/>
      <c r="AC563" s="307"/>
      <c r="AD563" s="307"/>
      <c r="AE563" s="307"/>
      <c r="AF563" s="307"/>
      <c r="AG563" s="307"/>
      <c r="AH563" s="307"/>
      <c r="AI563" s="307"/>
      <c r="AJ563" s="307"/>
    </row>
    <row r="564" ht="15.75" customHeight="1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  <c r="AA564" s="307"/>
      <c r="AB564" s="307"/>
      <c r="AC564" s="307"/>
      <c r="AD564" s="307"/>
      <c r="AE564" s="307"/>
      <c r="AF564" s="307"/>
      <c r="AG564" s="307"/>
      <c r="AH564" s="307"/>
      <c r="AI564" s="307"/>
      <c r="AJ564" s="307"/>
    </row>
    <row r="565" ht="15.75" customHeight="1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  <c r="AA565" s="307"/>
      <c r="AB565" s="307"/>
      <c r="AC565" s="307"/>
      <c r="AD565" s="307"/>
      <c r="AE565" s="307"/>
      <c r="AF565" s="307"/>
      <c r="AG565" s="307"/>
      <c r="AH565" s="307"/>
      <c r="AI565" s="307"/>
      <c r="AJ565" s="307"/>
    </row>
    <row r="566" ht="15.75" customHeight="1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  <c r="AA566" s="307"/>
      <c r="AB566" s="307"/>
      <c r="AC566" s="307"/>
      <c r="AD566" s="307"/>
      <c r="AE566" s="307"/>
      <c r="AF566" s="307"/>
      <c r="AG566" s="307"/>
      <c r="AH566" s="307"/>
      <c r="AI566" s="307"/>
      <c r="AJ566" s="307"/>
    </row>
    <row r="567" ht="15.75" customHeight="1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  <c r="AA567" s="307"/>
      <c r="AB567" s="307"/>
      <c r="AC567" s="307"/>
      <c r="AD567" s="307"/>
      <c r="AE567" s="307"/>
      <c r="AF567" s="307"/>
      <c r="AG567" s="307"/>
      <c r="AH567" s="307"/>
      <c r="AI567" s="307"/>
      <c r="AJ567" s="307"/>
    </row>
    <row r="568" ht="15.75" customHeight="1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  <c r="AA568" s="307"/>
      <c r="AB568" s="307"/>
      <c r="AC568" s="307"/>
      <c r="AD568" s="307"/>
      <c r="AE568" s="307"/>
      <c r="AF568" s="307"/>
      <c r="AG568" s="307"/>
      <c r="AH568" s="307"/>
      <c r="AI568" s="307"/>
      <c r="AJ568" s="307"/>
    </row>
    <row r="569" ht="15.75" customHeight="1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  <c r="AA569" s="307"/>
      <c r="AB569" s="307"/>
      <c r="AC569" s="307"/>
      <c r="AD569" s="307"/>
      <c r="AE569" s="307"/>
      <c r="AF569" s="307"/>
      <c r="AG569" s="307"/>
      <c r="AH569" s="307"/>
      <c r="AI569" s="307"/>
      <c r="AJ569" s="307"/>
    </row>
    <row r="570" ht="15.75" customHeight="1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  <c r="AA570" s="307"/>
      <c r="AB570" s="307"/>
      <c r="AC570" s="307"/>
      <c r="AD570" s="307"/>
      <c r="AE570" s="307"/>
      <c r="AF570" s="307"/>
      <c r="AG570" s="307"/>
      <c r="AH570" s="307"/>
      <c r="AI570" s="307"/>
      <c r="AJ570" s="307"/>
    </row>
    <row r="571" ht="15.75" customHeight="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  <c r="AA571" s="307"/>
      <c r="AB571" s="307"/>
      <c r="AC571" s="307"/>
      <c r="AD571" s="307"/>
      <c r="AE571" s="307"/>
      <c r="AF571" s="307"/>
      <c r="AG571" s="307"/>
      <c r="AH571" s="307"/>
      <c r="AI571" s="307"/>
      <c r="AJ571" s="307"/>
    </row>
    <row r="572" ht="15.75" customHeight="1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  <c r="AA572" s="307"/>
      <c r="AB572" s="307"/>
      <c r="AC572" s="307"/>
      <c r="AD572" s="307"/>
      <c r="AE572" s="307"/>
      <c r="AF572" s="307"/>
      <c r="AG572" s="307"/>
      <c r="AH572" s="307"/>
      <c r="AI572" s="307"/>
      <c r="AJ572" s="307"/>
    </row>
    <row r="573" ht="15.75" customHeight="1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  <c r="AA573" s="307"/>
      <c r="AB573" s="307"/>
      <c r="AC573" s="307"/>
      <c r="AD573" s="307"/>
      <c r="AE573" s="307"/>
      <c r="AF573" s="307"/>
      <c r="AG573" s="307"/>
      <c r="AH573" s="307"/>
      <c r="AI573" s="307"/>
      <c r="AJ573" s="307"/>
    </row>
    <row r="574" ht="15.75" customHeight="1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  <c r="AA574" s="307"/>
      <c r="AB574" s="307"/>
      <c r="AC574" s="307"/>
      <c r="AD574" s="307"/>
      <c r="AE574" s="307"/>
      <c r="AF574" s="307"/>
      <c r="AG574" s="307"/>
      <c r="AH574" s="307"/>
      <c r="AI574" s="307"/>
      <c r="AJ574" s="307"/>
    </row>
    <row r="575" ht="15.75" customHeight="1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  <c r="AA575" s="307"/>
      <c r="AB575" s="307"/>
      <c r="AC575" s="307"/>
      <c r="AD575" s="307"/>
      <c r="AE575" s="307"/>
      <c r="AF575" s="307"/>
      <c r="AG575" s="307"/>
      <c r="AH575" s="307"/>
      <c r="AI575" s="307"/>
      <c r="AJ575" s="307"/>
    </row>
    <row r="576" ht="15.75" customHeight="1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  <c r="AA576" s="307"/>
      <c r="AB576" s="307"/>
      <c r="AC576" s="307"/>
      <c r="AD576" s="307"/>
      <c r="AE576" s="307"/>
      <c r="AF576" s="307"/>
      <c r="AG576" s="307"/>
      <c r="AH576" s="307"/>
      <c r="AI576" s="307"/>
      <c r="AJ576" s="307"/>
    </row>
    <row r="577" ht="15.75" customHeight="1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  <c r="AA577" s="307"/>
      <c r="AB577" s="307"/>
      <c r="AC577" s="307"/>
      <c r="AD577" s="307"/>
      <c r="AE577" s="307"/>
      <c r="AF577" s="307"/>
      <c r="AG577" s="307"/>
      <c r="AH577" s="307"/>
      <c r="AI577" s="307"/>
      <c r="AJ577" s="307"/>
    </row>
    <row r="578" ht="15.75" customHeight="1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  <c r="AA578" s="307"/>
      <c r="AB578" s="307"/>
      <c r="AC578" s="307"/>
      <c r="AD578" s="307"/>
      <c r="AE578" s="307"/>
      <c r="AF578" s="307"/>
      <c r="AG578" s="307"/>
      <c r="AH578" s="307"/>
      <c r="AI578" s="307"/>
      <c r="AJ578" s="307"/>
    </row>
    <row r="579" ht="15.75" customHeight="1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  <c r="AA579" s="307"/>
      <c r="AB579" s="307"/>
      <c r="AC579" s="307"/>
      <c r="AD579" s="307"/>
      <c r="AE579" s="307"/>
      <c r="AF579" s="307"/>
      <c r="AG579" s="307"/>
      <c r="AH579" s="307"/>
      <c r="AI579" s="307"/>
      <c r="AJ579" s="307"/>
    </row>
    <row r="580" ht="15.75" customHeight="1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  <c r="AA580" s="307"/>
      <c r="AB580" s="307"/>
      <c r="AC580" s="307"/>
      <c r="AD580" s="307"/>
      <c r="AE580" s="307"/>
      <c r="AF580" s="307"/>
      <c r="AG580" s="307"/>
      <c r="AH580" s="307"/>
      <c r="AI580" s="307"/>
      <c r="AJ580" s="307"/>
    </row>
    <row r="581" ht="15.75" customHeight="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  <c r="AA581" s="307"/>
      <c r="AB581" s="307"/>
      <c r="AC581" s="307"/>
      <c r="AD581" s="307"/>
      <c r="AE581" s="307"/>
      <c r="AF581" s="307"/>
      <c r="AG581" s="307"/>
      <c r="AH581" s="307"/>
      <c r="AI581" s="307"/>
      <c r="AJ581" s="307"/>
    </row>
    <row r="582" ht="15.75" customHeight="1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  <c r="AA582" s="307"/>
      <c r="AB582" s="307"/>
      <c r="AC582" s="307"/>
      <c r="AD582" s="307"/>
      <c r="AE582" s="307"/>
      <c r="AF582" s="307"/>
      <c r="AG582" s="307"/>
      <c r="AH582" s="307"/>
      <c r="AI582" s="307"/>
      <c r="AJ582" s="307"/>
    </row>
    <row r="583" ht="15.75" customHeight="1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  <c r="AA583" s="307"/>
      <c r="AB583" s="307"/>
      <c r="AC583" s="307"/>
      <c r="AD583" s="307"/>
      <c r="AE583" s="307"/>
      <c r="AF583" s="307"/>
      <c r="AG583" s="307"/>
      <c r="AH583" s="307"/>
      <c r="AI583" s="307"/>
      <c r="AJ583" s="307"/>
    </row>
    <row r="584" ht="15.75" customHeight="1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  <c r="AA584" s="307"/>
      <c r="AB584" s="307"/>
      <c r="AC584" s="307"/>
      <c r="AD584" s="307"/>
      <c r="AE584" s="307"/>
      <c r="AF584" s="307"/>
      <c r="AG584" s="307"/>
      <c r="AH584" s="307"/>
      <c r="AI584" s="307"/>
      <c r="AJ584" s="307"/>
    </row>
    <row r="585" ht="15.75" customHeight="1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  <c r="AA585" s="307"/>
      <c r="AB585" s="307"/>
      <c r="AC585" s="307"/>
      <c r="AD585" s="307"/>
      <c r="AE585" s="307"/>
      <c r="AF585" s="307"/>
      <c r="AG585" s="307"/>
      <c r="AH585" s="307"/>
      <c r="AI585" s="307"/>
      <c r="AJ585" s="307"/>
    </row>
    <row r="586" ht="15.75" customHeight="1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  <c r="AA586" s="307"/>
      <c r="AB586" s="307"/>
      <c r="AC586" s="307"/>
      <c r="AD586" s="307"/>
      <c r="AE586" s="307"/>
      <c r="AF586" s="307"/>
      <c r="AG586" s="307"/>
      <c r="AH586" s="307"/>
      <c r="AI586" s="307"/>
      <c r="AJ586" s="307"/>
    </row>
    <row r="587" ht="15.75" customHeight="1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  <c r="AA587" s="307"/>
      <c r="AB587" s="307"/>
      <c r="AC587" s="307"/>
      <c r="AD587" s="307"/>
      <c r="AE587" s="307"/>
      <c r="AF587" s="307"/>
      <c r="AG587" s="307"/>
      <c r="AH587" s="307"/>
      <c r="AI587" s="307"/>
      <c r="AJ587" s="307"/>
    </row>
    <row r="588" ht="15.75" customHeight="1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  <c r="AA588" s="307"/>
      <c r="AB588" s="307"/>
      <c r="AC588" s="307"/>
      <c r="AD588" s="307"/>
      <c r="AE588" s="307"/>
      <c r="AF588" s="307"/>
      <c r="AG588" s="307"/>
      <c r="AH588" s="307"/>
      <c r="AI588" s="307"/>
      <c r="AJ588" s="307"/>
    </row>
    <row r="589" ht="15.75" customHeight="1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  <c r="AA589" s="307"/>
      <c r="AB589" s="307"/>
      <c r="AC589" s="307"/>
      <c r="AD589" s="307"/>
      <c r="AE589" s="307"/>
      <c r="AF589" s="307"/>
      <c r="AG589" s="307"/>
      <c r="AH589" s="307"/>
      <c r="AI589" s="307"/>
      <c r="AJ589" s="307"/>
    </row>
    <row r="590" ht="15.75" customHeight="1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  <c r="AA590" s="307"/>
      <c r="AB590" s="307"/>
      <c r="AC590" s="307"/>
      <c r="AD590" s="307"/>
      <c r="AE590" s="307"/>
      <c r="AF590" s="307"/>
      <c r="AG590" s="307"/>
      <c r="AH590" s="307"/>
      <c r="AI590" s="307"/>
      <c r="AJ590" s="307"/>
    </row>
    <row r="591" ht="15.75" customHeight="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  <c r="AA591" s="307"/>
      <c r="AB591" s="307"/>
      <c r="AC591" s="307"/>
      <c r="AD591" s="307"/>
      <c r="AE591" s="307"/>
      <c r="AF591" s="307"/>
      <c r="AG591" s="307"/>
      <c r="AH591" s="307"/>
      <c r="AI591" s="307"/>
      <c r="AJ591" s="307"/>
    </row>
    <row r="592" ht="15.75" customHeight="1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  <c r="AA592" s="307"/>
      <c r="AB592" s="307"/>
      <c r="AC592" s="307"/>
      <c r="AD592" s="307"/>
      <c r="AE592" s="307"/>
      <c r="AF592" s="307"/>
      <c r="AG592" s="307"/>
      <c r="AH592" s="307"/>
      <c r="AI592" s="307"/>
      <c r="AJ592" s="307"/>
    </row>
    <row r="593" ht="15.75" customHeight="1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  <c r="AA593" s="307"/>
      <c r="AB593" s="307"/>
      <c r="AC593" s="307"/>
      <c r="AD593" s="307"/>
      <c r="AE593" s="307"/>
      <c r="AF593" s="307"/>
      <c r="AG593" s="307"/>
      <c r="AH593" s="307"/>
      <c r="AI593" s="307"/>
      <c r="AJ593" s="307"/>
    </row>
    <row r="594" ht="15.75" customHeight="1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  <c r="AA594" s="307"/>
      <c r="AB594" s="307"/>
      <c r="AC594" s="307"/>
      <c r="AD594" s="307"/>
      <c r="AE594" s="307"/>
      <c r="AF594" s="307"/>
      <c r="AG594" s="307"/>
      <c r="AH594" s="307"/>
      <c r="AI594" s="307"/>
      <c r="AJ594" s="307"/>
    </row>
    <row r="595" ht="15.75" customHeight="1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  <c r="AA595" s="307"/>
      <c r="AB595" s="307"/>
      <c r="AC595" s="307"/>
      <c r="AD595" s="307"/>
      <c r="AE595" s="307"/>
      <c r="AF595" s="307"/>
      <c r="AG595" s="307"/>
      <c r="AH595" s="307"/>
      <c r="AI595" s="307"/>
      <c r="AJ595" s="307"/>
    </row>
    <row r="596" ht="15.75" customHeight="1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</row>
    <row r="597" ht="15.75" customHeight="1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</row>
    <row r="598" ht="15.75" customHeight="1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  <c r="AA598" s="307"/>
      <c r="AB598" s="307"/>
      <c r="AC598" s="307"/>
      <c r="AD598" s="307"/>
      <c r="AE598" s="307"/>
      <c r="AF598" s="307"/>
      <c r="AG598" s="307"/>
      <c r="AH598" s="307"/>
      <c r="AI598" s="307"/>
      <c r="AJ598" s="307"/>
    </row>
    <row r="599" ht="15.75" customHeight="1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  <c r="AA599" s="307"/>
      <c r="AB599" s="307"/>
      <c r="AC599" s="307"/>
      <c r="AD599" s="307"/>
      <c r="AE599" s="307"/>
      <c r="AF599" s="307"/>
      <c r="AG599" s="307"/>
      <c r="AH599" s="307"/>
      <c r="AI599" s="307"/>
      <c r="AJ599" s="307"/>
    </row>
    <row r="600" ht="15.75" customHeight="1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  <c r="AA600" s="307"/>
      <c r="AB600" s="307"/>
      <c r="AC600" s="307"/>
      <c r="AD600" s="307"/>
      <c r="AE600" s="307"/>
      <c r="AF600" s="307"/>
      <c r="AG600" s="307"/>
      <c r="AH600" s="307"/>
      <c r="AI600" s="307"/>
      <c r="AJ600" s="307"/>
    </row>
    <row r="601" ht="15.75" customHeight="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  <c r="AA601" s="307"/>
      <c r="AB601" s="307"/>
      <c r="AC601" s="307"/>
      <c r="AD601" s="307"/>
      <c r="AE601" s="307"/>
      <c r="AF601" s="307"/>
      <c r="AG601" s="307"/>
      <c r="AH601" s="307"/>
      <c r="AI601" s="307"/>
      <c r="AJ601" s="307"/>
    </row>
    <row r="602" ht="15.75" customHeight="1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  <c r="AA602" s="307"/>
      <c r="AB602" s="307"/>
      <c r="AC602" s="307"/>
      <c r="AD602" s="307"/>
      <c r="AE602" s="307"/>
      <c r="AF602" s="307"/>
      <c r="AG602" s="307"/>
      <c r="AH602" s="307"/>
      <c r="AI602" s="307"/>
      <c r="AJ602" s="307"/>
    </row>
    <row r="603" ht="15.75" customHeight="1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  <c r="AA603" s="307"/>
      <c r="AB603" s="307"/>
      <c r="AC603" s="307"/>
      <c r="AD603" s="307"/>
      <c r="AE603" s="307"/>
      <c r="AF603" s="307"/>
      <c r="AG603" s="307"/>
      <c r="AH603" s="307"/>
      <c r="AI603" s="307"/>
      <c r="AJ603" s="307"/>
    </row>
    <row r="604" ht="15.75" customHeight="1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  <c r="AA604" s="307"/>
      <c r="AB604" s="307"/>
      <c r="AC604" s="307"/>
      <c r="AD604" s="307"/>
      <c r="AE604" s="307"/>
      <c r="AF604" s="307"/>
      <c r="AG604" s="307"/>
      <c r="AH604" s="307"/>
      <c r="AI604" s="307"/>
      <c r="AJ604" s="307"/>
    </row>
    <row r="605" ht="15.75" customHeight="1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  <c r="AA605" s="307"/>
      <c r="AB605" s="307"/>
      <c r="AC605" s="307"/>
      <c r="AD605" s="307"/>
      <c r="AE605" s="307"/>
      <c r="AF605" s="307"/>
      <c r="AG605" s="307"/>
      <c r="AH605" s="307"/>
      <c r="AI605" s="307"/>
      <c r="AJ605" s="307"/>
    </row>
    <row r="606" ht="15.75" customHeight="1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  <c r="AA606" s="307"/>
      <c r="AB606" s="307"/>
      <c r="AC606" s="307"/>
      <c r="AD606" s="307"/>
      <c r="AE606" s="307"/>
      <c r="AF606" s="307"/>
      <c r="AG606" s="307"/>
      <c r="AH606" s="307"/>
      <c r="AI606" s="307"/>
      <c r="AJ606" s="307"/>
    </row>
    <row r="607" ht="15.75" customHeight="1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  <c r="AA607" s="307"/>
      <c r="AB607" s="307"/>
      <c r="AC607" s="307"/>
      <c r="AD607" s="307"/>
      <c r="AE607" s="307"/>
      <c r="AF607" s="307"/>
      <c r="AG607" s="307"/>
      <c r="AH607" s="307"/>
      <c r="AI607" s="307"/>
      <c r="AJ607" s="307"/>
    </row>
    <row r="608" ht="15.75" customHeight="1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  <c r="AA608" s="307"/>
      <c r="AB608" s="307"/>
      <c r="AC608" s="307"/>
      <c r="AD608" s="307"/>
      <c r="AE608" s="307"/>
      <c r="AF608" s="307"/>
      <c r="AG608" s="307"/>
      <c r="AH608" s="307"/>
      <c r="AI608" s="307"/>
      <c r="AJ608" s="307"/>
    </row>
    <row r="609" ht="15.75" customHeight="1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  <c r="AA609" s="307"/>
      <c r="AB609" s="307"/>
      <c r="AC609" s="307"/>
      <c r="AD609" s="307"/>
      <c r="AE609" s="307"/>
      <c r="AF609" s="307"/>
      <c r="AG609" s="307"/>
      <c r="AH609" s="307"/>
      <c r="AI609" s="307"/>
      <c r="AJ609" s="307"/>
    </row>
    <row r="610" ht="15.75" customHeight="1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  <c r="AA610" s="307"/>
      <c r="AB610" s="307"/>
      <c r="AC610" s="307"/>
      <c r="AD610" s="307"/>
      <c r="AE610" s="307"/>
      <c r="AF610" s="307"/>
      <c r="AG610" s="307"/>
      <c r="AH610" s="307"/>
      <c r="AI610" s="307"/>
      <c r="AJ610" s="307"/>
    </row>
    <row r="611" ht="15.75" customHeight="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  <c r="AA611" s="307"/>
      <c r="AB611" s="307"/>
      <c r="AC611" s="307"/>
      <c r="AD611" s="307"/>
      <c r="AE611" s="307"/>
      <c r="AF611" s="307"/>
      <c r="AG611" s="307"/>
      <c r="AH611" s="307"/>
      <c r="AI611" s="307"/>
      <c r="AJ611" s="307"/>
    </row>
    <row r="612" ht="15.75" customHeight="1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  <c r="AA612" s="307"/>
      <c r="AB612" s="307"/>
      <c r="AC612" s="307"/>
      <c r="AD612" s="307"/>
      <c r="AE612" s="307"/>
      <c r="AF612" s="307"/>
      <c r="AG612" s="307"/>
      <c r="AH612" s="307"/>
      <c r="AI612" s="307"/>
      <c r="AJ612" s="307"/>
    </row>
    <row r="613" ht="15.75" customHeight="1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  <c r="AA613" s="307"/>
      <c r="AB613" s="307"/>
      <c r="AC613" s="307"/>
      <c r="AD613" s="307"/>
      <c r="AE613" s="307"/>
      <c r="AF613" s="307"/>
      <c r="AG613" s="307"/>
      <c r="AH613" s="307"/>
      <c r="AI613" s="307"/>
      <c r="AJ613" s="307"/>
    </row>
    <row r="614" ht="15.75" customHeight="1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  <c r="AA614" s="307"/>
      <c r="AB614" s="307"/>
      <c r="AC614" s="307"/>
      <c r="AD614" s="307"/>
      <c r="AE614" s="307"/>
      <c r="AF614" s="307"/>
      <c r="AG614" s="307"/>
      <c r="AH614" s="307"/>
      <c r="AI614" s="307"/>
      <c r="AJ614" s="307"/>
    </row>
    <row r="615" ht="15.75" customHeight="1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  <c r="AA615" s="307"/>
      <c r="AB615" s="307"/>
      <c r="AC615" s="307"/>
      <c r="AD615" s="307"/>
      <c r="AE615" s="307"/>
      <c r="AF615" s="307"/>
      <c r="AG615" s="307"/>
      <c r="AH615" s="307"/>
      <c r="AI615" s="307"/>
      <c r="AJ615" s="307"/>
    </row>
    <row r="616" ht="15.75" customHeight="1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  <c r="AA616" s="307"/>
      <c r="AB616" s="307"/>
      <c r="AC616" s="307"/>
      <c r="AD616" s="307"/>
      <c r="AE616" s="307"/>
      <c r="AF616" s="307"/>
      <c r="AG616" s="307"/>
      <c r="AH616" s="307"/>
      <c r="AI616" s="307"/>
      <c r="AJ616" s="307"/>
    </row>
    <row r="617" ht="15.75" customHeight="1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  <c r="AA617" s="307"/>
      <c r="AB617" s="307"/>
      <c r="AC617" s="307"/>
      <c r="AD617" s="307"/>
      <c r="AE617" s="307"/>
      <c r="AF617" s="307"/>
      <c r="AG617" s="307"/>
      <c r="AH617" s="307"/>
      <c r="AI617" s="307"/>
      <c r="AJ617" s="307"/>
    </row>
    <row r="618" ht="15.75" customHeight="1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  <c r="AA618" s="307"/>
      <c r="AB618" s="307"/>
      <c r="AC618" s="307"/>
      <c r="AD618" s="307"/>
      <c r="AE618" s="307"/>
      <c r="AF618" s="307"/>
      <c r="AG618" s="307"/>
      <c r="AH618" s="307"/>
      <c r="AI618" s="307"/>
      <c r="AJ618" s="307"/>
    </row>
    <row r="619" ht="15.75" customHeight="1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  <c r="AA619" s="307"/>
      <c r="AB619" s="307"/>
      <c r="AC619" s="307"/>
      <c r="AD619" s="307"/>
      <c r="AE619" s="307"/>
      <c r="AF619" s="307"/>
      <c r="AG619" s="307"/>
      <c r="AH619" s="307"/>
      <c r="AI619" s="307"/>
      <c r="AJ619" s="307"/>
    </row>
    <row r="620" ht="15.75" customHeight="1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  <c r="AA620" s="307"/>
      <c r="AB620" s="307"/>
      <c r="AC620" s="307"/>
      <c r="AD620" s="307"/>
      <c r="AE620" s="307"/>
      <c r="AF620" s="307"/>
      <c r="AG620" s="307"/>
      <c r="AH620" s="307"/>
      <c r="AI620" s="307"/>
      <c r="AJ620" s="307"/>
    </row>
    <row r="621" ht="15.75" customHeight="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  <c r="AA621" s="307"/>
      <c r="AB621" s="307"/>
      <c r="AC621" s="307"/>
      <c r="AD621" s="307"/>
      <c r="AE621" s="307"/>
      <c r="AF621" s="307"/>
      <c r="AG621" s="307"/>
      <c r="AH621" s="307"/>
      <c r="AI621" s="307"/>
      <c r="AJ621" s="307"/>
    </row>
    <row r="622" ht="15.75" customHeight="1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  <c r="AA622" s="307"/>
      <c r="AB622" s="307"/>
      <c r="AC622" s="307"/>
      <c r="AD622" s="307"/>
      <c r="AE622" s="307"/>
      <c r="AF622" s="307"/>
      <c r="AG622" s="307"/>
      <c r="AH622" s="307"/>
      <c r="AI622" s="307"/>
      <c r="AJ622" s="307"/>
    </row>
    <row r="623" ht="15.75" customHeight="1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  <c r="AA623" s="307"/>
      <c r="AB623" s="307"/>
      <c r="AC623" s="307"/>
      <c r="AD623" s="307"/>
      <c r="AE623" s="307"/>
      <c r="AF623" s="307"/>
      <c r="AG623" s="307"/>
      <c r="AH623" s="307"/>
      <c r="AI623" s="307"/>
      <c r="AJ623" s="307"/>
    </row>
    <row r="624" ht="15.75" customHeight="1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  <c r="AA624" s="307"/>
      <c r="AB624" s="307"/>
      <c r="AC624" s="307"/>
      <c r="AD624" s="307"/>
      <c r="AE624" s="307"/>
      <c r="AF624" s="307"/>
      <c r="AG624" s="307"/>
      <c r="AH624" s="307"/>
      <c r="AI624" s="307"/>
      <c r="AJ624" s="307"/>
    </row>
    <row r="625" ht="15.75" customHeight="1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  <c r="AA625" s="307"/>
      <c r="AB625" s="307"/>
      <c r="AC625" s="307"/>
      <c r="AD625" s="307"/>
      <c r="AE625" s="307"/>
      <c r="AF625" s="307"/>
      <c r="AG625" s="307"/>
      <c r="AH625" s="307"/>
      <c r="AI625" s="307"/>
      <c r="AJ625" s="307"/>
    </row>
    <row r="626" ht="15.75" customHeight="1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  <c r="AA626" s="307"/>
      <c r="AB626" s="307"/>
      <c r="AC626" s="307"/>
      <c r="AD626" s="307"/>
      <c r="AE626" s="307"/>
      <c r="AF626" s="307"/>
      <c r="AG626" s="307"/>
      <c r="AH626" s="307"/>
      <c r="AI626" s="307"/>
      <c r="AJ626" s="307"/>
    </row>
    <row r="627" ht="15.75" customHeight="1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  <c r="AA627" s="307"/>
      <c r="AB627" s="307"/>
      <c r="AC627" s="307"/>
      <c r="AD627" s="307"/>
      <c r="AE627" s="307"/>
      <c r="AF627" s="307"/>
      <c r="AG627" s="307"/>
      <c r="AH627" s="307"/>
      <c r="AI627" s="307"/>
      <c r="AJ627" s="307"/>
    </row>
    <row r="628" ht="15.75" customHeight="1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  <c r="AA628" s="307"/>
      <c r="AB628" s="307"/>
      <c r="AC628" s="307"/>
      <c r="AD628" s="307"/>
      <c r="AE628" s="307"/>
      <c r="AF628" s="307"/>
      <c r="AG628" s="307"/>
      <c r="AH628" s="307"/>
      <c r="AI628" s="307"/>
      <c r="AJ628" s="307"/>
    </row>
    <row r="629" ht="15.75" customHeight="1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  <c r="AA629" s="307"/>
      <c r="AB629" s="307"/>
      <c r="AC629" s="307"/>
      <c r="AD629" s="307"/>
      <c r="AE629" s="307"/>
      <c r="AF629" s="307"/>
      <c r="AG629" s="307"/>
      <c r="AH629" s="307"/>
      <c r="AI629" s="307"/>
      <c r="AJ629" s="307"/>
    </row>
    <row r="630" ht="15.75" customHeight="1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  <c r="AA630" s="307"/>
      <c r="AB630" s="307"/>
      <c r="AC630" s="307"/>
      <c r="AD630" s="307"/>
      <c r="AE630" s="307"/>
      <c r="AF630" s="307"/>
      <c r="AG630" s="307"/>
      <c r="AH630" s="307"/>
      <c r="AI630" s="307"/>
      <c r="AJ630" s="307"/>
    </row>
    <row r="631" ht="15.75" customHeight="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  <c r="AA631" s="307"/>
      <c r="AB631" s="307"/>
      <c r="AC631" s="307"/>
      <c r="AD631" s="307"/>
      <c r="AE631" s="307"/>
      <c r="AF631" s="307"/>
      <c r="AG631" s="307"/>
      <c r="AH631" s="307"/>
      <c r="AI631" s="307"/>
      <c r="AJ631" s="307"/>
    </row>
    <row r="632" ht="15.75" customHeight="1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  <c r="AA632" s="307"/>
      <c r="AB632" s="307"/>
      <c r="AC632" s="307"/>
      <c r="AD632" s="307"/>
      <c r="AE632" s="307"/>
      <c r="AF632" s="307"/>
      <c r="AG632" s="307"/>
      <c r="AH632" s="307"/>
      <c r="AI632" s="307"/>
      <c r="AJ632" s="307"/>
    </row>
    <row r="633" ht="15.75" customHeight="1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  <c r="AA633" s="307"/>
      <c r="AB633" s="307"/>
      <c r="AC633" s="307"/>
      <c r="AD633" s="307"/>
      <c r="AE633" s="307"/>
      <c r="AF633" s="307"/>
      <c r="AG633" s="307"/>
      <c r="AH633" s="307"/>
      <c r="AI633" s="307"/>
      <c r="AJ633" s="307"/>
    </row>
    <row r="634" ht="15.75" customHeight="1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  <c r="AA634" s="307"/>
      <c r="AB634" s="307"/>
      <c r="AC634" s="307"/>
      <c r="AD634" s="307"/>
      <c r="AE634" s="307"/>
      <c r="AF634" s="307"/>
      <c r="AG634" s="307"/>
      <c r="AH634" s="307"/>
      <c r="AI634" s="307"/>
      <c r="AJ634" s="307"/>
    </row>
    <row r="635" ht="15.75" customHeight="1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  <c r="AA635" s="307"/>
      <c r="AB635" s="307"/>
      <c r="AC635" s="307"/>
      <c r="AD635" s="307"/>
      <c r="AE635" s="307"/>
      <c r="AF635" s="307"/>
      <c r="AG635" s="307"/>
      <c r="AH635" s="307"/>
      <c r="AI635" s="307"/>
      <c r="AJ635" s="307"/>
    </row>
    <row r="636" ht="15.75" customHeight="1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  <c r="AA636" s="307"/>
      <c r="AB636" s="307"/>
      <c r="AC636" s="307"/>
      <c r="AD636" s="307"/>
      <c r="AE636" s="307"/>
      <c r="AF636" s="307"/>
      <c r="AG636" s="307"/>
      <c r="AH636" s="307"/>
      <c r="AI636" s="307"/>
      <c r="AJ636" s="307"/>
    </row>
    <row r="637" ht="15.75" customHeight="1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  <c r="AA637" s="307"/>
      <c r="AB637" s="307"/>
      <c r="AC637" s="307"/>
      <c r="AD637" s="307"/>
      <c r="AE637" s="307"/>
      <c r="AF637" s="307"/>
      <c r="AG637" s="307"/>
      <c r="AH637" s="307"/>
      <c r="AI637" s="307"/>
      <c r="AJ637" s="307"/>
    </row>
    <row r="638" ht="15.75" customHeight="1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  <c r="AA638" s="307"/>
      <c r="AB638" s="307"/>
      <c r="AC638" s="307"/>
      <c r="AD638" s="307"/>
      <c r="AE638" s="307"/>
      <c r="AF638" s="307"/>
      <c r="AG638" s="307"/>
      <c r="AH638" s="307"/>
      <c r="AI638" s="307"/>
      <c r="AJ638" s="307"/>
    </row>
    <row r="639" ht="15.75" customHeight="1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  <c r="AA639" s="307"/>
      <c r="AB639" s="307"/>
      <c r="AC639" s="307"/>
      <c r="AD639" s="307"/>
      <c r="AE639" s="307"/>
      <c r="AF639" s="307"/>
      <c r="AG639" s="307"/>
      <c r="AH639" s="307"/>
      <c r="AI639" s="307"/>
      <c r="AJ639" s="307"/>
    </row>
    <row r="640" ht="15.75" customHeight="1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  <c r="AA640" s="307"/>
      <c r="AB640" s="307"/>
      <c r="AC640" s="307"/>
      <c r="AD640" s="307"/>
      <c r="AE640" s="307"/>
      <c r="AF640" s="307"/>
      <c r="AG640" s="307"/>
      <c r="AH640" s="307"/>
      <c r="AI640" s="307"/>
      <c r="AJ640" s="307"/>
    </row>
    <row r="641" ht="15.75" customHeight="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  <c r="AA641" s="307"/>
      <c r="AB641" s="307"/>
      <c r="AC641" s="307"/>
      <c r="AD641" s="307"/>
      <c r="AE641" s="307"/>
      <c r="AF641" s="307"/>
      <c r="AG641" s="307"/>
      <c r="AH641" s="307"/>
      <c r="AI641" s="307"/>
      <c r="AJ641" s="307"/>
    </row>
    <row r="642" ht="15.75" customHeight="1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  <c r="AA642" s="307"/>
      <c r="AB642" s="307"/>
      <c r="AC642" s="307"/>
      <c r="AD642" s="307"/>
      <c r="AE642" s="307"/>
      <c r="AF642" s="307"/>
      <c r="AG642" s="307"/>
      <c r="AH642" s="307"/>
      <c r="AI642" s="307"/>
      <c r="AJ642" s="307"/>
    </row>
    <row r="643" ht="15.75" customHeight="1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  <c r="AA643" s="307"/>
      <c r="AB643" s="307"/>
      <c r="AC643" s="307"/>
      <c r="AD643" s="307"/>
      <c r="AE643" s="307"/>
      <c r="AF643" s="307"/>
      <c r="AG643" s="307"/>
      <c r="AH643" s="307"/>
      <c r="AI643" s="307"/>
      <c r="AJ643" s="307"/>
    </row>
    <row r="644" ht="15.75" customHeight="1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  <c r="AA644" s="307"/>
      <c r="AB644" s="307"/>
      <c r="AC644" s="307"/>
      <c r="AD644" s="307"/>
      <c r="AE644" s="307"/>
      <c r="AF644" s="307"/>
      <c r="AG644" s="307"/>
      <c r="AH644" s="307"/>
      <c r="AI644" s="307"/>
      <c r="AJ644" s="307"/>
    </row>
    <row r="645" ht="15.75" customHeight="1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  <c r="AA645" s="307"/>
      <c r="AB645" s="307"/>
      <c r="AC645" s="307"/>
      <c r="AD645" s="307"/>
      <c r="AE645" s="307"/>
      <c r="AF645" s="307"/>
      <c r="AG645" s="307"/>
      <c r="AH645" s="307"/>
      <c r="AI645" s="307"/>
      <c r="AJ645" s="307"/>
    </row>
    <row r="646" ht="15.75" customHeight="1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  <c r="AA646" s="307"/>
      <c r="AB646" s="307"/>
      <c r="AC646" s="307"/>
      <c r="AD646" s="307"/>
      <c r="AE646" s="307"/>
      <c r="AF646" s="307"/>
      <c r="AG646" s="307"/>
      <c r="AH646" s="307"/>
      <c r="AI646" s="307"/>
      <c r="AJ646" s="307"/>
    </row>
    <row r="647" ht="15.75" customHeight="1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  <c r="AA647" s="307"/>
      <c r="AB647" s="307"/>
      <c r="AC647" s="307"/>
      <c r="AD647" s="307"/>
      <c r="AE647" s="307"/>
      <c r="AF647" s="307"/>
      <c r="AG647" s="307"/>
      <c r="AH647" s="307"/>
      <c r="AI647" s="307"/>
      <c r="AJ647" s="307"/>
    </row>
    <row r="648" ht="15.75" customHeight="1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  <c r="AA648" s="307"/>
      <c r="AB648" s="307"/>
      <c r="AC648" s="307"/>
      <c r="AD648" s="307"/>
      <c r="AE648" s="307"/>
      <c r="AF648" s="307"/>
      <c r="AG648" s="307"/>
      <c r="AH648" s="307"/>
      <c r="AI648" s="307"/>
      <c r="AJ648" s="307"/>
    </row>
    <row r="649" ht="15.75" customHeight="1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  <c r="AA649" s="307"/>
      <c r="AB649" s="307"/>
      <c r="AC649" s="307"/>
      <c r="AD649" s="307"/>
      <c r="AE649" s="307"/>
      <c r="AF649" s="307"/>
      <c r="AG649" s="307"/>
      <c r="AH649" s="307"/>
      <c r="AI649" s="307"/>
      <c r="AJ649" s="307"/>
    </row>
    <row r="650" ht="15.75" customHeight="1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  <c r="AA650" s="307"/>
      <c r="AB650" s="307"/>
      <c r="AC650" s="307"/>
      <c r="AD650" s="307"/>
      <c r="AE650" s="307"/>
      <c r="AF650" s="307"/>
      <c r="AG650" s="307"/>
      <c r="AH650" s="307"/>
      <c r="AI650" s="307"/>
      <c r="AJ650" s="307"/>
    </row>
    <row r="651" ht="15.75" customHeight="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  <c r="AA651" s="307"/>
      <c r="AB651" s="307"/>
      <c r="AC651" s="307"/>
      <c r="AD651" s="307"/>
      <c r="AE651" s="307"/>
      <c r="AF651" s="307"/>
      <c r="AG651" s="307"/>
      <c r="AH651" s="307"/>
      <c r="AI651" s="307"/>
      <c r="AJ651" s="307"/>
    </row>
    <row r="652" ht="15.75" customHeight="1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  <c r="AA652" s="307"/>
      <c r="AB652" s="307"/>
      <c r="AC652" s="307"/>
      <c r="AD652" s="307"/>
      <c r="AE652" s="307"/>
      <c r="AF652" s="307"/>
      <c r="AG652" s="307"/>
      <c r="AH652" s="307"/>
      <c r="AI652" s="307"/>
      <c r="AJ652" s="307"/>
    </row>
    <row r="653" ht="15.75" customHeight="1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  <c r="AA653" s="307"/>
      <c r="AB653" s="307"/>
      <c r="AC653" s="307"/>
      <c r="AD653" s="307"/>
      <c r="AE653" s="307"/>
      <c r="AF653" s="307"/>
      <c r="AG653" s="307"/>
      <c r="AH653" s="307"/>
      <c r="AI653" s="307"/>
      <c r="AJ653" s="307"/>
    </row>
    <row r="654" ht="15.75" customHeight="1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  <c r="AA654" s="307"/>
      <c r="AB654" s="307"/>
      <c r="AC654" s="307"/>
      <c r="AD654" s="307"/>
      <c r="AE654" s="307"/>
      <c r="AF654" s="307"/>
      <c r="AG654" s="307"/>
      <c r="AH654" s="307"/>
      <c r="AI654" s="307"/>
      <c r="AJ654" s="307"/>
    </row>
    <row r="655" ht="15.75" customHeight="1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  <c r="AA655" s="307"/>
      <c r="AB655" s="307"/>
      <c r="AC655" s="307"/>
      <c r="AD655" s="307"/>
      <c r="AE655" s="307"/>
      <c r="AF655" s="307"/>
      <c r="AG655" s="307"/>
      <c r="AH655" s="307"/>
      <c r="AI655" s="307"/>
      <c r="AJ655" s="307"/>
    </row>
    <row r="656" ht="15.75" customHeight="1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  <c r="AA656" s="307"/>
      <c r="AB656" s="307"/>
      <c r="AC656" s="307"/>
      <c r="AD656" s="307"/>
      <c r="AE656" s="307"/>
      <c r="AF656" s="307"/>
      <c r="AG656" s="307"/>
      <c r="AH656" s="307"/>
      <c r="AI656" s="307"/>
      <c r="AJ656" s="307"/>
    </row>
    <row r="657" ht="15.75" customHeight="1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  <c r="AA657" s="307"/>
      <c r="AB657" s="307"/>
      <c r="AC657" s="307"/>
      <c r="AD657" s="307"/>
      <c r="AE657" s="307"/>
      <c r="AF657" s="307"/>
      <c r="AG657" s="307"/>
      <c r="AH657" s="307"/>
      <c r="AI657" s="307"/>
      <c r="AJ657" s="307"/>
    </row>
    <row r="658" ht="15.75" customHeight="1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  <c r="AA658" s="307"/>
      <c r="AB658" s="307"/>
      <c r="AC658" s="307"/>
      <c r="AD658" s="307"/>
      <c r="AE658" s="307"/>
      <c r="AF658" s="307"/>
      <c r="AG658" s="307"/>
      <c r="AH658" s="307"/>
      <c r="AI658" s="307"/>
      <c r="AJ658" s="307"/>
    </row>
    <row r="659" ht="15.75" customHeight="1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  <c r="AA659" s="307"/>
      <c r="AB659" s="307"/>
      <c r="AC659" s="307"/>
      <c r="AD659" s="307"/>
      <c r="AE659" s="307"/>
      <c r="AF659" s="307"/>
      <c r="AG659" s="307"/>
      <c r="AH659" s="307"/>
      <c r="AI659" s="307"/>
      <c r="AJ659" s="307"/>
    </row>
    <row r="660" ht="15.75" customHeight="1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  <c r="AA660" s="307"/>
      <c r="AB660" s="307"/>
      <c r="AC660" s="307"/>
      <c r="AD660" s="307"/>
      <c r="AE660" s="307"/>
      <c r="AF660" s="307"/>
      <c r="AG660" s="307"/>
      <c r="AH660" s="307"/>
      <c r="AI660" s="307"/>
      <c r="AJ660" s="307"/>
    </row>
    <row r="661" ht="15.75" customHeight="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  <c r="AA661" s="307"/>
      <c r="AB661" s="307"/>
      <c r="AC661" s="307"/>
      <c r="AD661" s="307"/>
      <c r="AE661" s="307"/>
      <c r="AF661" s="307"/>
      <c r="AG661" s="307"/>
      <c r="AH661" s="307"/>
      <c r="AI661" s="307"/>
      <c r="AJ661" s="307"/>
    </row>
    <row r="662" ht="15.75" customHeight="1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  <c r="AA662" s="307"/>
      <c r="AB662" s="307"/>
      <c r="AC662" s="307"/>
      <c r="AD662" s="307"/>
      <c r="AE662" s="307"/>
      <c r="AF662" s="307"/>
      <c r="AG662" s="307"/>
      <c r="AH662" s="307"/>
      <c r="AI662" s="307"/>
      <c r="AJ662" s="307"/>
    </row>
    <row r="663" ht="15.75" customHeight="1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  <c r="AA663" s="307"/>
      <c r="AB663" s="307"/>
      <c r="AC663" s="307"/>
      <c r="AD663" s="307"/>
      <c r="AE663" s="307"/>
      <c r="AF663" s="307"/>
      <c r="AG663" s="307"/>
      <c r="AH663" s="307"/>
      <c r="AI663" s="307"/>
      <c r="AJ663" s="307"/>
    </row>
    <row r="664" ht="15.75" customHeight="1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  <c r="AA664" s="307"/>
      <c r="AB664" s="307"/>
      <c r="AC664" s="307"/>
      <c r="AD664" s="307"/>
      <c r="AE664" s="307"/>
      <c r="AF664" s="307"/>
      <c r="AG664" s="307"/>
      <c r="AH664" s="307"/>
      <c r="AI664" s="307"/>
      <c r="AJ664" s="307"/>
    </row>
    <row r="665" ht="15.75" customHeight="1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  <c r="AA665" s="307"/>
      <c r="AB665" s="307"/>
      <c r="AC665" s="307"/>
      <c r="AD665" s="307"/>
      <c r="AE665" s="307"/>
      <c r="AF665" s="307"/>
      <c r="AG665" s="307"/>
      <c r="AH665" s="307"/>
      <c r="AI665" s="307"/>
      <c r="AJ665" s="307"/>
    </row>
    <row r="666" ht="15.75" customHeight="1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  <c r="AA666" s="307"/>
      <c r="AB666" s="307"/>
      <c r="AC666" s="307"/>
      <c r="AD666" s="307"/>
      <c r="AE666" s="307"/>
      <c r="AF666" s="307"/>
      <c r="AG666" s="307"/>
      <c r="AH666" s="307"/>
      <c r="AI666" s="307"/>
      <c r="AJ666" s="307"/>
    </row>
    <row r="667" ht="15.75" customHeight="1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  <c r="AA667" s="307"/>
      <c r="AB667" s="307"/>
      <c r="AC667" s="307"/>
      <c r="AD667" s="307"/>
      <c r="AE667" s="307"/>
      <c r="AF667" s="307"/>
      <c r="AG667" s="307"/>
      <c r="AH667" s="307"/>
      <c r="AI667" s="307"/>
      <c r="AJ667" s="307"/>
    </row>
    <row r="668" ht="15.75" customHeight="1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  <c r="AA668" s="307"/>
      <c r="AB668" s="307"/>
      <c r="AC668" s="307"/>
      <c r="AD668" s="307"/>
      <c r="AE668" s="307"/>
      <c r="AF668" s="307"/>
      <c r="AG668" s="307"/>
      <c r="AH668" s="307"/>
      <c r="AI668" s="307"/>
      <c r="AJ668" s="307"/>
    </row>
    <row r="669" ht="15.75" customHeight="1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  <c r="AA669" s="307"/>
      <c r="AB669" s="307"/>
      <c r="AC669" s="307"/>
      <c r="AD669" s="307"/>
      <c r="AE669" s="307"/>
      <c r="AF669" s="307"/>
      <c r="AG669" s="307"/>
      <c r="AH669" s="307"/>
      <c r="AI669" s="307"/>
      <c r="AJ669" s="307"/>
    </row>
    <row r="670" ht="15.75" customHeight="1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  <c r="AA670" s="307"/>
      <c r="AB670" s="307"/>
      <c r="AC670" s="307"/>
      <c r="AD670" s="307"/>
      <c r="AE670" s="307"/>
      <c r="AF670" s="307"/>
      <c r="AG670" s="307"/>
      <c r="AH670" s="307"/>
      <c r="AI670" s="307"/>
      <c r="AJ670" s="307"/>
    </row>
    <row r="671" ht="15.75" customHeight="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  <c r="AA671" s="307"/>
      <c r="AB671" s="307"/>
      <c r="AC671" s="307"/>
      <c r="AD671" s="307"/>
      <c r="AE671" s="307"/>
      <c r="AF671" s="307"/>
      <c r="AG671" s="307"/>
      <c r="AH671" s="307"/>
      <c r="AI671" s="307"/>
      <c r="AJ671" s="307"/>
    </row>
    <row r="672" ht="15.75" customHeight="1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  <c r="AA672" s="307"/>
      <c r="AB672" s="307"/>
      <c r="AC672" s="307"/>
      <c r="AD672" s="307"/>
      <c r="AE672" s="307"/>
      <c r="AF672" s="307"/>
      <c r="AG672" s="307"/>
      <c r="AH672" s="307"/>
      <c r="AI672" s="307"/>
      <c r="AJ672" s="307"/>
    </row>
    <row r="673" ht="15.75" customHeight="1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  <c r="AA673" s="307"/>
      <c r="AB673" s="307"/>
      <c r="AC673" s="307"/>
      <c r="AD673" s="307"/>
      <c r="AE673" s="307"/>
      <c r="AF673" s="307"/>
      <c r="AG673" s="307"/>
      <c r="AH673" s="307"/>
      <c r="AI673" s="307"/>
      <c r="AJ673" s="307"/>
    </row>
    <row r="674" ht="15.75" customHeight="1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  <c r="AA674" s="307"/>
      <c r="AB674" s="307"/>
      <c r="AC674" s="307"/>
      <c r="AD674" s="307"/>
      <c r="AE674" s="307"/>
      <c r="AF674" s="307"/>
      <c r="AG674" s="307"/>
      <c r="AH674" s="307"/>
      <c r="AI674" s="307"/>
      <c r="AJ674" s="307"/>
    </row>
    <row r="675" ht="15.75" customHeight="1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  <c r="AA675" s="307"/>
      <c r="AB675" s="307"/>
      <c r="AC675" s="307"/>
      <c r="AD675" s="307"/>
      <c r="AE675" s="307"/>
      <c r="AF675" s="307"/>
      <c r="AG675" s="307"/>
      <c r="AH675" s="307"/>
      <c r="AI675" s="307"/>
      <c r="AJ675" s="307"/>
    </row>
    <row r="676" ht="15.75" customHeight="1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  <c r="AA676" s="307"/>
      <c r="AB676" s="307"/>
      <c r="AC676" s="307"/>
      <c r="AD676" s="307"/>
      <c r="AE676" s="307"/>
      <c r="AF676" s="307"/>
      <c r="AG676" s="307"/>
      <c r="AH676" s="307"/>
      <c r="AI676" s="307"/>
      <c r="AJ676" s="307"/>
    </row>
    <row r="677" ht="15.75" customHeight="1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  <c r="AA677" s="307"/>
      <c r="AB677" s="307"/>
      <c r="AC677" s="307"/>
      <c r="AD677" s="307"/>
      <c r="AE677" s="307"/>
      <c r="AF677" s="307"/>
      <c r="AG677" s="307"/>
      <c r="AH677" s="307"/>
      <c r="AI677" s="307"/>
      <c r="AJ677" s="307"/>
    </row>
    <row r="678" ht="15.75" customHeight="1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  <c r="AA678" s="307"/>
      <c r="AB678" s="307"/>
      <c r="AC678" s="307"/>
      <c r="AD678" s="307"/>
      <c r="AE678" s="307"/>
      <c r="AF678" s="307"/>
      <c r="AG678" s="307"/>
      <c r="AH678" s="307"/>
      <c r="AI678" s="307"/>
      <c r="AJ678" s="307"/>
    </row>
    <row r="679" ht="15.75" customHeight="1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  <c r="AA679" s="307"/>
      <c r="AB679" s="307"/>
      <c r="AC679" s="307"/>
      <c r="AD679" s="307"/>
      <c r="AE679" s="307"/>
      <c r="AF679" s="307"/>
      <c r="AG679" s="307"/>
      <c r="AH679" s="307"/>
      <c r="AI679" s="307"/>
      <c r="AJ679" s="307"/>
    </row>
    <row r="680" ht="15.75" customHeight="1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  <c r="AA680" s="307"/>
      <c r="AB680" s="307"/>
      <c r="AC680" s="307"/>
      <c r="AD680" s="307"/>
      <c r="AE680" s="307"/>
      <c r="AF680" s="307"/>
      <c r="AG680" s="307"/>
      <c r="AH680" s="307"/>
      <c r="AI680" s="307"/>
      <c r="AJ680" s="307"/>
    </row>
    <row r="681" ht="15.75" customHeight="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  <c r="AA681" s="307"/>
      <c r="AB681" s="307"/>
      <c r="AC681" s="307"/>
      <c r="AD681" s="307"/>
      <c r="AE681" s="307"/>
      <c r="AF681" s="307"/>
      <c r="AG681" s="307"/>
      <c r="AH681" s="307"/>
      <c r="AI681" s="307"/>
      <c r="AJ681" s="307"/>
    </row>
    <row r="682" ht="15.75" customHeight="1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  <c r="AA682" s="307"/>
      <c r="AB682" s="307"/>
      <c r="AC682" s="307"/>
      <c r="AD682" s="307"/>
      <c r="AE682" s="307"/>
      <c r="AF682" s="307"/>
      <c r="AG682" s="307"/>
      <c r="AH682" s="307"/>
      <c r="AI682" s="307"/>
      <c r="AJ682" s="307"/>
    </row>
    <row r="683" ht="15.75" customHeight="1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  <c r="AA683" s="307"/>
      <c r="AB683" s="307"/>
      <c r="AC683" s="307"/>
      <c r="AD683" s="307"/>
      <c r="AE683" s="307"/>
      <c r="AF683" s="307"/>
      <c r="AG683" s="307"/>
      <c r="AH683" s="307"/>
      <c r="AI683" s="307"/>
      <c r="AJ683" s="307"/>
    </row>
    <row r="684" ht="15.75" customHeight="1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  <c r="AA684" s="307"/>
      <c r="AB684" s="307"/>
      <c r="AC684" s="307"/>
      <c r="AD684" s="307"/>
      <c r="AE684" s="307"/>
      <c r="AF684" s="307"/>
      <c r="AG684" s="307"/>
      <c r="AH684" s="307"/>
      <c r="AI684" s="307"/>
      <c r="AJ684" s="307"/>
    </row>
    <row r="685" ht="15.75" customHeight="1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  <c r="AA685" s="307"/>
      <c r="AB685" s="307"/>
      <c r="AC685" s="307"/>
      <c r="AD685" s="307"/>
      <c r="AE685" s="307"/>
      <c r="AF685" s="307"/>
      <c r="AG685" s="307"/>
      <c r="AH685" s="307"/>
      <c r="AI685" s="307"/>
      <c r="AJ685" s="307"/>
    </row>
    <row r="686" ht="15.75" customHeight="1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  <c r="AA686" s="307"/>
      <c r="AB686" s="307"/>
      <c r="AC686" s="307"/>
      <c r="AD686" s="307"/>
      <c r="AE686" s="307"/>
      <c r="AF686" s="307"/>
      <c r="AG686" s="307"/>
      <c r="AH686" s="307"/>
      <c r="AI686" s="307"/>
      <c r="AJ686" s="307"/>
    </row>
    <row r="687" ht="15.75" customHeight="1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  <c r="AA687" s="307"/>
      <c r="AB687" s="307"/>
      <c r="AC687" s="307"/>
      <c r="AD687" s="307"/>
      <c r="AE687" s="307"/>
      <c r="AF687" s="307"/>
      <c r="AG687" s="307"/>
      <c r="AH687" s="307"/>
      <c r="AI687" s="307"/>
      <c r="AJ687" s="307"/>
    </row>
    <row r="688" ht="15.75" customHeight="1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  <c r="AA688" s="307"/>
      <c r="AB688" s="307"/>
      <c r="AC688" s="307"/>
      <c r="AD688" s="307"/>
      <c r="AE688" s="307"/>
      <c r="AF688" s="307"/>
      <c r="AG688" s="307"/>
      <c r="AH688" s="307"/>
      <c r="AI688" s="307"/>
      <c r="AJ688" s="307"/>
    </row>
    <row r="689" ht="15.75" customHeight="1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  <c r="AA689" s="307"/>
      <c r="AB689" s="307"/>
      <c r="AC689" s="307"/>
      <c r="AD689" s="307"/>
      <c r="AE689" s="307"/>
      <c r="AF689" s="307"/>
      <c r="AG689" s="307"/>
      <c r="AH689" s="307"/>
      <c r="AI689" s="307"/>
      <c r="AJ689" s="307"/>
    </row>
    <row r="690" ht="15.75" customHeight="1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  <c r="AA690" s="307"/>
      <c r="AB690" s="307"/>
      <c r="AC690" s="307"/>
      <c r="AD690" s="307"/>
      <c r="AE690" s="307"/>
      <c r="AF690" s="307"/>
      <c r="AG690" s="307"/>
      <c r="AH690" s="307"/>
      <c r="AI690" s="307"/>
      <c r="AJ690" s="307"/>
    </row>
    <row r="691" ht="15.75" customHeight="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  <c r="AA691" s="307"/>
      <c r="AB691" s="307"/>
      <c r="AC691" s="307"/>
      <c r="AD691" s="307"/>
      <c r="AE691" s="307"/>
      <c r="AF691" s="307"/>
      <c r="AG691" s="307"/>
      <c r="AH691" s="307"/>
      <c r="AI691" s="307"/>
      <c r="AJ691" s="307"/>
    </row>
    <row r="692" ht="15.75" customHeight="1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  <c r="AA692" s="307"/>
      <c r="AB692" s="307"/>
      <c r="AC692" s="307"/>
      <c r="AD692" s="307"/>
      <c r="AE692" s="307"/>
      <c r="AF692" s="307"/>
      <c r="AG692" s="307"/>
      <c r="AH692" s="307"/>
      <c r="AI692" s="307"/>
      <c r="AJ692" s="307"/>
    </row>
    <row r="693" ht="15.75" customHeight="1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  <c r="AA693" s="307"/>
      <c r="AB693" s="307"/>
      <c r="AC693" s="307"/>
      <c r="AD693" s="307"/>
      <c r="AE693" s="307"/>
      <c r="AF693" s="307"/>
      <c r="AG693" s="307"/>
      <c r="AH693" s="307"/>
      <c r="AI693" s="307"/>
      <c r="AJ693" s="307"/>
    </row>
    <row r="694" ht="15.75" customHeight="1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  <c r="AA694" s="307"/>
      <c r="AB694" s="307"/>
      <c r="AC694" s="307"/>
      <c r="AD694" s="307"/>
      <c r="AE694" s="307"/>
      <c r="AF694" s="307"/>
      <c r="AG694" s="307"/>
      <c r="AH694" s="307"/>
      <c r="AI694" s="307"/>
      <c r="AJ694" s="307"/>
    </row>
    <row r="695" ht="15.75" customHeight="1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  <c r="AA695" s="307"/>
      <c r="AB695" s="307"/>
      <c r="AC695" s="307"/>
      <c r="AD695" s="307"/>
      <c r="AE695" s="307"/>
      <c r="AF695" s="307"/>
      <c r="AG695" s="307"/>
      <c r="AH695" s="307"/>
      <c r="AI695" s="307"/>
      <c r="AJ695" s="307"/>
    </row>
    <row r="696" ht="15.75" customHeight="1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  <c r="AA696" s="307"/>
      <c r="AB696" s="307"/>
      <c r="AC696" s="307"/>
      <c r="AD696" s="307"/>
      <c r="AE696" s="307"/>
      <c r="AF696" s="307"/>
      <c r="AG696" s="307"/>
      <c r="AH696" s="307"/>
      <c r="AI696" s="307"/>
      <c r="AJ696" s="307"/>
    </row>
    <row r="697" ht="15.75" customHeight="1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  <c r="AA697" s="307"/>
      <c r="AB697" s="307"/>
      <c r="AC697" s="307"/>
      <c r="AD697" s="307"/>
      <c r="AE697" s="307"/>
      <c r="AF697" s="307"/>
      <c r="AG697" s="307"/>
      <c r="AH697" s="307"/>
      <c r="AI697" s="307"/>
      <c r="AJ697" s="307"/>
    </row>
    <row r="698" ht="15.75" customHeight="1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  <c r="AA698" s="307"/>
      <c r="AB698" s="307"/>
      <c r="AC698" s="307"/>
      <c r="AD698" s="307"/>
      <c r="AE698" s="307"/>
      <c r="AF698" s="307"/>
      <c r="AG698" s="307"/>
      <c r="AH698" s="307"/>
      <c r="AI698" s="307"/>
      <c r="AJ698" s="307"/>
    </row>
    <row r="699" ht="15.75" customHeight="1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  <c r="AA699" s="307"/>
      <c r="AB699" s="307"/>
      <c r="AC699" s="307"/>
      <c r="AD699" s="307"/>
      <c r="AE699" s="307"/>
      <c r="AF699" s="307"/>
      <c r="AG699" s="307"/>
      <c r="AH699" s="307"/>
      <c r="AI699" s="307"/>
      <c r="AJ699" s="307"/>
    </row>
    <row r="700" ht="15.75" customHeight="1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  <c r="AA700" s="307"/>
      <c r="AB700" s="307"/>
      <c r="AC700" s="307"/>
      <c r="AD700" s="307"/>
      <c r="AE700" s="307"/>
      <c r="AF700" s="307"/>
      <c r="AG700" s="307"/>
      <c r="AH700" s="307"/>
      <c r="AI700" s="307"/>
      <c r="AJ700" s="307"/>
    </row>
    <row r="701" ht="15.75" customHeight="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  <c r="AA701" s="307"/>
      <c r="AB701" s="307"/>
      <c r="AC701" s="307"/>
      <c r="AD701" s="307"/>
      <c r="AE701" s="307"/>
      <c r="AF701" s="307"/>
      <c r="AG701" s="307"/>
      <c r="AH701" s="307"/>
      <c r="AI701" s="307"/>
      <c r="AJ701" s="307"/>
    </row>
    <row r="702" ht="15.75" customHeight="1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  <c r="AA702" s="307"/>
      <c r="AB702" s="307"/>
      <c r="AC702" s="307"/>
      <c r="AD702" s="307"/>
      <c r="AE702" s="307"/>
      <c r="AF702" s="307"/>
      <c r="AG702" s="307"/>
      <c r="AH702" s="307"/>
      <c r="AI702" s="307"/>
      <c r="AJ702" s="307"/>
    </row>
    <row r="703" ht="15.75" customHeight="1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  <c r="AA703" s="307"/>
      <c r="AB703" s="307"/>
      <c r="AC703" s="307"/>
      <c r="AD703" s="307"/>
      <c r="AE703" s="307"/>
      <c r="AF703" s="307"/>
      <c r="AG703" s="307"/>
      <c r="AH703" s="307"/>
      <c r="AI703" s="307"/>
      <c r="AJ703" s="307"/>
    </row>
    <row r="704" ht="15.75" customHeight="1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  <c r="AA704" s="307"/>
      <c r="AB704" s="307"/>
      <c r="AC704" s="307"/>
      <c r="AD704" s="307"/>
      <c r="AE704" s="307"/>
      <c r="AF704" s="307"/>
      <c r="AG704" s="307"/>
      <c r="AH704" s="307"/>
      <c r="AI704" s="307"/>
      <c r="AJ704" s="307"/>
    </row>
    <row r="705" ht="15.75" customHeight="1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  <c r="AA705" s="307"/>
      <c r="AB705" s="307"/>
      <c r="AC705" s="307"/>
      <c r="AD705" s="307"/>
      <c r="AE705" s="307"/>
      <c r="AF705" s="307"/>
      <c r="AG705" s="307"/>
      <c r="AH705" s="307"/>
      <c r="AI705" s="307"/>
      <c r="AJ705" s="307"/>
    </row>
    <row r="706" ht="15.75" customHeight="1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  <c r="AA706" s="307"/>
      <c r="AB706" s="307"/>
      <c r="AC706" s="307"/>
      <c r="AD706" s="307"/>
      <c r="AE706" s="307"/>
      <c r="AF706" s="307"/>
      <c r="AG706" s="307"/>
      <c r="AH706" s="307"/>
      <c r="AI706" s="307"/>
      <c r="AJ706" s="307"/>
    </row>
    <row r="707" ht="15.75" customHeight="1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  <c r="AA707" s="307"/>
      <c r="AB707" s="307"/>
      <c r="AC707" s="307"/>
      <c r="AD707" s="307"/>
      <c r="AE707" s="307"/>
      <c r="AF707" s="307"/>
      <c r="AG707" s="307"/>
      <c r="AH707" s="307"/>
      <c r="AI707" s="307"/>
      <c r="AJ707" s="307"/>
    </row>
    <row r="708" ht="15.75" customHeight="1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  <c r="AA708" s="307"/>
      <c r="AB708" s="307"/>
      <c r="AC708" s="307"/>
      <c r="AD708" s="307"/>
      <c r="AE708" s="307"/>
      <c r="AF708" s="307"/>
      <c r="AG708" s="307"/>
      <c r="AH708" s="307"/>
      <c r="AI708" s="307"/>
      <c r="AJ708" s="307"/>
    </row>
    <row r="709" ht="15.75" customHeight="1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  <c r="AA709" s="307"/>
      <c r="AB709" s="307"/>
      <c r="AC709" s="307"/>
      <c r="AD709" s="307"/>
      <c r="AE709" s="307"/>
      <c r="AF709" s="307"/>
      <c r="AG709" s="307"/>
      <c r="AH709" s="307"/>
      <c r="AI709" s="307"/>
      <c r="AJ709" s="307"/>
    </row>
    <row r="710" ht="15.75" customHeight="1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  <c r="AA710" s="307"/>
      <c r="AB710" s="307"/>
      <c r="AC710" s="307"/>
      <c r="AD710" s="307"/>
      <c r="AE710" s="307"/>
      <c r="AF710" s="307"/>
      <c r="AG710" s="307"/>
      <c r="AH710" s="307"/>
      <c r="AI710" s="307"/>
      <c r="AJ710" s="307"/>
    </row>
    <row r="711" ht="15.75" customHeight="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  <c r="AA711" s="307"/>
      <c r="AB711" s="307"/>
      <c r="AC711" s="307"/>
      <c r="AD711" s="307"/>
      <c r="AE711" s="307"/>
      <c r="AF711" s="307"/>
      <c r="AG711" s="307"/>
      <c r="AH711" s="307"/>
      <c r="AI711" s="307"/>
      <c r="AJ711" s="307"/>
    </row>
    <row r="712" ht="15.75" customHeight="1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  <c r="AA712" s="307"/>
      <c r="AB712" s="307"/>
      <c r="AC712" s="307"/>
      <c r="AD712" s="307"/>
      <c r="AE712" s="307"/>
      <c r="AF712" s="307"/>
      <c r="AG712" s="307"/>
      <c r="AH712" s="307"/>
      <c r="AI712" s="307"/>
      <c r="AJ712" s="307"/>
    </row>
    <row r="713" ht="15.75" customHeight="1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  <c r="AA713" s="307"/>
      <c r="AB713" s="307"/>
      <c r="AC713" s="307"/>
      <c r="AD713" s="307"/>
      <c r="AE713" s="307"/>
      <c r="AF713" s="307"/>
      <c r="AG713" s="307"/>
      <c r="AH713" s="307"/>
      <c r="AI713" s="307"/>
      <c r="AJ713" s="307"/>
    </row>
    <row r="714" ht="15.75" customHeight="1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  <c r="AA714" s="307"/>
      <c r="AB714" s="307"/>
      <c r="AC714" s="307"/>
      <c r="AD714" s="307"/>
      <c r="AE714" s="307"/>
      <c r="AF714" s="307"/>
      <c r="AG714" s="307"/>
      <c r="AH714" s="307"/>
      <c r="AI714" s="307"/>
      <c r="AJ714" s="307"/>
    </row>
    <row r="715" ht="15.75" customHeight="1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  <c r="AA715" s="307"/>
      <c r="AB715" s="307"/>
      <c r="AC715" s="307"/>
      <c r="AD715" s="307"/>
      <c r="AE715" s="307"/>
      <c r="AF715" s="307"/>
      <c r="AG715" s="307"/>
      <c r="AH715" s="307"/>
      <c r="AI715" s="307"/>
      <c r="AJ715" s="307"/>
    </row>
    <row r="716" ht="15.75" customHeight="1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  <c r="AA716" s="307"/>
      <c r="AB716" s="307"/>
      <c r="AC716" s="307"/>
      <c r="AD716" s="307"/>
      <c r="AE716" s="307"/>
      <c r="AF716" s="307"/>
      <c r="AG716" s="307"/>
      <c r="AH716" s="307"/>
      <c r="AI716" s="307"/>
      <c r="AJ716" s="307"/>
    </row>
    <row r="717" ht="15.75" customHeight="1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  <c r="AA717" s="307"/>
      <c r="AB717" s="307"/>
      <c r="AC717" s="307"/>
      <c r="AD717" s="307"/>
      <c r="AE717" s="307"/>
      <c r="AF717" s="307"/>
      <c r="AG717" s="307"/>
      <c r="AH717" s="307"/>
      <c r="AI717" s="307"/>
      <c r="AJ717" s="307"/>
    </row>
    <row r="718" ht="15.75" customHeight="1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  <c r="AA718" s="307"/>
      <c r="AB718" s="307"/>
      <c r="AC718" s="307"/>
      <c r="AD718" s="307"/>
      <c r="AE718" s="307"/>
      <c r="AF718" s="307"/>
      <c r="AG718" s="307"/>
      <c r="AH718" s="307"/>
      <c r="AI718" s="307"/>
      <c r="AJ718" s="307"/>
    </row>
    <row r="719" ht="15.75" customHeight="1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  <c r="AA719" s="307"/>
      <c r="AB719" s="307"/>
      <c r="AC719" s="307"/>
      <c r="AD719" s="307"/>
      <c r="AE719" s="307"/>
      <c r="AF719" s="307"/>
      <c r="AG719" s="307"/>
      <c r="AH719" s="307"/>
      <c r="AI719" s="307"/>
      <c r="AJ719" s="307"/>
    </row>
    <row r="720" ht="15.75" customHeight="1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  <c r="AA720" s="307"/>
      <c r="AB720" s="307"/>
      <c r="AC720" s="307"/>
      <c r="AD720" s="307"/>
      <c r="AE720" s="307"/>
      <c r="AF720" s="307"/>
      <c r="AG720" s="307"/>
      <c r="AH720" s="307"/>
      <c r="AI720" s="307"/>
      <c r="AJ720" s="307"/>
    </row>
    <row r="721" ht="15.75" customHeight="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  <c r="AA721" s="307"/>
      <c r="AB721" s="307"/>
      <c r="AC721" s="307"/>
      <c r="AD721" s="307"/>
      <c r="AE721" s="307"/>
      <c r="AF721" s="307"/>
      <c r="AG721" s="307"/>
      <c r="AH721" s="307"/>
      <c r="AI721" s="307"/>
      <c r="AJ721" s="307"/>
    </row>
    <row r="722" ht="15.75" customHeight="1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  <c r="AA722" s="307"/>
      <c r="AB722" s="307"/>
      <c r="AC722" s="307"/>
      <c r="AD722" s="307"/>
      <c r="AE722" s="307"/>
      <c r="AF722" s="307"/>
      <c r="AG722" s="307"/>
      <c r="AH722" s="307"/>
      <c r="AI722" s="307"/>
      <c r="AJ722" s="307"/>
    </row>
    <row r="723" ht="15.75" customHeight="1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  <c r="AA723" s="307"/>
      <c r="AB723" s="307"/>
      <c r="AC723" s="307"/>
      <c r="AD723" s="307"/>
      <c r="AE723" s="307"/>
      <c r="AF723" s="307"/>
      <c r="AG723" s="307"/>
      <c r="AH723" s="307"/>
      <c r="AI723" s="307"/>
      <c r="AJ723" s="307"/>
    </row>
    <row r="724" ht="15.75" customHeight="1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  <c r="AA724" s="307"/>
      <c r="AB724" s="307"/>
      <c r="AC724" s="307"/>
      <c r="AD724" s="307"/>
      <c r="AE724" s="307"/>
      <c r="AF724" s="307"/>
      <c r="AG724" s="307"/>
      <c r="AH724" s="307"/>
      <c r="AI724" s="307"/>
      <c r="AJ724" s="307"/>
    </row>
    <row r="725" ht="15.75" customHeight="1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  <c r="AA725" s="307"/>
      <c r="AB725" s="307"/>
      <c r="AC725" s="307"/>
      <c r="AD725" s="307"/>
      <c r="AE725" s="307"/>
      <c r="AF725" s="307"/>
      <c r="AG725" s="307"/>
      <c r="AH725" s="307"/>
      <c r="AI725" s="307"/>
      <c r="AJ725" s="307"/>
    </row>
    <row r="726" ht="15.75" customHeight="1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  <c r="AA726" s="307"/>
      <c r="AB726" s="307"/>
      <c r="AC726" s="307"/>
      <c r="AD726" s="307"/>
      <c r="AE726" s="307"/>
      <c r="AF726" s="307"/>
      <c r="AG726" s="307"/>
      <c r="AH726" s="307"/>
      <c r="AI726" s="307"/>
      <c r="AJ726" s="307"/>
    </row>
    <row r="727" ht="15.75" customHeight="1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  <c r="AA727" s="307"/>
      <c r="AB727" s="307"/>
      <c r="AC727" s="307"/>
      <c r="AD727" s="307"/>
      <c r="AE727" s="307"/>
      <c r="AF727" s="307"/>
      <c r="AG727" s="307"/>
      <c r="AH727" s="307"/>
      <c r="AI727" s="307"/>
      <c r="AJ727" s="307"/>
    </row>
    <row r="728" ht="15.75" customHeight="1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  <c r="AA728" s="307"/>
      <c r="AB728" s="307"/>
      <c r="AC728" s="307"/>
      <c r="AD728" s="307"/>
      <c r="AE728" s="307"/>
      <c r="AF728" s="307"/>
      <c r="AG728" s="307"/>
      <c r="AH728" s="307"/>
      <c r="AI728" s="307"/>
      <c r="AJ728" s="307"/>
    </row>
    <row r="729" ht="15.75" customHeight="1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  <c r="AA729" s="307"/>
      <c r="AB729" s="307"/>
      <c r="AC729" s="307"/>
      <c r="AD729" s="307"/>
      <c r="AE729" s="307"/>
      <c r="AF729" s="307"/>
      <c r="AG729" s="307"/>
      <c r="AH729" s="307"/>
      <c r="AI729" s="307"/>
      <c r="AJ729" s="307"/>
    </row>
    <row r="730" ht="15.75" customHeight="1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  <c r="AA730" s="307"/>
      <c r="AB730" s="307"/>
      <c r="AC730" s="307"/>
      <c r="AD730" s="307"/>
      <c r="AE730" s="307"/>
      <c r="AF730" s="307"/>
      <c r="AG730" s="307"/>
      <c r="AH730" s="307"/>
      <c r="AI730" s="307"/>
      <c r="AJ730" s="307"/>
    </row>
    <row r="731" ht="15.75" customHeight="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  <c r="AA731" s="307"/>
      <c r="AB731" s="307"/>
      <c r="AC731" s="307"/>
      <c r="AD731" s="307"/>
      <c r="AE731" s="307"/>
      <c r="AF731" s="307"/>
      <c r="AG731" s="307"/>
      <c r="AH731" s="307"/>
      <c r="AI731" s="307"/>
      <c r="AJ731" s="307"/>
    </row>
    <row r="732" ht="15.75" customHeight="1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  <c r="AA732" s="307"/>
      <c r="AB732" s="307"/>
      <c r="AC732" s="307"/>
      <c r="AD732" s="307"/>
      <c r="AE732" s="307"/>
      <c r="AF732" s="307"/>
      <c r="AG732" s="307"/>
      <c r="AH732" s="307"/>
      <c r="AI732" s="307"/>
      <c r="AJ732" s="307"/>
    </row>
    <row r="733" ht="15.75" customHeight="1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  <c r="AA733" s="307"/>
      <c r="AB733" s="307"/>
      <c r="AC733" s="307"/>
      <c r="AD733" s="307"/>
      <c r="AE733" s="307"/>
      <c r="AF733" s="307"/>
      <c r="AG733" s="307"/>
      <c r="AH733" s="307"/>
      <c r="AI733" s="307"/>
      <c r="AJ733" s="307"/>
    </row>
    <row r="734" ht="15.75" customHeight="1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  <c r="AA734" s="307"/>
      <c r="AB734" s="307"/>
      <c r="AC734" s="307"/>
      <c r="AD734" s="307"/>
      <c r="AE734" s="307"/>
      <c r="AF734" s="307"/>
      <c r="AG734" s="307"/>
      <c r="AH734" s="307"/>
      <c r="AI734" s="307"/>
      <c r="AJ734" s="307"/>
    </row>
    <row r="735" ht="15.75" customHeight="1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  <c r="AA735" s="307"/>
      <c r="AB735" s="307"/>
      <c r="AC735" s="307"/>
      <c r="AD735" s="307"/>
      <c r="AE735" s="307"/>
      <c r="AF735" s="307"/>
      <c r="AG735" s="307"/>
      <c r="AH735" s="307"/>
      <c r="AI735" s="307"/>
      <c r="AJ735" s="307"/>
    </row>
    <row r="736" ht="15.75" customHeight="1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  <c r="AA736" s="307"/>
      <c r="AB736" s="307"/>
      <c r="AC736" s="307"/>
      <c r="AD736" s="307"/>
      <c r="AE736" s="307"/>
      <c r="AF736" s="307"/>
      <c r="AG736" s="307"/>
      <c r="AH736" s="307"/>
      <c r="AI736" s="307"/>
      <c r="AJ736" s="307"/>
    </row>
    <row r="737" ht="15.75" customHeight="1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  <c r="AA737" s="307"/>
      <c r="AB737" s="307"/>
      <c r="AC737" s="307"/>
      <c r="AD737" s="307"/>
      <c r="AE737" s="307"/>
      <c r="AF737" s="307"/>
      <c r="AG737" s="307"/>
      <c r="AH737" s="307"/>
      <c r="AI737" s="307"/>
      <c r="AJ737" s="307"/>
    </row>
    <row r="738" ht="15.75" customHeight="1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  <c r="AA738" s="307"/>
      <c r="AB738" s="307"/>
      <c r="AC738" s="307"/>
      <c r="AD738" s="307"/>
      <c r="AE738" s="307"/>
      <c r="AF738" s="307"/>
      <c r="AG738" s="307"/>
      <c r="AH738" s="307"/>
      <c r="AI738" s="307"/>
      <c r="AJ738" s="307"/>
    </row>
    <row r="739" ht="15.75" customHeight="1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  <c r="AA739" s="307"/>
      <c r="AB739" s="307"/>
      <c r="AC739" s="307"/>
      <c r="AD739" s="307"/>
      <c r="AE739" s="307"/>
      <c r="AF739" s="307"/>
      <c r="AG739" s="307"/>
      <c r="AH739" s="307"/>
      <c r="AI739" s="307"/>
      <c r="AJ739" s="307"/>
    </row>
    <row r="740" ht="15.75" customHeight="1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  <c r="AA740" s="307"/>
      <c r="AB740" s="307"/>
      <c r="AC740" s="307"/>
      <c r="AD740" s="307"/>
      <c r="AE740" s="307"/>
      <c r="AF740" s="307"/>
      <c r="AG740" s="307"/>
      <c r="AH740" s="307"/>
      <c r="AI740" s="307"/>
      <c r="AJ740" s="307"/>
    </row>
    <row r="741" ht="15.75" customHeight="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  <c r="AA741" s="307"/>
      <c r="AB741" s="307"/>
      <c r="AC741" s="307"/>
      <c r="AD741" s="307"/>
      <c r="AE741" s="307"/>
      <c r="AF741" s="307"/>
      <c r="AG741" s="307"/>
      <c r="AH741" s="307"/>
      <c r="AI741" s="307"/>
      <c r="AJ741" s="307"/>
    </row>
    <row r="742" ht="15.75" customHeight="1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  <c r="AA742" s="307"/>
      <c r="AB742" s="307"/>
      <c r="AC742" s="307"/>
      <c r="AD742" s="307"/>
      <c r="AE742" s="307"/>
      <c r="AF742" s="307"/>
      <c r="AG742" s="307"/>
      <c r="AH742" s="307"/>
      <c r="AI742" s="307"/>
      <c r="AJ742" s="307"/>
    </row>
    <row r="743" ht="15.75" customHeight="1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  <c r="AA743" s="307"/>
      <c r="AB743" s="307"/>
      <c r="AC743" s="307"/>
      <c r="AD743" s="307"/>
      <c r="AE743" s="307"/>
      <c r="AF743" s="307"/>
      <c r="AG743" s="307"/>
      <c r="AH743" s="307"/>
      <c r="AI743" s="307"/>
      <c r="AJ743" s="307"/>
    </row>
    <row r="744" ht="15.75" customHeight="1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  <c r="AA744" s="307"/>
      <c r="AB744" s="307"/>
      <c r="AC744" s="307"/>
      <c r="AD744" s="307"/>
      <c r="AE744" s="307"/>
      <c r="AF744" s="307"/>
      <c r="AG744" s="307"/>
      <c r="AH744" s="307"/>
      <c r="AI744" s="307"/>
      <c r="AJ744" s="307"/>
    </row>
    <row r="745" ht="15.75" customHeight="1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  <c r="AA745" s="307"/>
      <c r="AB745" s="307"/>
      <c r="AC745" s="307"/>
      <c r="AD745" s="307"/>
      <c r="AE745" s="307"/>
      <c r="AF745" s="307"/>
      <c r="AG745" s="307"/>
      <c r="AH745" s="307"/>
      <c r="AI745" s="307"/>
      <c r="AJ745" s="307"/>
    </row>
    <row r="746" ht="15.75" customHeight="1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  <c r="AA746" s="307"/>
      <c r="AB746" s="307"/>
      <c r="AC746" s="307"/>
      <c r="AD746" s="307"/>
      <c r="AE746" s="307"/>
      <c r="AF746" s="307"/>
      <c r="AG746" s="307"/>
      <c r="AH746" s="307"/>
      <c r="AI746" s="307"/>
      <c r="AJ746" s="307"/>
    </row>
    <row r="747" ht="15.75" customHeight="1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  <c r="AA747" s="307"/>
      <c r="AB747" s="307"/>
      <c r="AC747" s="307"/>
      <c r="AD747" s="307"/>
      <c r="AE747" s="307"/>
      <c r="AF747" s="307"/>
      <c r="AG747" s="307"/>
      <c r="AH747" s="307"/>
      <c r="AI747" s="307"/>
      <c r="AJ747" s="307"/>
    </row>
    <row r="748" ht="15.75" customHeight="1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  <c r="AA748" s="307"/>
      <c r="AB748" s="307"/>
      <c r="AC748" s="307"/>
      <c r="AD748" s="307"/>
      <c r="AE748" s="307"/>
      <c r="AF748" s="307"/>
      <c r="AG748" s="307"/>
      <c r="AH748" s="307"/>
      <c r="AI748" s="307"/>
      <c r="AJ748" s="307"/>
    </row>
    <row r="749" ht="15.75" customHeight="1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  <c r="AA749" s="307"/>
      <c r="AB749" s="307"/>
      <c r="AC749" s="307"/>
      <c r="AD749" s="307"/>
      <c r="AE749" s="307"/>
      <c r="AF749" s="307"/>
      <c r="AG749" s="307"/>
      <c r="AH749" s="307"/>
      <c r="AI749" s="307"/>
      <c r="AJ749" s="307"/>
    </row>
    <row r="750" ht="15.75" customHeight="1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  <c r="AA750" s="307"/>
      <c r="AB750" s="307"/>
      <c r="AC750" s="307"/>
      <c r="AD750" s="307"/>
      <c r="AE750" s="307"/>
      <c r="AF750" s="307"/>
      <c r="AG750" s="307"/>
      <c r="AH750" s="307"/>
      <c r="AI750" s="307"/>
      <c r="AJ750" s="307"/>
    </row>
    <row r="751" ht="15.75" customHeight="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  <c r="AA751" s="307"/>
      <c r="AB751" s="307"/>
      <c r="AC751" s="307"/>
      <c r="AD751" s="307"/>
      <c r="AE751" s="307"/>
      <c r="AF751" s="307"/>
      <c r="AG751" s="307"/>
      <c r="AH751" s="307"/>
      <c r="AI751" s="307"/>
      <c r="AJ751" s="307"/>
    </row>
    <row r="752" ht="15.75" customHeight="1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  <c r="AA752" s="307"/>
      <c r="AB752" s="307"/>
      <c r="AC752" s="307"/>
      <c r="AD752" s="307"/>
      <c r="AE752" s="307"/>
      <c r="AF752" s="307"/>
      <c r="AG752" s="307"/>
      <c r="AH752" s="307"/>
      <c r="AI752" s="307"/>
      <c r="AJ752" s="307"/>
    </row>
    <row r="753" ht="15.75" customHeight="1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  <c r="AA753" s="307"/>
      <c r="AB753" s="307"/>
      <c r="AC753" s="307"/>
      <c r="AD753" s="307"/>
      <c r="AE753" s="307"/>
      <c r="AF753" s="307"/>
      <c r="AG753" s="307"/>
      <c r="AH753" s="307"/>
      <c r="AI753" s="307"/>
      <c r="AJ753" s="307"/>
    </row>
    <row r="754" ht="15.75" customHeight="1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  <c r="AA754" s="307"/>
      <c r="AB754" s="307"/>
      <c r="AC754" s="307"/>
      <c r="AD754" s="307"/>
      <c r="AE754" s="307"/>
      <c r="AF754" s="307"/>
      <c r="AG754" s="307"/>
      <c r="AH754" s="307"/>
      <c r="AI754" s="307"/>
      <c r="AJ754" s="307"/>
    </row>
    <row r="755" ht="15.75" customHeight="1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  <c r="AA755" s="307"/>
      <c r="AB755" s="307"/>
      <c r="AC755" s="307"/>
      <c r="AD755" s="307"/>
      <c r="AE755" s="307"/>
      <c r="AF755" s="307"/>
      <c r="AG755" s="307"/>
      <c r="AH755" s="307"/>
      <c r="AI755" s="307"/>
      <c r="AJ755" s="307"/>
    </row>
    <row r="756" ht="15.75" customHeight="1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  <c r="AA756" s="307"/>
      <c r="AB756" s="307"/>
      <c r="AC756" s="307"/>
      <c r="AD756" s="307"/>
      <c r="AE756" s="307"/>
      <c r="AF756" s="307"/>
      <c r="AG756" s="307"/>
      <c r="AH756" s="307"/>
      <c r="AI756" s="307"/>
      <c r="AJ756" s="307"/>
    </row>
    <row r="757" ht="15.75" customHeight="1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  <c r="AA757" s="307"/>
      <c r="AB757" s="307"/>
      <c r="AC757" s="307"/>
      <c r="AD757" s="307"/>
      <c r="AE757" s="307"/>
      <c r="AF757" s="307"/>
      <c r="AG757" s="307"/>
      <c r="AH757" s="307"/>
      <c r="AI757" s="307"/>
      <c r="AJ757" s="307"/>
    </row>
    <row r="758" ht="15.75" customHeight="1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  <c r="AA758" s="307"/>
      <c r="AB758" s="307"/>
      <c r="AC758" s="307"/>
      <c r="AD758" s="307"/>
      <c r="AE758" s="307"/>
      <c r="AF758" s="307"/>
      <c r="AG758" s="307"/>
      <c r="AH758" s="307"/>
      <c r="AI758" s="307"/>
      <c r="AJ758" s="307"/>
    </row>
    <row r="759" ht="15.75" customHeight="1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  <c r="AA759" s="307"/>
      <c r="AB759" s="307"/>
      <c r="AC759" s="307"/>
      <c r="AD759" s="307"/>
      <c r="AE759" s="307"/>
      <c r="AF759" s="307"/>
      <c r="AG759" s="307"/>
      <c r="AH759" s="307"/>
      <c r="AI759" s="307"/>
      <c r="AJ759" s="307"/>
    </row>
    <row r="760" ht="15.75" customHeight="1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  <c r="AA760" s="307"/>
      <c r="AB760" s="307"/>
      <c r="AC760" s="307"/>
      <c r="AD760" s="307"/>
      <c r="AE760" s="307"/>
      <c r="AF760" s="307"/>
      <c r="AG760" s="307"/>
      <c r="AH760" s="307"/>
      <c r="AI760" s="307"/>
      <c r="AJ760" s="307"/>
    </row>
    <row r="761" ht="15.75" customHeight="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  <c r="AA761" s="307"/>
      <c r="AB761" s="307"/>
      <c r="AC761" s="307"/>
      <c r="AD761" s="307"/>
      <c r="AE761" s="307"/>
      <c r="AF761" s="307"/>
      <c r="AG761" s="307"/>
      <c r="AH761" s="307"/>
      <c r="AI761" s="307"/>
      <c r="AJ761" s="307"/>
    </row>
    <row r="762" ht="15.75" customHeight="1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  <c r="AA762" s="307"/>
      <c r="AB762" s="307"/>
      <c r="AC762" s="307"/>
      <c r="AD762" s="307"/>
      <c r="AE762" s="307"/>
      <c r="AF762" s="307"/>
      <c r="AG762" s="307"/>
      <c r="AH762" s="307"/>
      <c r="AI762" s="307"/>
      <c r="AJ762" s="307"/>
    </row>
    <row r="763" ht="15.75" customHeight="1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  <c r="AA763" s="307"/>
      <c r="AB763" s="307"/>
      <c r="AC763" s="307"/>
      <c r="AD763" s="307"/>
      <c r="AE763" s="307"/>
      <c r="AF763" s="307"/>
      <c r="AG763" s="307"/>
      <c r="AH763" s="307"/>
      <c r="AI763" s="307"/>
      <c r="AJ763" s="307"/>
    </row>
    <row r="764" ht="15.75" customHeight="1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  <c r="AA764" s="307"/>
      <c r="AB764" s="307"/>
      <c r="AC764" s="307"/>
      <c r="AD764" s="307"/>
      <c r="AE764" s="307"/>
      <c r="AF764" s="307"/>
      <c r="AG764" s="307"/>
      <c r="AH764" s="307"/>
      <c r="AI764" s="307"/>
      <c r="AJ764" s="307"/>
    </row>
    <row r="765" ht="15.75" customHeight="1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  <c r="AA765" s="307"/>
      <c r="AB765" s="307"/>
      <c r="AC765" s="307"/>
      <c r="AD765" s="307"/>
      <c r="AE765" s="307"/>
      <c r="AF765" s="307"/>
      <c r="AG765" s="307"/>
      <c r="AH765" s="307"/>
      <c r="AI765" s="307"/>
      <c r="AJ765" s="307"/>
    </row>
    <row r="766" ht="15.75" customHeight="1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  <c r="AA766" s="307"/>
      <c r="AB766" s="307"/>
      <c r="AC766" s="307"/>
      <c r="AD766" s="307"/>
      <c r="AE766" s="307"/>
      <c r="AF766" s="307"/>
      <c r="AG766" s="307"/>
      <c r="AH766" s="307"/>
      <c r="AI766" s="307"/>
      <c r="AJ766" s="307"/>
    </row>
    <row r="767" ht="15.75" customHeight="1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  <c r="AA767" s="307"/>
      <c r="AB767" s="307"/>
      <c r="AC767" s="307"/>
      <c r="AD767" s="307"/>
      <c r="AE767" s="307"/>
      <c r="AF767" s="307"/>
      <c r="AG767" s="307"/>
      <c r="AH767" s="307"/>
      <c r="AI767" s="307"/>
      <c r="AJ767" s="307"/>
    </row>
    <row r="768" ht="15.75" customHeight="1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  <c r="AA768" s="307"/>
      <c r="AB768" s="307"/>
      <c r="AC768" s="307"/>
      <c r="AD768" s="307"/>
      <c r="AE768" s="307"/>
      <c r="AF768" s="307"/>
      <c r="AG768" s="307"/>
      <c r="AH768" s="307"/>
      <c r="AI768" s="307"/>
      <c r="AJ768" s="307"/>
    </row>
    <row r="769" ht="15.75" customHeight="1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  <c r="AA769" s="307"/>
      <c r="AB769" s="307"/>
      <c r="AC769" s="307"/>
      <c r="AD769" s="307"/>
      <c r="AE769" s="307"/>
      <c r="AF769" s="307"/>
      <c r="AG769" s="307"/>
      <c r="AH769" s="307"/>
      <c r="AI769" s="307"/>
      <c r="AJ769" s="307"/>
    </row>
    <row r="770" ht="15.75" customHeight="1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  <c r="AA770" s="307"/>
      <c r="AB770" s="307"/>
      <c r="AC770" s="307"/>
      <c r="AD770" s="307"/>
      <c r="AE770" s="307"/>
      <c r="AF770" s="307"/>
      <c r="AG770" s="307"/>
      <c r="AH770" s="307"/>
      <c r="AI770" s="307"/>
      <c r="AJ770" s="307"/>
    </row>
    <row r="771" ht="15.75" customHeight="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  <c r="AA771" s="307"/>
      <c r="AB771" s="307"/>
      <c r="AC771" s="307"/>
      <c r="AD771" s="307"/>
      <c r="AE771" s="307"/>
      <c r="AF771" s="307"/>
      <c r="AG771" s="307"/>
      <c r="AH771" s="307"/>
      <c r="AI771" s="307"/>
      <c r="AJ771" s="307"/>
    </row>
    <row r="772" ht="15.75" customHeight="1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  <c r="AA772" s="307"/>
      <c r="AB772" s="307"/>
      <c r="AC772" s="307"/>
      <c r="AD772" s="307"/>
      <c r="AE772" s="307"/>
      <c r="AF772" s="307"/>
      <c r="AG772" s="307"/>
      <c r="AH772" s="307"/>
      <c r="AI772" s="307"/>
      <c r="AJ772" s="307"/>
    </row>
    <row r="773" ht="15.75" customHeight="1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  <c r="AA773" s="307"/>
      <c r="AB773" s="307"/>
      <c r="AC773" s="307"/>
      <c r="AD773" s="307"/>
      <c r="AE773" s="307"/>
      <c r="AF773" s="307"/>
      <c r="AG773" s="307"/>
      <c r="AH773" s="307"/>
      <c r="AI773" s="307"/>
      <c r="AJ773" s="307"/>
    </row>
    <row r="774" ht="15.75" customHeight="1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  <c r="AA774" s="307"/>
      <c r="AB774" s="307"/>
      <c r="AC774" s="307"/>
      <c r="AD774" s="307"/>
      <c r="AE774" s="307"/>
      <c r="AF774" s="307"/>
      <c r="AG774" s="307"/>
      <c r="AH774" s="307"/>
      <c r="AI774" s="307"/>
      <c r="AJ774" s="307"/>
    </row>
    <row r="775" ht="15.75" customHeight="1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  <c r="AA775" s="307"/>
      <c r="AB775" s="307"/>
      <c r="AC775" s="307"/>
      <c r="AD775" s="307"/>
      <c r="AE775" s="307"/>
      <c r="AF775" s="307"/>
      <c r="AG775" s="307"/>
      <c r="AH775" s="307"/>
      <c r="AI775" s="307"/>
      <c r="AJ775" s="307"/>
    </row>
    <row r="776" ht="15.75" customHeight="1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  <c r="AA776" s="307"/>
      <c r="AB776" s="307"/>
      <c r="AC776" s="307"/>
      <c r="AD776" s="307"/>
      <c r="AE776" s="307"/>
      <c r="AF776" s="307"/>
      <c r="AG776" s="307"/>
      <c r="AH776" s="307"/>
      <c r="AI776" s="307"/>
      <c r="AJ776" s="307"/>
    </row>
    <row r="777" ht="15.75" customHeight="1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  <c r="AA777" s="307"/>
      <c r="AB777" s="307"/>
      <c r="AC777" s="307"/>
      <c r="AD777" s="307"/>
      <c r="AE777" s="307"/>
      <c r="AF777" s="307"/>
      <c r="AG777" s="307"/>
      <c r="AH777" s="307"/>
      <c r="AI777" s="307"/>
      <c r="AJ777" s="307"/>
    </row>
    <row r="778" ht="15.75" customHeight="1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  <c r="AA778" s="307"/>
      <c r="AB778" s="307"/>
      <c r="AC778" s="307"/>
      <c r="AD778" s="307"/>
      <c r="AE778" s="307"/>
      <c r="AF778" s="307"/>
      <c r="AG778" s="307"/>
      <c r="AH778" s="307"/>
      <c r="AI778" s="307"/>
      <c r="AJ778" s="307"/>
    </row>
    <row r="779" ht="15.75" customHeight="1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  <c r="AA779" s="307"/>
      <c r="AB779" s="307"/>
      <c r="AC779" s="307"/>
      <c r="AD779" s="307"/>
      <c r="AE779" s="307"/>
      <c r="AF779" s="307"/>
      <c r="AG779" s="307"/>
      <c r="AH779" s="307"/>
      <c r="AI779" s="307"/>
      <c r="AJ779" s="307"/>
    </row>
    <row r="780" ht="15.75" customHeight="1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  <c r="AA780" s="307"/>
      <c r="AB780" s="307"/>
      <c r="AC780" s="307"/>
      <c r="AD780" s="307"/>
      <c r="AE780" s="307"/>
      <c r="AF780" s="307"/>
      <c r="AG780" s="307"/>
      <c r="AH780" s="307"/>
      <c r="AI780" s="307"/>
      <c r="AJ780" s="307"/>
    </row>
    <row r="781" ht="15.75" customHeight="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  <c r="AA781" s="307"/>
      <c r="AB781" s="307"/>
      <c r="AC781" s="307"/>
      <c r="AD781" s="307"/>
      <c r="AE781" s="307"/>
      <c r="AF781" s="307"/>
      <c r="AG781" s="307"/>
      <c r="AH781" s="307"/>
      <c r="AI781" s="307"/>
      <c r="AJ781" s="307"/>
    </row>
    <row r="782" ht="15.75" customHeight="1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  <c r="AA782" s="307"/>
      <c r="AB782" s="307"/>
      <c r="AC782" s="307"/>
      <c r="AD782" s="307"/>
      <c r="AE782" s="307"/>
      <c r="AF782" s="307"/>
      <c r="AG782" s="307"/>
      <c r="AH782" s="307"/>
      <c r="AI782" s="307"/>
      <c r="AJ782" s="307"/>
    </row>
    <row r="783" ht="15.75" customHeight="1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  <c r="AA783" s="307"/>
      <c r="AB783" s="307"/>
      <c r="AC783" s="307"/>
      <c r="AD783" s="307"/>
      <c r="AE783" s="307"/>
      <c r="AF783" s="307"/>
      <c r="AG783" s="307"/>
      <c r="AH783" s="307"/>
      <c r="AI783" s="307"/>
      <c r="AJ783" s="307"/>
    </row>
    <row r="784" ht="15.75" customHeight="1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  <c r="AA784" s="307"/>
      <c r="AB784" s="307"/>
      <c r="AC784" s="307"/>
      <c r="AD784" s="307"/>
      <c r="AE784" s="307"/>
      <c r="AF784" s="307"/>
      <c r="AG784" s="307"/>
      <c r="AH784" s="307"/>
      <c r="AI784" s="307"/>
      <c r="AJ784" s="307"/>
    </row>
    <row r="785" ht="15.75" customHeight="1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  <c r="AA785" s="307"/>
      <c r="AB785" s="307"/>
      <c r="AC785" s="307"/>
      <c r="AD785" s="307"/>
      <c r="AE785" s="307"/>
      <c r="AF785" s="307"/>
      <c r="AG785" s="307"/>
      <c r="AH785" s="307"/>
      <c r="AI785" s="307"/>
      <c r="AJ785" s="307"/>
    </row>
    <row r="786" ht="15.75" customHeight="1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  <c r="AA786" s="307"/>
      <c r="AB786" s="307"/>
      <c r="AC786" s="307"/>
      <c r="AD786" s="307"/>
      <c r="AE786" s="307"/>
      <c r="AF786" s="307"/>
      <c r="AG786" s="307"/>
      <c r="AH786" s="307"/>
      <c r="AI786" s="307"/>
      <c r="AJ786" s="307"/>
    </row>
    <row r="787" ht="15.75" customHeight="1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  <c r="AA787" s="307"/>
      <c r="AB787" s="307"/>
      <c r="AC787" s="307"/>
      <c r="AD787" s="307"/>
      <c r="AE787" s="307"/>
      <c r="AF787" s="307"/>
      <c r="AG787" s="307"/>
      <c r="AH787" s="307"/>
      <c r="AI787" s="307"/>
      <c r="AJ787" s="307"/>
    </row>
    <row r="788" ht="15.75" customHeight="1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  <c r="AA788" s="307"/>
      <c r="AB788" s="307"/>
      <c r="AC788" s="307"/>
      <c r="AD788" s="307"/>
      <c r="AE788" s="307"/>
      <c r="AF788" s="307"/>
      <c r="AG788" s="307"/>
      <c r="AH788" s="307"/>
      <c r="AI788" s="307"/>
      <c r="AJ788" s="307"/>
    </row>
    <row r="789" ht="15.75" customHeight="1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  <c r="AA789" s="307"/>
      <c r="AB789" s="307"/>
      <c r="AC789" s="307"/>
      <c r="AD789" s="307"/>
      <c r="AE789" s="307"/>
      <c r="AF789" s="307"/>
      <c r="AG789" s="307"/>
      <c r="AH789" s="307"/>
      <c r="AI789" s="307"/>
      <c r="AJ789" s="307"/>
    </row>
    <row r="790" ht="15.75" customHeight="1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  <c r="AA790" s="307"/>
      <c r="AB790" s="307"/>
      <c r="AC790" s="307"/>
      <c r="AD790" s="307"/>
      <c r="AE790" s="307"/>
      <c r="AF790" s="307"/>
      <c r="AG790" s="307"/>
      <c r="AH790" s="307"/>
      <c r="AI790" s="307"/>
      <c r="AJ790" s="307"/>
    </row>
    <row r="791" ht="15.75" customHeight="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  <c r="AA791" s="307"/>
      <c r="AB791" s="307"/>
      <c r="AC791" s="307"/>
      <c r="AD791" s="307"/>
      <c r="AE791" s="307"/>
      <c r="AF791" s="307"/>
      <c r="AG791" s="307"/>
      <c r="AH791" s="307"/>
      <c r="AI791" s="307"/>
      <c r="AJ791" s="307"/>
    </row>
    <row r="792" ht="15.75" customHeight="1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  <c r="AA792" s="307"/>
      <c r="AB792" s="307"/>
      <c r="AC792" s="307"/>
      <c r="AD792" s="307"/>
      <c r="AE792" s="307"/>
      <c r="AF792" s="307"/>
      <c r="AG792" s="307"/>
      <c r="AH792" s="307"/>
      <c r="AI792" s="307"/>
      <c r="AJ792" s="307"/>
    </row>
    <row r="793" ht="15.75" customHeight="1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  <c r="AA793" s="307"/>
      <c r="AB793" s="307"/>
      <c r="AC793" s="307"/>
      <c r="AD793" s="307"/>
      <c r="AE793" s="307"/>
      <c r="AF793" s="307"/>
      <c r="AG793" s="307"/>
      <c r="AH793" s="307"/>
      <c r="AI793" s="307"/>
      <c r="AJ793" s="307"/>
    </row>
    <row r="794" ht="15.75" customHeight="1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  <c r="AA794" s="307"/>
      <c r="AB794" s="307"/>
      <c r="AC794" s="307"/>
      <c r="AD794" s="307"/>
      <c r="AE794" s="307"/>
      <c r="AF794" s="307"/>
      <c r="AG794" s="307"/>
      <c r="AH794" s="307"/>
      <c r="AI794" s="307"/>
      <c r="AJ794" s="307"/>
    </row>
    <row r="795" ht="15.75" customHeight="1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  <c r="AA795" s="307"/>
      <c r="AB795" s="307"/>
      <c r="AC795" s="307"/>
      <c r="AD795" s="307"/>
      <c r="AE795" s="307"/>
      <c r="AF795" s="307"/>
      <c r="AG795" s="307"/>
      <c r="AH795" s="307"/>
      <c r="AI795" s="307"/>
      <c r="AJ795" s="307"/>
    </row>
    <row r="796" ht="15.75" customHeight="1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  <c r="AA796" s="307"/>
      <c r="AB796" s="307"/>
      <c r="AC796" s="307"/>
      <c r="AD796" s="307"/>
      <c r="AE796" s="307"/>
      <c r="AF796" s="307"/>
      <c r="AG796" s="307"/>
      <c r="AH796" s="307"/>
      <c r="AI796" s="307"/>
      <c r="AJ796" s="307"/>
    </row>
    <row r="797" ht="15.75" customHeight="1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  <c r="AA797" s="307"/>
      <c r="AB797" s="307"/>
      <c r="AC797" s="307"/>
      <c r="AD797" s="307"/>
      <c r="AE797" s="307"/>
      <c r="AF797" s="307"/>
      <c r="AG797" s="307"/>
      <c r="AH797" s="307"/>
      <c r="AI797" s="307"/>
      <c r="AJ797" s="307"/>
    </row>
    <row r="798" ht="15.75" customHeight="1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  <c r="AA798" s="307"/>
      <c r="AB798" s="307"/>
      <c r="AC798" s="307"/>
      <c r="AD798" s="307"/>
      <c r="AE798" s="307"/>
      <c r="AF798" s="307"/>
      <c r="AG798" s="307"/>
      <c r="AH798" s="307"/>
      <c r="AI798" s="307"/>
      <c r="AJ798" s="307"/>
    </row>
    <row r="799" ht="15.75" customHeight="1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  <c r="AA799" s="307"/>
      <c r="AB799" s="307"/>
      <c r="AC799" s="307"/>
      <c r="AD799" s="307"/>
      <c r="AE799" s="307"/>
      <c r="AF799" s="307"/>
      <c r="AG799" s="307"/>
      <c r="AH799" s="307"/>
      <c r="AI799" s="307"/>
      <c r="AJ799" s="307"/>
    </row>
    <row r="800" ht="15.75" customHeight="1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  <c r="AA800" s="307"/>
      <c r="AB800" s="307"/>
      <c r="AC800" s="307"/>
      <c r="AD800" s="307"/>
      <c r="AE800" s="307"/>
      <c r="AF800" s="307"/>
      <c r="AG800" s="307"/>
      <c r="AH800" s="307"/>
      <c r="AI800" s="307"/>
      <c r="AJ800" s="307"/>
    </row>
    <row r="801" ht="15.75" customHeight="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  <c r="AA801" s="307"/>
      <c r="AB801" s="307"/>
      <c r="AC801" s="307"/>
      <c r="AD801" s="307"/>
      <c r="AE801" s="307"/>
      <c r="AF801" s="307"/>
      <c r="AG801" s="307"/>
      <c r="AH801" s="307"/>
      <c r="AI801" s="307"/>
      <c r="AJ801" s="307"/>
    </row>
    <row r="802" ht="15.75" customHeight="1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  <c r="AA802" s="307"/>
      <c r="AB802" s="307"/>
      <c r="AC802" s="307"/>
      <c r="AD802" s="307"/>
      <c r="AE802" s="307"/>
      <c r="AF802" s="307"/>
      <c r="AG802" s="307"/>
      <c r="AH802" s="307"/>
      <c r="AI802" s="307"/>
      <c r="AJ802" s="307"/>
    </row>
    <row r="803" ht="15.75" customHeight="1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  <c r="AA803" s="307"/>
      <c r="AB803" s="307"/>
      <c r="AC803" s="307"/>
      <c r="AD803" s="307"/>
      <c r="AE803" s="307"/>
      <c r="AF803" s="307"/>
      <c r="AG803" s="307"/>
      <c r="AH803" s="307"/>
      <c r="AI803" s="307"/>
      <c r="AJ803" s="307"/>
    </row>
    <row r="804" ht="15.75" customHeight="1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  <c r="AA804" s="307"/>
      <c r="AB804" s="307"/>
      <c r="AC804" s="307"/>
      <c r="AD804" s="307"/>
      <c r="AE804" s="307"/>
      <c r="AF804" s="307"/>
      <c r="AG804" s="307"/>
      <c r="AH804" s="307"/>
      <c r="AI804" s="307"/>
      <c r="AJ804" s="307"/>
    </row>
    <row r="805" ht="15.75" customHeight="1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  <c r="AA805" s="307"/>
      <c r="AB805" s="307"/>
      <c r="AC805" s="307"/>
      <c r="AD805" s="307"/>
      <c r="AE805" s="307"/>
      <c r="AF805" s="307"/>
      <c r="AG805" s="307"/>
      <c r="AH805" s="307"/>
      <c r="AI805" s="307"/>
      <c r="AJ805" s="307"/>
    </row>
    <row r="806" ht="15.75" customHeight="1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  <c r="AA806" s="307"/>
      <c r="AB806" s="307"/>
      <c r="AC806" s="307"/>
      <c r="AD806" s="307"/>
      <c r="AE806" s="307"/>
      <c r="AF806" s="307"/>
      <c r="AG806" s="307"/>
      <c r="AH806" s="307"/>
      <c r="AI806" s="307"/>
      <c r="AJ806" s="307"/>
    </row>
    <row r="807" ht="15.75" customHeight="1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  <c r="AA807" s="307"/>
      <c r="AB807" s="307"/>
      <c r="AC807" s="307"/>
      <c r="AD807" s="307"/>
      <c r="AE807" s="307"/>
      <c r="AF807" s="307"/>
      <c r="AG807" s="307"/>
      <c r="AH807" s="307"/>
      <c r="AI807" s="307"/>
      <c r="AJ807" s="307"/>
    </row>
    <row r="808" ht="15.75" customHeight="1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  <c r="AA808" s="307"/>
      <c r="AB808" s="307"/>
      <c r="AC808" s="307"/>
      <c r="AD808" s="307"/>
      <c r="AE808" s="307"/>
      <c r="AF808" s="307"/>
      <c r="AG808" s="307"/>
      <c r="AH808" s="307"/>
      <c r="AI808" s="307"/>
      <c r="AJ808" s="307"/>
    </row>
    <row r="809" ht="15.75" customHeight="1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  <c r="AA809" s="307"/>
      <c r="AB809" s="307"/>
      <c r="AC809" s="307"/>
      <c r="AD809" s="307"/>
      <c r="AE809" s="307"/>
      <c r="AF809" s="307"/>
      <c r="AG809" s="307"/>
      <c r="AH809" s="307"/>
      <c r="AI809" s="307"/>
      <c r="AJ809" s="307"/>
    </row>
    <row r="810" ht="15.75" customHeight="1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  <c r="AA810" s="307"/>
      <c r="AB810" s="307"/>
      <c r="AC810" s="307"/>
      <c r="AD810" s="307"/>
      <c r="AE810" s="307"/>
      <c r="AF810" s="307"/>
      <c r="AG810" s="307"/>
      <c r="AH810" s="307"/>
      <c r="AI810" s="307"/>
      <c r="AJ810" s="307"/>
    </row>
    <row r="811" ht="15.75" customHeight="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  <c r="AA811" s="307"/>
      <c r="AB811" s="307"/>
      <c r="AC811" s="307"/>
      <c r="AD811" s="307"/>
      <c r="AE811" s="307"/>
      <c r="AF811" s="307"/>
      <c r="AG811" s="307"/>
      <c r="AH811" s="307"/>
      <c r="AI811" s="307"/>
      <c r="AJ811" s="307"/>
    </row>
    <row r="812" ht="15.75" customHeight="1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  <c r="AA812" s="307"/>
      <c r="AB812" s="307"/>
      <c r="AC812" s="307"/>
      <c r="AD812" s="307"/>
      <c r="AE812" s="307"/>
      <c r="AF812" s="307"/>
      <c r="AG812" s="307"/>
      <c r="AH812" s="307"/>
      <c r="AI812" s="307"/>
      <c r="AJ812" s="307"/>
    </row>
    <row r="813" ht="15.75" customHeight="1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  <c r="AA813" s="307"/>
      <c r="AB813" s="307"/>
      <c r="AC813" s="307"/>
      <c r="AD813" s="307"/>
      <c r="AE813" s="307"/>
      <c r="AF813" s="307"/>
      <c r="AG813" s="307"/>
      <c r="AH813" s="307"/>
      <c r="AI813" s="307"/>
      <c r="AJ813" s="307"/>
    </row>
    <row r="814" ht="15.75" customHeight="1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  <c r="AA814" s="307"/>
      <c r="AB814" s="307"/>
      <c r="AC814" s="307"/>
      <c r="AD814" s="307"/>
      <c r="AE814" s="307"/>
      <c r="AF814" s="307"/>
      <c r="AG814" s="307"/>
      <c r="AH814" s="307"/>
      <c r="AI814" s="307"/>
      <c r="AJ814" s="307"/>
    </row>
    <row r="815" ht="15.75" customHeight="1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  <c r="AA815" s="307"/>
      <c r="AB815" s="307"/>
      <c r="AC815" s="307"/>
      <c r="AD815" s="307"/>
      <c r="AE815" s="307"/>
      <c r="AF815" s="307"/>
      <c r="AG815" s="307"/>
      <c r="AH815" s="307"/>
      <c r="AI815" s="307"/>
      <c r="AJ815" s="307"/>
    </row>
    <row r="816" ht="15.75" customHeight="1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  <c r="AA816" s="307"/>
      <c r="AB816" s="307"/>
      <c r="AC816" s="307"/>
      <c r="AD816" s="307"/>
      <c r="AE816" s="307"/>
      <c r="AF816" s="307"/>
      <c r="AG816" s="307"/>
      <c r="AH816" s="307"/>
      <c r="AI816" s="307"/>
      <c r="AJ816" s="307"/>
    </row>
    <row r="817" ht="15.75" customHeight="1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  <c r="AA817" s="307"/>
      <c r="AB817" s="307"/>
      <c r="AC817" s="307"/>
      <c r="AD817" s="307"/>
      <c r="AE817" s="307"/>
      <c r="AF817" s="307"/>
      <c r="AG817" s="307"/>
      <c r="AH817" s="307"/>
      <c r="AI817" s="307"/>
      <c r="AJ817" s="307"/>
    </row>
    <row r="818" ht="15.75" customHeight="1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  <c r="AA818" s="307"/>
      <c r="AB818" s="307"/>
      <c r="AC818" s="307"/>
      <c r="AD818" s="307"/>
      <c r="AE818" s="307"/>
      <c r="AF818" s="307"/>
      <c r="AG818" s="307"/>
      <c r="AH818" s="307"/>
      <c r="AI818" s="307"/>
      <c r="AJ818" s="307"/>
    </row>
    <row r="819" ht="15.75" customHeight="1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  <c r="AA819" s="307"/>
      <c r="AB819" s="307"/>
      <c r="AC819" s="307"/>
      <c r="AD819" s="307"/>
      <c r="AE819" s="307"/>
      <c r="AF819" s="307"/>
      <c r="AG819" s="307"/>
      <c r="AH819" s="307"/>
      <c r="AI819" s="307"/>
      <c r="AJ819" s="307"/>
    </row>
    <row r="820" ht="15.75" customHeight="1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  <c r="AA820" s="307"/>
      <c r="AB820" s="307"/>
      <c r="AC820" s="307"/>
      <c r="AD820" s="307"/>
      <c r="AE820" s="307"/>
      <c r="AF820" s="307"/>
      <c r="AG820" s="307"/>
      <c r="AH820" s="307"/>
      <c r="AI820" s="307"/>
      <c r="AJ820" s="307"/>
    </row>
    <row r="821" ht="15.75" customHeight="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  <c r="AA821" s="307"/>
      <c r="AB821" s="307"/>
      <c r="AC821" s="307"/>
      <c r="AD821" s="307"/>
      <c r="AE821" s="307"/>
      <c r="AF821" s="307"/>
      <c r="AG821" s="307"/>
      <c r="AH821" s="307"/>
      <c r="AI821" s="307"/>
      <c r="AJ821" s="307"/>
    </row>
    <row r="822" ht="15.75" customHeight="1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  <c r="AA822" s="307"/>
      <c r="AB822" s="307"/>
      <c r="AC822" s="307"/>
      <c r="AD822" s="307"/>
      <c r="AE822" s="307"/>
      <c r="AF822" s="307"/>
      <c r="AG822" s="307"/>
      <c r="AH822" s="307"/>
      <c r="AI822" s="307"/>
      <c r="AJ822" s="307"/>
    </row>
    <row r="823" ht="15.75" customHeight="1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  <c r="AA823" s="307"/>
      <c r="AB823" s="307"/>
      <c r="AC823" s="307"/>
      <c r="AD823" s="307"/>
      <c r="AE823" s="307"/>
      <c r="AF823" s="307"/>
      <c r="AG823" s="307"/>
      <c r="AH823" s="307"/>
      <c r="AI823" s="307"/>
      <c r="AJ823" s="307"/>
    </row>
    <row r="824" ht="15.75" customHeight="1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  <c r="AA824" s="307"/>
      <c r="AB824" s="307"/>
      <c r="AC824" s="307"/>
      <c r="AD824" s="307"/>
      <c r="AE824" s="307"/>
      <c r="AF824" s="307"/>
      <c r="AG824" s="307"/>
      <c r="AH824" s="307"/>
      <c r="AI824" s="307"/>
      <c r="AJ824" s="307"/>
    </row>
    <row r="825" ht="15.75" customHeight="1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  <c r="AA825" s="307"/>
      <c r="AB825" s="307"/>
      <c r="AC825" s="307"/>
      <c r="AD825" s="307"/>
      <c r="AE825" s="307"/>
      <c r="AF825" s="307"/>
      <c r="AG825" s="307"/>
      <c r="AH825" s="307"/>
      <c r="AI825" s="307"/>
      <c r="AJ825" s="307"/>
    </row>
    <row r="826" ht="15.75" customHeight="1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  <c r="AA826" s="307"/>
      <c r="AB826" s="307"/>
      <c r="AC826" s="307"/>
      <c r="AD826" s="307"/>
      <c r="AE826" s="307"/>
      <c r="AF826" s="307"/>
      <c r="AG826" s="307"/>
      <c r="AH826" s="307"/>
      <c r="AI826" s="307"/>
      <c r="AJ826" s="307"/>
    </row>
    <row r="827" ht="15.75" customHeight="1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  <c r="AA827" s="307"/>
      <c r="AB827" s="307"/>
      <c r="AC827" s="307"/>
      <c r="AD827" s="307"/>
      <c r="AE827" s="307"/>
      <c r="AF827" s="307"/>
      <c r="AG827" s="307"/>
      <c r="AH827" s="307"/>
      <c r="AI827" s="307"/>
      <c r="AJ827" s="307"/>
    </row>
    <row r="828" ht="15.75" customHeight="1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  <c r="AA828" s="307"/>
      <c r="AB828" s="307"/>
      <c r="AC828" s="307"/>
      <c r="AD828" s="307"/>
      <c r="AE828" s="307"/>
      <c r="AF828" s="307"/>
      <c r="AG828" s="307"/>
      <c r="AH828" s="307"/>
      <c r="AI828" s="307"/>
      <c r="AJ828" s="307"/>
    </row>
    <row r="829" ht="15.75" customHeight="1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  <c r="AA829" s="307"/>
      <c r="AB829" s="307"/>
      <c r="AC829" s="307"/>
      <c r="AD829" s="307"/>
      <c r="AE829" s="307"/>
      <c r="AF829" s="307"/>
      <c r="AG829" s="307"/>
      <c r="AH829" s="307"/>
      <c r="AI829" s="307"/>
      <c r="AJ829" s="307"/>
    </row>
    <row r="830" ht="15.75" customHeight="1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  <c r="AA830" s="307"/>
      <c r="AB830" s="307"/>
      <c r="AC830" s="307"/>
      <c r="AD830" s="307"/>
      <c r="AE830" s="307"/>
      <c r="AF830" s="307"/>
      <c r="AG830" s="307"/>
      <c r="AH830" s="307"/>
      <c r="AI830" s="307"/>
      <c r="AJ830" s="307"/>
    </row>
    <row r="831" ht="15.75" customHeight="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  <c r="AA831" s="307"/>
      <c r="AB831" s="307"/>
      <c r="AC831" s="307"/>
      <c r="AD831" s="307"/>
      <c r="AE831" s="307"/>
      <c r="AF831" s="307"/>
      <c r="AG831" s="307"/>
      <c r="AH831" s="307"/>
      <c r="AI831" s="307"/>
      <c r="AJ831" s="307"/>
    </row>
    <row r="832" ht="15.75" customHeight="1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  <c r="AA832" s="307"/>
      <c r="AB832" s="307"/>
      <c r="AC832" s="307"/>
      <c r="AD832" s="307"/>
      <c r="AE832" s="307"/>
      <c r="AF832" s="307"/>
      <c r="AG832" s="307"/>
      <c r="AH832" s="307"/>
      <c r="AI832" s="307"/>
      <c r="AJ832" s="307"/>
    </row>
    <row r="833" ht="15.75" customHeight="1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  <c r="AA833" s="307"/>
      <c r="AB833" s="307"/>
      <c r="AC833" s="307"/>
      <c r="AD833" s="307"/>
      <c r="AE833" s="307"/>
      <c r="AF833" s="307"/>
      <c r="AG833" s="307"/>
      <c r="AH833" s="307"/>
      <c r="AI833" s="307"/>
      <c r="AJ833" s="307"/>
    </row>
    <row r="834" ht="15.75" customHeight="1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  <c r="AA834" s="307"/>
      <c r="AB834" s="307"/>
      <c r="AC834" s="307"/>
      <c r="AD834" s="307"/>
      <c r="AE834" s="307"/>
      <c r="AF834" s="307"/>
      <c r="AG834" s="307"/>
      <c r="AH834" s="307"/>
      <c r="AI834" s="307"/>
      <c r="AJ834" s="307"/>
    </row>
    <row r="835" ht="15.75" customHeight="1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  <c r="AA835" s="307"/>
      <c r="AB835" s="307"/>
      <c r="AC835" s="307"/>
      <c r="AD835" s="307"/>
      <c r="AE835" s="307"/>
      <c r="AF835" s="307"/>
      <c r="AG835" s="307"/>
      <c r="AH835" s="307"/>
      <c r="AI835" s="307"/>
      <c r="AJ835" s="307"/>
    </row>
    <row r="836" ht="15.75" customHeight="1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  <c r="AA836" s="307"/>
      <c r="AB836" s="307"/>
      <c r="AC836" s="307"/>
      <c r="AD836" s="307"/>
      <c r="AE836" s="307"/>
      <c r="AF836" s="307"/>
      <c r="AG836" s="307"/>
      <c r="AH836" s="307"/>
      <c r="AI836" s="307"/>
      <c r="AJ836" s="307"/>
    </row>
    <row r="837" ht="15.75" customHeight="1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  <c r="AA837" s="307"/>
      <c r="AB837" s="307"/>
      <c r="AC837" s="307"/>
      <c r="AD837" s="307"/>
      <c r="AE837" s="307"/>
      <c r="AF837" s="307"/>
      <c r="AG837" s="307"/>
      <c r="AH837" s="307"/>
      <c r="AI837" s="307"/>
      <c r="AJ837" s="307"/>
    </row>
    <row r="838" ht="15.75" customHeight="1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  <c r="AA838" s="307"/>
      <c r="AB838" s="307"/>
      <c r="AC838" s="307"/>
      <c r="AD838" s="307"/>
      <c r="AE838" s="307"/>
      <c r="AF838" s="307"/>
      <c r="AG838" s="307"/>
      <c r="AH838" s="307"/>
      <c r="AI838" s="307"/>
      <c r="AJ838" s="307"/>
    </row>
    <row r="839" ht="15.75" customHeight="1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  <c r="AA839" s="307"/>
      <c r="AB839" s="307"/>
      <c r="AC839" s="307"/>
      <c r="AD839" s="307"/>
      <c r="AE839" s="307"/>
      <c r="AF839" s="307"/>
      <c r="AG839" s="307"/>
      <c r="AH839" s="307"/>
      <c r="AI839" s="307"/>
      <c r="AJ839" s="307"/>
    </row>
    <row r="840" ht="15.75" customHeight="1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  <c r="AA840" s="307"/>
      <c r="AB840" s="307"/>
      <c r="AC840" s="307"/>
      <c r="AD840" s="307"/>
      <c r="AE840" s="307"/>
      <c r="AF840" s="307"/>
      <c r="AG840" s="307"/>
      <c r="AH840" s="307"/>
      <c r="AI840" s="307"/>
      <c r="AJ840" s="307"/>
    </row>
    <row r="841" ht="15.75" customHeight="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  <c r="AA841" s="307"/>
      <c r="AB841" s="307"/>
      <c r="AC841" s="307"/>
      <c r="AD841" s="307"/>
      <c r="AE841" s="307"/>
      <c r="AF841" s="307"/>
      <c r="AG841" s="307"/>
      <c r="AH841" s="307"/>
      <c r="AI841" s="307"/>
      <c r="AJ841" s="307"/>
    </row>
    <row r="842" ht="15.75" customHeight="1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  <c r="AA842" s="307"/>
      <c r="AB842" s="307"/>
      <c r="AC842" s="307"/>
      <c r="AD842" s="307"/>
      <c r="AE842" s="307"/>
      <c r="AF842" s="307"/>
      <c r="AG842" s="307"/>
      <c r="AH842" s="307"/>
      <c r="AI842" s="307"/>
      <c r="AJ842" s="307"/>
    </row>
    <row r="843" ht="15.75" customHeight="1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  <c r="AA843" s="307"/>
      <c r="AB843" s="307"/>
      <c r="AC843" s="307"/>
      <c r="AD843" s="307"/>
      <c r="AE843" s="307"/>
      <c r="AF843" s="307"/>
      <c r="AG843" s="307"/>
      <c r="AH843" s="307"/>
      <c r="AI843" s="307"/>
      <c r="AJ843" s="307"/>
    </row>
    <row r="844" ht="15.75" customHeight="1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  <c r="AA844" s="307"/>
      <c r="AB844" s="307"/>
      <c r="AC844" s="307"/>
      <c r="AD844" s="307"/>
      <c r="AE844" s="307"/>
      <c r="AF844" s="307"/>
      <c r="AG844" s="307"/>
      <c r="AH844" s="307"/>
      <c r="AI844" s="307"/>
      <c r="AJ844" s="307"/>
    </row>
    <row r="845" ht="15.75" customHeight="1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  <c r="AA845" s="307"/>
      <c r="AB845" s="307"/>
      <c r="AC845" s="307"/>
      <c r="AD845" s="307"/>
      <c r="AE845" s="307"/>
      <c r="AF845" s="307"/>
      <c r="AG845" s="307"/>
      <c r="AH845" s="307"/>
      <c r="AI845" s="307"/>
      <c r="AJ845" s="307"/>
    </row>
    <row r="846" ht="15.75" customHeight="1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  <c r="AA846" s="307"/>
      <c r="AB846" s="307"/>
      <c r="AC846" s="307"/>
      <c r="AD846" s="307"/>
      <c r="AE846" s="307"/>
      <c r="AF846" s="307"/>
      <c r="AG846" s="307"/>
      <c r="AH846" s="307"/>
      <c r="AI846" s="307"/>
      <c r="AJ846" s="307"/>
    </row>
    <row r="847" ht="15.75" customHeight="1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  <c r="AA847" s="307"/>
      <c r="AB847" s="307"/>
      <c r="AC847" s="307"/>
      <c r="AD847" s="307"/>
      <c r="AE847" s="307"/>
      <c r="AF847" s="307"/>
      <c r="AG847" s="307"/>
      <c r="AH847" s="307"/>
      <c r="AI847" s="307"/>
      <c r="AJ847" s="307"/>
    </row>
    <row r="848" ht="15.75" customHeight="1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  <c r="AA848" s="307"/>
      <c r="AB848" s="307"/>
      <c r="AC848" s="307"/>
      <c r="AD848" s="307"/>
      <c r="AE848" s="307"/>
      <c r="AF848" s="307"/>
      <c r="AG848" s="307"/>
      <c r="AH848" s="307"/>
      <c r="AI848" s="307"/>
      <c r="AJ848" s="307"/>
    </row>
    <row r="849" ht="15.75" customHeight="1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  <c r="AA849" s="307"/>
      <c r="AB849" s="307"/>
      <c r="AC849" s="307"/>
      <c r="AD849" s="307"/>
      <c r="AE849" s="307"/>
      <c r="AF849" s="307"/>
      <c r="AG849" s="307"/>
      <c r="AH849" s="307"/>
      <c r="AI849" s="307"/>
      <c r="AJ849" s="307"/>
    </row>
    <row r="850" ht="15.75" customHeight="1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  <c r="AA850" s="307"/>
      <c r="AB850" s="307"/>
      <c r="AC850" s="307"/>
      <c r="AD850" s="307"/>
      <c r="AE850" s="307"/>
      <c r="AF850" s="307"/>
      <c r="AG850" s="307"/>
      <c r="AH850" s="307"/>
      <c r="AI850" s="307"/>
      <c r="AJ850" s="307"/>
    </row>
    <row r="851" ht="15.75" customHeight="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  <c r="AA851" s="307"/>
      <c r="AB851" s="307"/>
      <c r="AC851" s="307"/>
      <c r="AD851" s="307"/>
      <c r="AE851" s="307"/>
      <c r="AF851" s="307"/>
      <c r="AG851" s="307"/>
      <c r="AH851" s="307"/>
      <c r="AI851" s="307"/>
      <c r="AJ851" s="307"/>
    </row>
    <row r="852" ht="15.75" customHeight="1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  <c r="AA852" s="307"/>
      <c r="AB852" s="307"/>
      <c r="AC852" s="307"/>
      <c r="AD852" s="307"/>
      <c r="AE852" s="307"/>
      <c r="AF852" s="307"/>
      <c r="AG852" s="307"/>
      <c r="AH852" s="307"/>
      <c r="AI852" s="307"/>
      <c r="AJ852" s="307"/>
    </row>
    <row r="853" ht="15.75" customHeight="1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  <c r="AA853" s="307"/>
      <c r="AB853" s="307"/>
      <c r="AC853" s="307"/>
      <c r="AD853" s="307"/>
      <c r="AE853" s="307"/>
      <c r="AF853" s="307"/>
      <c r="AG853" s="307"/>
      <c r="AH853" s="307"/>
      <c r="AI853" s="307"/>
      <c r="AJ853" s="307"/>
    </row>
    <row r="854" ht="15.75" customHeight="1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  <c r="AA854" s="307"/>
      <c r="AB854" s="307"/>
      <c r="AC854" s="307"/>
      <c r="AD854" s="307"/>
      <c r="AE854" s="307"/>
      <c r="AF854" s="307"/>
      <c r="AG854" s="307"/>
      <c r="AH854" s="307"/>
      <c r="AI854" s="307"/>
      <c r="AJ854" s="307"/>
    </row>
    <row r="855" ht="15.75" customHeight="1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  <c r="AA855" s="307"/>
      <c r="AB855" s="307"/>
      <c r="AC855" s="307"/>
      <c r="AD855" s="307"/>
      <c r="AE855" s="307"/>
      <c r="AF855" s="307"/>
      <c r="AG855" s="307"/>
      <c r="AH855" s="307"/>
      <c r="AI855" s="307"/>
      <c r="AJ855" s="307"/>
    </row>
    <row r="856" ht="15.75" customHeight="1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  <c r="AA856" s="307"/>
      <c r="AB856" s="307"/>
      <c r="AC856" s="307"/>
      <c r="AD856" s="307"/>
      <c r="AE856" s="307"/>
      <c r="AF856" s="307"/>
      <c r="AG856" s="307"/>
      <c r="AH856" s="307"/>
      <c r="AI856" s="307"/>
      <c r="AJ856" s="307"/>
    </row>
    <row r="857" ht="15.75" customHeight="1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  <c r="AA857" s="307"/>
      <c r="AB857" s="307"/>
      <c r="AC857" s="307"/>
      <c r="AD857" s="307"/>
      <c r="AE857" s="307"/>
      <c r="AF857" s="307"/>
      <c r="AG857" s="307"/>
      <c r="AH857" s="307"/>
      <c r="AI857" s="307"/>
      <c r="AJ857" s="307"/>
    </row>
    <row r="858" ht="15.75" customHeight="1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  <c r="AA858" s="307"/>
      <c r="AB858" s="307"/>
      <c r="AC858" s="307"/>
      <c r="AD858" s="307"/>
      <c r="AE858" s="307"/>
      <c r="AF858" s="307"/>
      <c r="AG858" s="307"/>
      <c r="AH858" s="307"/>
      <c r="AI858" s="307"/>
      <c r="AJ858" s="307"/>
    </row>
    <row r="859" ht="15.75" customHeight="1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  <c r="AA859" s="307"/>
      <c r="AB859" s="307"/>
      <c r="AC859" s="307"/>
      <c r="AD859" s="307"/>
      <c r="AE859" s="307"/>
      <c r="AF859" s="307"/>
      <c r="AG859" s="307"/>
      <c r="AH859" s="307"/>
      <c r="AI859" s="307"/>
      <c r="AJ859" s="307"/>
    </row>
    <row r="860" ht="15.75" customHeight="1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  <c r="AA860" s="307"/>
      <c r="AB860" s="307"/>
      <c r="AC860" s="307"/>
      <c r="AD860" s="307"/>
      <c r="AE860" s="307"/>
      <c r="AF860" s="307"/>
      <c r="AG860" s="307"/>
      <c r="AH860" s="307"/>
      <c r="AI860" s="307"/>
      <c r="AJ860" s="307"/>
    </row>
    <row r="861" ht="15.75" customHeight="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  <c r="AA861" s="307"/>
      <c r="AB861" s="307"/>
      <c r="AC861" s="307"/>
      <c r="AD861" s="307"/>
      <c r="AE861" s="307"/>
      <c r="AF861" s="307"/>
      <c r="AG861" s="307"/>
      <c r="AH861" s="307"/>
      <c r="AI861" s="307"/>
      <c r="AJ861" s="307"/>
    </row>
    <row r="862" ht="15.75" customHeight="1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  <c r="AA862" s="307"/>
      <c r="AB862" s="307"/>
      <c r="AC862" s="307"/>
      <c r="AD862" s="307"/>
      <c r="AE862" s="307"/>
      <c r="AF862" s="307"/>
      <c r="AG862" s="307"/>
      <c r="AH862" s="307"/>
      <c r="AI862" s="307"/>
      <c r="AJ862" s="307"/>
    </row>
    <row r="863" ht="15.75" customHeight="1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  <c r="AA863" s="307"/>
      <c r="AB863" s="307"/>
      <c r="AC863" s="307"/>
      <c r="AD863" s="307"/>
      <c r="AE863" s="307"/>
      <c r="AF863" s="307"/>
      <c r="AG863" s="307"/>
      <c r="AH863" s="307"/>
      <c r="AI863" s="307"/>
      <c r="AJ863" s="307"/>
    </row>
    <row r="864" ht="15.75" customHeight="1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  <c r="AA864" s="307"/>
      <c r="AB864" s="307"/>
      <c r="AC864" s="307"/>
      <c r="AD864" s="307"/>
      <c r="AE864" s="307"/>
      <c r="AF864" s="307"/>
      <c r="AG864" s="307"/>
      <c r="AH864" s="307"/>
      <c r="AI864" s="307"/>
      <c r="AJ864" s="307"/>
    </row>
    <row r="865" ht="15.75" customHeight="1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  <c r="AA865" s="307"/>
      <c r="AB865" s="307"/>
      <c r="AC865" s="307"/>
      <c r="AD865" s="307"/>
      <c r="AE865" s="307"/>
      <c r="AF865" s="307"/>
      <c r="AG865" s="307"/>
      <c r="AH865" s="307"/>
      <c r="AI865" s="307"/>
      <c r="AJ865" s="307"/>
    </row>
    <row r="866" ht="15.75" customHeight="1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  <c r="AA866" s="307"/>
      <c r="AB866" s="307"/>
      <c r="AC866" s="307"/>
      <c r="AD866" s="307"/>
      <c r="AE866" s="307"/>
      <c r="AF866" s="307"/>
      <c r="AG866" s="307"/>
      <c r="AH866" s="307"/>
      <c r="AI866" s="307"/>
      <c r="AJ866" s="307"/>
    </row>
    <row r="867" ht="15.75" customHeight="1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  <c r="AA867" s="307"/>
      <c r="AB867" s="307"/>
      <c r="AC867" s="307"/>
      <c r="AD867" s="307"/>
      <c r="AE867" s="307"/>
      <c r="AF867" s="307"/>
      <c r="AG867" s="307"/>
      <c r="AH867" s="307"/>
      <c r="AI867" s="307"/>
      <c r="AJ867" s="307"/>
    </row>
    <row r="868" ht="15.75" customHeight="1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  <c r="AA868" s="307"/>
      <c r="AB868" s="307"/>
      <c r="AC868" s="307"/>
      <c r="AD868" s="307"/>
      <c r="AE868" s="307"/>
      <c r="AF868" s="307"/>
      <c r="AG868" s="307"/>
      <c r="AH868" s="307"/>
      <c r="AI868" s="307"/>
      <c r="AJ868" s="307"/>
    </row>
    <row r="869" ht="15.75" customHeight="1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  <c r="AA869" s="307"/>
      <c r="AB869" s="307"/>
      <c r="AC869" s="307"/>
      <c r="AD869" s="307"/>
      <c r="AE869" s="307"/>
      <c r="AF869" s="307"/>
      <c r="AG869" s="307"/>
      <c r="AH869" s="307"/>
      <c r="AI869" s="307"/>
      <c r="AJ869" s="307"/>
    </row>
    <row r="870" ht="15.75" customHeight="1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  <c r="AA870" s="307"/>
      <c r="AB870" s="307"/>
      <c r="AC870" s="307"/>
      <c r="AD870" s="307"/>
      <c r="AE870" s="307"/>
      <c r="AF870" s="307"/>
      <c r="AG870" s="307"/>
      <c r="AH870" s="307"/>
      <c r="AI870" s="307"/>
      <c r="AJ870" s="307"/>
    </row>
    <row r="871" ht="15.75" customHeight="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  <c r="AA871" s="307"/>
      <c r="AB871" s="307"/>
      <c r="AC871" s="307"/>
      <c r="AD871" s="307"/>
      <c r="AE871" s="307"/>
      <c r="AF871" s="307"/>
      <c r="AG871" s="307"/>
      <c r="AH871" s="307"/>
      <c r="AI871" s="307"/>
      <c r="AJ871" s="307"/>
    </row>
    <row r="872" ht="15.75" customHeight="1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  <c r="AA872" s="307"/>
      <c r="AB872" s="307"/>
      <c r="AC872" s="307"/>
      <c r="AD872" s="307"/>
      <c r="AE872" s="307"/>
      <c r="AF872" s="307"/>
      <c r="AG872" s="307"/>
      <c r="AH872" s="307"/>
      <c r="AI872" s="307"/>
      <c r="AJ872" s="307"/>
    </row>
    <row r="873" ht="15.75" customHeight="1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  <c r="AA873" s="307"/>
      <c r="AB873" s="307"/>
      <c r="AC873" s="307"/>
      <c r="AD873" s="307"/>
      <c r="AE873" s="307"/>
      <c r="AF873" s="307"/>
      <c r="AG873" s="307"/>
      <c r="AH873" s="307"/>
      <c r="AI873" s="307"/>
      <c r="AJ873" s="307"/>
    </row>
    <row r="874" ht="15.75" customHeight="1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  <c r="AA874" s="307"/>
      <c r="AB874" s="307"/>
      <c r="AC874" s="307"/>
      <c r="AD874" s="307"/>
      <c r="AE874" s="307"/>
      <c r="AF874" s="307"/>
      <c r="AG874" s="307"/>
      <c r="AH874" s="307"/>
      <c r="AI874" s="307"/>
      <c r="AJ874" s="307"/>
    </row>
    <row r="875" ht="15.75" customHeight="1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  <c r="AA875" s="307"/>
      <c r="AB875" s="307"/>
      <c r="AC875" s="307"/>
      <c r="AD875" s="307"/>
      <c r="AE875" s="307"/>
      <c r="AF875" s="307"/>
      <c r="AG875" s="307"/>
      <c r="AH875" s="307"/>
      <c r="AI875" s="307"/>
      <c r="AJ875" s="307"/>
    </row>
    <row r="876" ht="15.75" customHeight="1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  <c r="AA876" s="307"/>
      <c r="AB876" s="307"/>
      <c r="AC876" s="307"/>
      <c r="AD876" s="307"/>
      <c r="AE876" s="307"/>
      <c r="AF876" s="307"/>
      <c r="AG876" s="307"/>
      <c r="AH876" s="307"/>
      <c r="AI876" s="307"/>
      <c r="AJ876" s="307"/>
    </row>
    <row r="877" ht="15.75" customHeight="1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  <c r="AA877" s="307"/>
      <c r="AB877" s="307"/>
      <c r="AC877" s="307"/>
      <c r="AD877" s="307"/>
      <c r="AE877" s="307"/>
      <c r="AF877" s="307"/>
      <c r="AG877" s="307"/>
      <c r="AH877" s="307"/>
      <c r="AI877" s="307"/>
      <c r="AJ877" s="307"/>
    </row>
    <row r="878" ht="15.75" customHeight="1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  <c r="AA878" s="307"/>
      <c r="AB878" s="307"/>
      <c r="AC878" s="307"/>
      <c r="AD878" s="307"/>
      <c r="AE878" s="307"/>
      <c r="AF878" s="307"/>
      <c r="AG878" s="307"/>
      <c r="AH878" s="307"/>
      <c r="AI878" s="307"/>
      <c r="AJ878" s="307"/>
    </row>
    <row r="879" ht="15.75" customHeight="1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  <c r="AA879" s="307"/>
      <c r="AB879" s="307"/>
      <c r="AC879" s="307"/>
      <c r="AD879" s="307"/>
      <c r="AE879" s="307"/>
      <c r="AF879" s="307"/>
      <c r="AG879" s="307"/>
      <c r="AH879" s="307"/>
      <c r="AI879" s="307"/>
      <c r="AJ879" s="307"/>
    </row>
    <row r="880" ht="15.75" customHeight="1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  <c r="AA880" s="307"/>
      <c r="AB880" s="307"/>
      <c r="AC880" s="307"/>
      <c r="AD880" s="307"/>
      <c r="AE880" s="307"/>
      <c r="AF880" s="307"/>
      <c r="AG880" s="307"/>
      <c r="AH880" s="307"/>
      <c r="AI880" s="307"/>
      <c r="AJ880" s="307"/>
    </row>
    <row r="881" ht="15.75" customHeight="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  <c r="AA881" s="307"/>
      <c r="AB881" s="307"/>
      <c r="AC881" s="307"/>
      <c r="AD881" s="307"/>
      <c r="AE881" s="307"/>
      <c r="AF881" s="307"/>
      <c r="AG881" s="307"/>
      <c r="AH881" s="307"/>
      <c r="AI881" s="307"/>
      <c r="AJ881" s="307"/>
    </row>
    <row r="882" ht="15.75" customHeight="1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  <c r="AA882" s="307"/>
      <c r="AB882" s="307"/>
      <c r="AC882" s="307"/>
      <c r="AD882" s="307"/>
      <c r="AE882" s="307"/>
      <c r="AF882" s="307"/>
      <c r="AG882" s="307"/>
      <c r="AH882" s="307"/>
      <c r="AI882" s="307"/>
      <c r="AJ882" s="307"/>
    </row>
    <row r="883" ht="15.75" customHeight="1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  <c r="AA883" s="307"/>
      <c r="AB883" s="307"/>
      <c r="AC883" s="307"/>
      <c r="AD883" s="307"/>
      <c r="AE883" s="307"/>
      <c r="AF883" s="307"/>
      <c r="AG883" s="307"/>
      <c r="AH883" s="307"/>
      <c r="AI883" s="307"/>
      <c r="AJ883" s="307"/>
    </row>
    <row r="884" ht="15.75" customHeight="1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  <c r="AA884" s="307"/>
      <c r="AB884" s="307"/>
      <c r="AC884" s="307"/>
      <c r="AD884" s="307"/>
      <c r="AE884" s="307"/>
      <c r="AF884" s="307"/>
      <c r="AG884" s="307"/>
      <c r="AH884" s="307"/>
      <c r="AI884" s="307"/>
      <c r="AJ884" s="307"/>
    </row>
    <row r="885" ht="15.75" customHeight="1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  <c r="AA885" s="307"/>
      <c r="AB885" s="307"/>
      <c r="AC885" s="307"/>
      <c r="AD885" s="307"/>
      <c r="AE885" s="307"/>
      <c r="AF885" s="307"/>
      <c r="AG885" s="307"/>
      <c r="AH885" s="307"/>
      <c r="AI885" s="307"/>
      <c r="AJ885" s="307"/>
    </row>
    <row r="886" ht="15.75" customHeight="1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  <c r="AA886" s="307"/>
      <c r="AB886" s="307"/>
      <c r="AC886" s="307"/>
      <c r="AD886" s="307"/>
      <c r="AE886" s="307"/>
      <c r="AF886" s="307"/>
      <c r="AG886" s="307"/>
      <c r="AH886" s="307"/>
      <c r="AI886" s="307"/>
      <c r="AJ886" s="307"/>
    </row>
    <row r="887" ht="15.75" customHeight="1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  <c r="AA887" s="307"/>
      <c r="AB887" s="307"/>
      <c r="AC887" s="307"/>
      <c r="AD887" s="307"/>
      <c r="AE887" s="307"/>
      <c r="AF887" s="307"/>
      <c r="AG887" s="307"/>
      <c r="AH887" s="307"/>
      <c r="AI887" s="307"/>
      <c r="AJ887" s="307"/>
    </row>
    <row r="888" ht="15.75" customHeight="1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  <c r="AA888" s="307"/>
      <c r="AB888" s="307"/>
      <c r="AC888" s="307"/>
      <c r="AD888" s="307"/>
      <c r="AE888" s="307"/>
      <c r="AF888" s="307"/>
      <c r="AG888" s="307"/>
      <c r="AH888" s="307"/>
      <c r="AI888" s="307"/>
      <c r="AJ888" s="307"/>
    </row>
    <row r="889" ht="15.75" customHeight="1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  <c r="AA889" s="307"/>
      <c r="AB889" s="307"/>
      <c r="AC889" s="307"/>
      <c r="AD889" s="307"/>
      <c r="AE889" s="307"/>
      <c r="AF889" s="307"/>
      <c r="AG889" s="307"/>
      <c r="AH889" s="307"/>
      <c r="AI889" s="307"/>
      <c r="AJ889" s="307"/>
    </row>
    <row r="890" ht="15.75" customHeight="1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  <c r="AA890" s="307"/>
      <c r="AB890" s="307"/>
      <c r="AC890" s="307"/>
      <c r="AD890" s="307"/>
      <c r="AE890" s="307"/>
      <c r="AF890" s="307"/>
      <c r="AG890" s="307"/>
      <c r="AH890" s="307"/>
      <c r="AI890" s="307"/>
      <c r="AJ890" s="307"/>
    </row>
    <row r="891" ht="15.75" customHeight="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  <c r="AA891" s="307"/>
      <c r="AB891" s="307"/>
      <c r="AC891" s="307"/>
      <c r="AD891" s="307"/>
      <c r="AE891" s="307"/>
      <c r="AF891" s="307"/>
      <c r="AG891" s="307"/>
      <c r="AH891" s="307"/>
      <c r="AI891" s="307"/>
      <c r="AJ891" s="307"/>
    </row>
    <row r="892" ht="15.75" customHeight="1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  <c r="AA892" s="307"/>
      <c r="AB892" s="307"/>
      <c r="AC892" s="307"/>
      <c r="AD892" s="307"/>
      <c r="AE892" s="307"/>
      <c r="AF892" s="307"/>
      <c r="AG892" s="307"/>
      <c r="AH892" s="307"/>
      <c r="AI892" s="307"/>
      <c r="AJ892" s="307"/>
    </row>
    <row r="893" ht="15.75" customHeight="1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  <c r="AA893" s="307"/>
      <c r="AB893" s="307"/>
      <c r="AC893" s="307"/>
      <c r="AD893" s="307"/>
      <c r="AE893" s="307"/>
      <c r="AF893" s="307"/>
      <c r="AG893" s="307"/>
      <c r="AH893" s="307"/>
      <c r="AI893" s="307"/>
      <c r="AJ893" s="307"/>
    </row>
    <row r="894" ht="15.75" customHeight="1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  <c r="AA894" s="307"/>
      <c r="AB894" s="307"/>
      <c r="AC894" s="307"/>
      <c r="AD894" s="307"/>
      <c r="AE894" s="307"/>
      <c r="AF894" s="307"/>
      <c r="AG894" s="307"/>
      <c r="AH894" s="307"/>
      <c r="AI894" s="307"/>
      <c r="AJ894" s="307"/>
    </row>
    <row r="895" ht="15.75" customHeight="1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  <c r="AA895" s="307"/>
      <c r="AB895" s="307"/>
      <c r="AC895" s="307"/>
      <c r="AD895" s="307"/>
      <c r="AE895" s="307"/>
      <c r="AF895" s="307"/>
      <c r="AG895" s="307"/>
      <c r="AH895" s="307"/>
      <c r="AI895" s="307"/>
      <c r="AJ895" s="307"/>
    </row>
    <row r="896" ht="15.75" customHeight="1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  <c r="AA896" s="307"/>
      <c r="AB896" s="307"/>
      <c r="AC896" s="307"/>
      <c r="AD896" s="307"/>
      <c r="AE896" s="307"/>
      <c r="AF896" s="307"/>
      <c r="AG896" s="307"/>
      <c r="AH896" s="307"/>
      <c r="AI896" s="307"/>
      <c r="AJ896" s="307"/>
    </row>
    <row r="897" ht="15.75" customHeight="1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  <c r="AA897" s="307"/>
      <c r="AB897" s="307"/>
      <c r="AC897" s="307"/>
      <c r="AD897" s="307"/>
      <c r="AE897" s="307"/>
      <c r="AF897" s="307"/>
      <c r="AG897" s="307"/>
      <c r="AH897" s="307"/>
      <c r="AI897" s="307"/>
      <c r="AJ897" s="307"/>
    </row>
    <row r="898" ht="15.75" customHeight="1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  <c r="AA898" s="307"/>
      <c r="AB898" s="307"/>
      <c r="AC898" s="307"/>
      <c r="AD898" s="307"/>
      <c r="AE898" s="307"/>
      <c r="AF898" s="307"/>
      <c r="AG898" s="307"/>
      <c r="AH898" s="307"/>
      <c r="AI898" s="307"/>
      <c r="AJ898" s="307"/>
    </row>
    <row r="899" ht="15.75" customHeight="1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  <c r="AA899" s="307"/>
      <c r="AB899" s="307"/>
      <c r="AC899" s="307"/>
      <c r="AD899" s="307"/>
      <c r="AE899" s="307"/>
      <c r="AF899" s="307"/>
      <c r="AG899" s="307"/>
      <c r="AH899" s="307"/>
      <c r="AI899" s="307"/>
      <c r="AJ899" s="307"/>
    </row>
    <row r="900" ht="15.75" customHeight="1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  <c r="AA900" s="307"/>
      <c r="AB900" s="307"/>
      <c r="AC900" s="307"/>
      <c r="AD900" s="307"/>
      <c r="AE900" s="307"/>
      <c r="AF900" s="307"/>
      <c r="AG900" s="307"/>
      <c r="AH900" s="307"/>
      <c r="AI900" s="307"/>
      <c r="AJ900" s="307"/>
    </row>
    <row r="901" ht="15.75" customHeight="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  <c r="AA901" s="307"/>
      <c r="AB901" s="307"/>
      <c r="AC901" s="307"/>
      <c r="AD901" s="307"/>
      <c r="AE901" s="307"/>
      <c r="AF901" s="307"/>
      <c r="AG901" s="307"/>
      <c r="AH901" s="307"/>
      <c r="AI901" s="307"/>
      <c r="AJ901" s="307"/>
    </row>
    <row r="902" ht="15.75" customHeight="1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  <c r="AA902" s="307"/>
      <c r="AB902" s="307"/>
      <c r="AC902" s="307"/>
      <c r="AD902" s="307"/>
      <c r="AE902" s="307"/>
      <c r="AF902" s="307"/>
      <c r="AG902" s="307"/>
      <c r="AH902" s="307"/>
      <c r="AI902" s="307"/>
      <c r="AJ902" s="307"/>
    </row>
    <row r="903" ht="15.75" customHeight="1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  <c r="AA903" s="307"/>
      <c r="AB903" s="307"/>
      <c r="AC903" s="307"/>
      <c r="AD903" s="307"/>
      <c r="AE903" s="307"/>
      <c r="AF903" s="307"/>
      <c r="AG903" s="307"/>
      <c r="AH903" s="307"/>
      <c r="AI903" s="307"/>
      <c r="AJ903" s="307"/>
    </row>
    <row r="904" ht="15.75" customHeight="1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  <c r="AA904" s="307"/>
      <c r="AB904" s="307"/>
      <c r="AC904" s="307"/>
      <c r="AD904" s="307"/>
      <c r="AE904" s="307"/>
      <c r="AF904" s="307"/>
      <c r="AG904" s="307"/>
      <c r="AH904" s="307"/>
      <c r="AI904" s="307"/>
      <c r="AJ904" s="307"/>
    </row>
    <row r="905" ht="15.75" customHeight="1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  <c r="AA905" s="307"/>
      <c r="AB905" s="307"/>
      <c r="AC905" s="307"/>
      <c r="AD905" s="307"/>
      <c r="AE905" s="307"/>
      <c r="AF905" s="307"/>
      <c r="AG905" s="307"/>
      <c r="AH905" s="307"/>
      <c r="AI905" s="307"/>
      <c r="AJ905" s="307"/>
    </row>
    <row r="906" ht="15.75" customHeight="1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  <c r="AA906" s="307"/>
      <c r="AB906" s="307"/>
      <c r="AC906" s="307"/>
      <c r="AD906" s="307"/>
      <c r="AE906" s="307"/>
      <c r="AF906" s="307"/>
      <c r="AG906" s="307"/>
      <c r="AH906" s="307"/>
      <c r="AI906" s="307"/>
      <c r="AJ906" s="307"/>
    </row>
    <row r="907" ht="15.75" customHeight="1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  <c r="AA907" s="307"/>
      <c r="AB907" s="307"/>
      <c r="AC907" s="307"/>
      <c r="AD907" s="307"/>
      <c r="AE907" s="307"/>
      <c r="AF907" s="307"/>
      <c r="AG907" s="307"/>
      <c r="AH907" s="307"/>
      <c r="AI907" s="307"/>
      <c r="AJ907" s="307"/>
    </row>
    <row r="908" ht="15.75" customHeight="1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  <c r="AA908" s="307"/>
      <c r="AB908" s="307"/>
      <c r="AC908" s="307"/>
      <c r="AD908" s="307"/>
      <c r="AE908" s="307"/>
      <c r="AF908" s="307"/>
      <c r="AG908" s="307"/>
      <c r="AH908" s="307"/>
      <c r="AI908" s="307"/>
      <c r="AJ908" s="307"/>
    </row>
    <row r="909" ht="15.75" customHeight="1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  <c r="AA909" s="307"/>
      <c r="AB909" s="307"/>
      <c r="AC909" s="307"/>
      <c r="AD909" s="307"/>
      <c r="AE909" s="307"/>
      <c r="AF909" s="307"/>
      <c r="AG909" s="307"/>
      <c r="AH909" s="307"/>
      <c r="AI909" s="307"/>
      <c r="AJ909" s="307"/>
    </row>
    <row r="910" ht="15.75" customHeight="1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  <c r="AA910" s="307"/>
      <c r="AB910" s="307"/>
      <c r="AC910" s="307"/>
      <c r="AD910" s="307"/>
      <c r="AE910" s="307"/>
      <c r="AF910" s="307"/>
      <c r="AG910" s="307"/>
      <c r="AH910" s="307"/>
      <c r="AI910" s="307"/>
      <c r="AJ910" s="307"/>
    </row>
    <row r="911" ht="15.75" customHeight="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  <c r="AA911" s="307"/>
      <c r="AB911" s="307"/>
      <c r="AC911" s="307"/>
      <c r="AD911" s="307"/>
      <c r="AE911" s="307"/>
      <c r="AF911" s="307"/>
      <c r="AG911" s="307"/>
      <c r="AH911" s="307"/>
      <c r="AI911" s="307"/>
      <c r="AJ911" s="307"/>
    </row>
    <row r="912" ht="15.75" customHeight="1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  <c r="AA912" s="307"/>
      <c r="AB912" s="307"/>
      <c r="AC912" s="307"/>
      <c r="AD912" s="307"/>
      <c r="AE912" s="307"/>
      <c r="AF912" s="307"/>
      <c r="AG912" s="307"/>
      <c r="AH912" s="307"/>
      <c r="AI912" s="307"/>
      <c r="AJ912" s="307"/>
    </row>
    <row r="913" ht="15.75" customHeight="1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  <c r="AA913" s="307"/>
      <c r="AB913" s="307"/>
      <c r="AC913" s="307"/>
      <c r="AD913" s="307"/>
      <c r="AE913" s="307"/>
      <c r="AF913" s="307"/>
      <c r="AG913" s="307"/>
      <c r="AH913" s="307"/>
      <c r="AI913" s="307"/>
      <c r="AJ913" s="307"/>
    </row>
    <row r="914" ht="15.75" customHeight="1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  <c r="AA914" s="307"/>
      <c r="AB914" s="307"/>
      <c r="AC914" s="307"/>
      <c r="AD914" s="307"/>
      <c r="AE914" s="307"/>
      <c r="AF914" s="307"/>
      <c r="AG914" s="307"/>
      <c r="AH914" s="307"/>
      <c r="AI914" s="307"/>
      <c r="AJ914" s="307"/>
    </row>
    <row r="915" ht="15.75" customHeight="1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  <c r="AA915" s="307"/>
      <c r="AB915" s="307"/>
      <c r="AC915" s="307"/>
      <c r="AD915" s="307"/>
      <c r="AE915" s="307"/>
      <c r="AF915" s="307"/>
      <c r="AG915" s="307"/>
      <c r="AH915" s="307"/>
      <c r="AI915" s="307"/>
      <c r="AJ915" s="307"/>
    </row>
    <row r="916" ht="15.75" customHeight="1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  <c r="AA916" s="307"/>
      <c r="AB916" s="307"/>
      <c r="AC916" s="307"/>
      <c r="AD916" s="307"/>
      <c r="AE916" s="307"/>
      <c r="AF916" s="307"/>
      <c r="AG916" s="307"/>
      <c r="AH916" s="307"/>
      <c r="AI916" s="307"/>
      <c r="AJ916" s="307"/>
    </row>
    <row r="917" ht="15.75" customHeight="1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  <c r="AA917" s="307"/>
      <c r="AB917" s="307"/>
      <c r="AC917" s="307"/>
      <c r="AD917" s="307"/>
      <c r="AE917" s="307"/>
      <c r="AF917" s="307"/>
      <c r="AG917" s="307"/>
      <c r="AH917" s="307"/>
      <c r="AI917" s="307"/>
      <c r="AJ917" s="307"/>
    </row>
    <row r="918" ht="15.75" customHeight="1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  <c r="AA918" s="307"/>
      <c r="AB918" s="307"/>
      <c r="AC918" s="307"/>
      <c r="AD918" s="307"/>
      <c r="AE918" s="307"/>
      <c r="AF918" s="307"/>
      <c r="AG918" s="307"/>
      <c r="AH918" s="307"/>
      <c r="AI918" s="307"/>
      <c r="AJ918" s="307"/>
    </row>
    <row r="919" ht="15.75" customHeight="1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  <c r="AA919" s="307"/>
      <c r="AB919" s="307"/>
      <c r="AC919" s="307"/>
      <c r="AD919" s="307"/>
      <c r="AE919" s="307"/>
      <c r="AF919" s="307"/>
      <c r="AG919" s="307"/>
      <c r="AH919" s="307"/>
      <c r="AI919" s="307"/>
      <c r="AJ919" s="307"/>
    </row>
    <row r="920" ht="15.75" customHeight="1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  <c r="AA920" s="307"/>
      <c r="AB920" s="307"/>
      <c r="AC920" s="307"/>
      <c r="AD920" s="307"/>
      <c r="AE920" s="307"/>
      <c r="AF920" s="307"/>
      <c r="AG920" s="307"/>
      <c r="AH920" s="307"/>
      <c r="AI920" s="307"/>
      <c r="AJ920" s="307"/>
    </row>
    <row r="921" ht="15.75" customHeight="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  <c r="AA921" s="307"/>
      <c r="AB921" s="307"/>
      <c r="AC921" s="307"/>
      <c r="AD921" s="307"/>
      <c r="AE921" s="307"/>
      <c r="AF921" s="307"/>
      <c r="AG921" s="307"/>
      <c r="AH921" s="307"/>
      <c r="AI921" s="307"/>
      <c r="AJ921" s="307"/>
    </row>
    <row r="922" ht="15.75" customHeight="1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  <c r="AA922" s="307"/>
      <c r="AB922" s="307"/>
      <c r="AC922" s="307"/>
      <c r="AD922" s="307"/>
      <c r="AE922" s="307"/>
      <c r="AF922" s="307"/>
      <c r="AG922" s="307"/>
      <c r="AH922" s="307"/>
      <c r="AI922" s="307"/>
      <c r="AJ922" s="307"/>
    </row>
    <row r="923" ht="15.75" customHeight="1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  <c r="AA923" s="307"/>
      <c r="AB923" s="307"/>
      <c r="AC923" s="307"/>
      <c r="AD923" s="307"/>
      <c r="AE923" s="307"/>
      <c r="AF923" s="307"/>
      <c r="AG923" s="307"/>
      <c r="AH923" s="307"/>
      <c r="AI923" s="307"/>
      <c r="AJ923" s="307"/>
    </row>
    <row r="924" ht="15.75" customHeight="1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  <c r="AA924" s="307"/>
      <c r="AB924" s="307"/>
      <c r="AC924" s="307"/>
      <c r="AD924" s="307"/>
      <c r="AE924" s="307"/>
      <c r="AF924" s="307"/>
      <c r="AG924" s="307"/>
      <c r="AH924" s="307"/>
      <c r="AI924" s="307"/>
      <c r="AJ924" s="307"/>
    </row>
    <row r="925" ht="15.75" customHeight="1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  <c r="AA925" s="307"/>
      <c r="AB925" s="307"/>
      <c r="AC925" s="307"/>
      <c r="AD925" s="307"/>
      <c r="AE925" s="307"/>
      <c r="AF925" s="307"/>
      <c r="AG925" s="307"/>
      <c r="AH925" s="307"/>
      <c r="AI925" s="307"/>
      <c r="AJ925" s="307"/>
    </row>
    <row r="926" ht="15.75" customHeight="1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  <c r="AA926" s="307"/>
      <c r="AB926" s="307"/>
      <c r="AC926" s="307"/>
      <c r="AD926" s="307"/>
      <c r="AE926" s="307"/>
      <c r="AF926" s="307"/>
      <c r="AG926" s="307"/>
      <c r="AH926" s="307"/>
      <c r="AI926" s="307"/>
      <c r="AJ926" s="307"/>
    </row>
    <row r="927" ht="15.75" customHeight="1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  <c r="AA927" s="307"/>
      <c r="AB927" s="307"/>
      <c r="AC927" s="307"/>
      <c r="AD927" s="307"/>
      <c r="AE927" s="307"/>
      <c r="AF927" s="307"/>
      <c r="AG927" s="307"/>
      <c r="AH927" s="307"/>
      <c r="AI927" s="307"/>
      <c r="AJ927" s="307"/>
    </row>
    <row r="928" ht="15.75" customHeight="1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  <c r="AA928" s="307"/>
      <c r="AB928" s="307"/>
      <c r="AC928" s="307"/>
      <c r="AD928" s="307"/>
      <c r="AE928" s="307"/>
      <c r="AF928" s="307"/>
      <c r="AG928" s="307"/>
      <c r="AH928" s="307"/>
      <c r="AI928" s="307"/>
      <c r="AJ928" s="307"/>
    </row>
    <row r="929" ht="15.75" customHeight="1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  <c r="AA929" s="307"/>
      <c r="AB929" s="307"/>
      <c r="AC929" s="307"/>
      <c r="AD929" s="307"/>
      <c r="AE929" s="307"/>
      <c r="AF929" s="307"/>
      <c r="AG929" s="307"/>
      <c r="AH929" s="307"/>
      <c r="AI929" s="307"/>
      <c r="AJ929" s="307"/>
    </row>
    <row r="930" ht="15.75" customHeight="1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  <c r="AA930" s="307"/>
      <c r="AB930" s="307"/>
      <c r="AC930" s="307"/>
      <c r="AD930" s="307"/>
      <c r="AE930" s="307"/>
      <c r="AF930" s="307"/>
      <c r="AG930" s="307"/>
      <c r="AH930" s="307"/>
      <c r="AI930" s="307"/>
      <c r="AJ930" s="307"/>
    </row>
    <row r="931" ht="15.75" customHeight="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  <c r="AA931" s="307"/>
      <c r="AB931" s="307"/>
      <c r="AC931" s="307"/>
      <c r="AD931" s="307"/>
      <c r="AE931" s="307"/>
      <c r="AF931" s="307"/>
      <c r="AG931" s="307"/>
      <c r="AH931" s="307"/>
      <c r="AI931" s="307"/>
      <c r="AJ931" s="307"/>
    </row>
    <row r="932" ht="15.75" customHeight="1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  <c r="AA932" s="307"/>
      <c r="AB932" s="307"/>
      <c r="AC932" s="307"/>
      <c r="AD932" s="307"/>
      <c r="AE932" s="307"/>
      <c r="AF932" s="307"/>
      <c r="AG932" s="307"/>
      <c r="AH932" s="307"/>
      <c r="AI932" s="307"/>
      <c r="AJ932" s="307"/>
    </row>
    <row r="933" ht="15.75" customHeight="1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  <c r="AA933" s="307"/>
      <c r="AB933" s="307"/>
      <c r="AC933" s="307"/>
      <c r="AD933" s="307"/>
      <c r="AE933" s="307"/>
      <c r="AF933" s="307"/>
      <c r="AG933" s="307"/>
      <c r="AH933" s="307"/>
      <c r="AI933" s="307"/>
      <c r="AJ933" s="307"/>
    </row>
    <row r="934" ht="15.75" customHeight="1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  <c r="AA934" s="307"/>
      <c r="AB934" s="307"/>
      <c r="AC934" s="307"/>
      <c r="AD934" s="307"/>
      <c r="AE934" s="307"/>
      <c r="AF934" s="307"/>
      <c r="AG934" s="307"/>
      <c r="AH934" s="307"/>
      <c r="AI934" s="307"/>
      <c r="AJ934" s="307"/>
    </row>
    <row r="935" ht="15.75" customHeight="1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  <c r="AA935" s="307"/>
      <c r="AB935" s="307"/>
      <c r="AC935" s="307"/>
      <c r="AD935" s="307"/>
      <c r="AE935" s="307"/>
      <c r="AF935" s="307"/>
      <c r="AG935" s="307"/>
      <c r="AH935" s="307"/>
      <c r="AI935" s="307"/>
      <c r="AJ935" s="307"/>
    </row>
    <row r="936" ht="15.75" customHeight="1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  <c r="AA936" s="307"/>
      <c r="AB936" s="307"/>
      <c r="AC936" s="307"/>
      <c r="AD936" s="307"/>
      <c r="AE936" s="307"/>
      <c r="AF936" s="307"/>
      <c r="AG936" s="307"/>
      <c r="AH936" s="307"/>
      <c r="AI936" s="307"/>
      <c r="AJ936" s="307"/>
    </row>
    <row r="937" ht="15.75" customHeight="1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  <c r="AA937" s="307"/>
      <c r="AB937" s="307"/>
      <c r="AC937" s="307"/>
      <c r="AD937" s="307"/>
      <c r="AE937" s="307"/>
      <c r="AF937" s="307"/>
      <c r="AG937" s="307"/>
      <c r="AH937" s="307"/>
      <c r="AI937" s="307"/>
      <c r="AJ937" s="307"/>
    </row>
    <row r="938" ht="15.75" customHeight="1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  <c r="AA938" s="307"/>
      <c r="AB938" s="307"/>
      <c r="AC938" s="307"/>
      <c r="AD938" s="307"/>
      <c r="AE938" s="307"/>
      <c r="AF938" s="307"/>
      <c r="AG938" s="307"/>
      <c r="AH938" s="307"/>
      <c r="AI938" s="307"/>
      <c r="AJ938" s="307"/>
    </row>
    <row r="939" ht="15.75" customHeight="1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  <c r="AA939" s="307"/>
      <c r="AB939" s="307"/>
      <c r="AC939" s="307"/>
      <c r="AD939" s="307"/>
      <c r="AE939" s="307"/>
      <c r="AF939" s="307"/>
      <c r="AG939" s="307"/>
      <c r="AH939" s="307"/>
      <c r="AI939" s="307"/>
      <c r="AJ939" s="307"/>
    </row>
    <row r="940" ht="15.75" customHeight="1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  <c r="AA940" s="307"/>
      <c r="AB940" s="307"/>
      <c r="AC940" s="307"/>
      <c r="AD940" s="307"/>
      <c r="AE940" s="307"/>
      <c r="AF940" s="307"/>
      <c r="AG940" s="307"/>
      <c r="AH940" s="307"/>
      <c r="AI940" s="307"/>
      <c r="AJ940" s="307"/>
    </row>
    <row r="941" ht="15.75" customHeight="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  <c r="AA941" s="307"/>
      <c r="AB941" s="307"/>
      <c r="AC941" s="307"/>
      <c r="AD941" s="307"/>
      <c r="AE941" s="307"/>
      <c r="AF941" s="307"/>
      <c r="AG941" s="307"/>
      <c r="AH941" s="307"/>
      <c r="AI941" s="307"/>
      <c r="AJ941" s="307"/>
    </row>
    <row r="942" ht="15.75" customHeight="1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  <c r="AA942" s="307"/>
      <c r="AB942" s="307"/>
      <c r="AC942" s="307"/>
      <c r="AD942" s="307"/>
      <c r="AE942" s="307"/>
      <c r="AF942" s="307"/>
      <c r="AG942" s="307"/>
      <c r="AH942" s="307"/>
      <c r="AI942" s="307"/>
      <c r="AJ942" s="307"/>
    </row>
    <row r="943" ht="15.75" customHeight="1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  <c r="AA943" s="307"/>
      <c r="AB943" s="307"/>
      <c r="AC943" s="307"/>
      <c r="AD943" s="307"/>
      <c r="AE943" s="307"/>
      <c r="AF943" s="307"/>
      <c r="AG943" s="307"/>
      <c r="AH943" s="307"/>
      <c r="AI943" s="307"/>
      <c r="AJ943" s="307"/>
    </row>
    <row r="944" ht="15.75" customHeight="1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  <c r="AA944" s="307"/>
      <c r="AB944" s="307"/>
      <c r="AC944" s="307"/>
      <c r="AD944" s="307"/>
      <c r="AE944" s="307"/>
      <c r="AF944" s="307"/>
      <c r="AG944" s="307"/>
      <c r="AH944" s="307"/>
      <c r="AI944" s="307"/>
      <c r="AJ944" s="307"/>
    </row>
    <row r="945" ht="15.75" customHeight="1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  <c r="AA945" s="307"/>
      <c r="AB945" s="307"/>
      <c r="AC945" s="307"/>
      <c r="AD945" s="307"/>
      <c r="AE945" s="307"/>
      <c r="AF945" s="307"/>
      <c r="AG945" s="307"/>
      <c r="AH945" s="307"/>
      <c r="AI945" s="307"/>
      <c r="AJ945" s="307"/>
    </row>
    <row r="946" ht="15.75" customHeight="1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  <c r="AA946" s="307"/>
      <c r="AB946" s="307"/>
      <c r="AC946" s="307"/>
      <c r="AD946" s="307"/>
      <c r="AE946" s="307"/>
      <c r="AF946" s="307"/>
      <c r="AG946" s="307"/>
      <c r="AH946" s="307"/>
      <c r="AI946" s="307"/>
      <c r="AJ946" s="307"/>
    </row>
    <row r="947" ht="15.75" customHeight="1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  <c r="AA947" s="307"/>
      <c r="AB947" s="307"/>
      <c r="AC947" s="307"/>
      <c r="AD947" s="307"/>
      <c r="AE947" s="307"/>
      <c r="AF947" s="307"/>
      <c r="AG947" s="307"/>
      <c r="AH947" s="307"/>
      <c r="AI947" s="307"/>
      <c r="AJ947" s="307"/>
    </row>
    <row r="948" ht="15.75" customHeight="1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  <c r="AA948" s="307"/>
      <c r="AB948" s="307"/>
      <c r="AC948" s="307"/>
      <c r="AD948" s="307"/>
      <c r="AE948" s="307"/>
      <c r="AF948" s="307"/>
      <c r="AG948" s="307"/>
      <c r="AH948" s="307"/>
      <c r="AI948" s="307"/>
      <c r="AJ948" s="307"/>
    </row>
    <row r="949" ht="15.75" customHeight="1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  <c r="AA949" s="307"/>
      <c r="AB949" s="307"/>
      <c r="AC949" s="307"/>
      <c r="AD949" s="307"/>
      <c r="AE949" s="307"/>
      <c r="AF949" s="307"/>
      <c r="AG949" s="307"/>
      <c r="AH949" s="307"/>
      <c r="AI949" s="307"/>
      <c r="AJ949" s="307"/>
    </row>
    <row r="950" ht="15.75" customHeight="1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  <c r="AA950" s="307"/>
      <c r="AB950" s="307"/>
      <c r="AC950" s="307"/>
      <c r="AD950" s="307"/>
      <c r="AE950" s="307"/>
      <c r="AF950" s="307"/>
      <c r="AG950" s="307"/>
      <c r="AH950" s="307"/>
      <c r="AI950" s="307"/>
      <c r="AJ950" s="307"/>
    </row>
    <row r="951" ht="15.75" customHeight="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  <c r="AA951" s="307"/>
      <c r="AB951" s="307"/>
      <c r="AC951" s="307"/>
      <c r="AD951" s="307"/>
      <c r="AE951" s="307"/>
      <c r="AF951" s="307"/>
      <c r="AG951" s="307"/>
      <c r="AH951" s="307"/>
      <c r="AI951" s="307"/>
      <c r="AJ951" s="307"/>
    </row>
    <row r="952" ht="15.75" customHeight="1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  <c r="AA952" s="307"/>
      <c r="AB952" s="307"/>
      <c r="AC952" s="307"/>
      <c r="AD952" s="307"/>
      <c r="AE952" s="307"/>
      <c r="AF952" s="307"/>
      <c r="AG952" s="307"/>
      <c r="AH952" s="307"/>
      <c r="AI952" s="307"/>
      <c r="AJ952" s="307"/>
    </row>
    <row r="953" ht="15.75" customHeight="1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  <c r="AA953" s="307"/>
      <c r="AB953" s="307"/>
      <c r="AC953" s="307"/>
      <c r="AD953" s="307"/>
      <c r="AE953" s="307"/>
      <c r="AF953" s="307"/>
      <c r="AG953" s="307"/>
      <c r="AH953" s="307"/>
      <c r="AI953" s="307"/>
      <c r="AJ953" s="307"/>
    </row>
    <row r="954" ht="15.75" customHeight="1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  <c r="AA954" s="307"/>
      <c r="AB954" s="307"/>
      <c r="AC954" s="307"/>
      <c r="AD954" s="307"/>
      <c r="AE954" s="307"/>
      <c r="AF954" s="307"/>
      <c r="AG954" s="307"/>
      <c r="AH954" s="307"/>
      <c r="AI954" s="307"/>
      <c r="AJ954" s="307"/>
    </row>
    <row r="955" ht="15.75" customHeight="1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  <c r="AA955" s="307"/>
      <c r="AB955" s="307"/>
      <c r="AC955" s="307"/>
      <c r="AD955" s="307"/>
      <c r="AE955" s="307"/>
      <c r="AF955" s="307"/>
      <c r="AG955" s="307"/>
      <c r="AH955" s="307"/>
      <c r="AI955" s="307"/>
      <c r="AJ955" s="307"/>
    </row>
    <row r="956" ht="15.75" customHeight="1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  <c r="AA956" s="307"/>
      <c r="AB956" s="307"/>
      <c r="AC956" s="307"/>
      <c r="AD956" s="307"/>
      <c r="AE956" s="307"/>
      <c r="AF956" s="307"/>
      <c r="AG956" s="307"/>
      <c r="AH956" s="307"/>
      <c r="AI956" s="307"/>
      <c r="AJ956" s="307"/>
    </row>
    <row r="957" ht="15.75" customHeight="1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  <c r="AA957" s="307"/>
      <c r="AB957" s="307"/>
      <c r="AC957" s="307"/>
      <c r="AD957" s="307"/>
      <c r="AE957" s="307"/>
      <c r="AF957" s="307"/>
      <c r="AG957" s="307"/>
      <c r="AH957" s="307"/>
      <c r="AI957" s="307"/>
      <c r="AJ957" s="307"/>
    </row>
    <row r="958" ht="15.75" customHeight="1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  <c r="AA958" s="307"/>
      <c r="AB958" s="307"/>
      <c r="AC958" s="307"/>
      <c r="AD958" s="307"/>
      <c r="AE958" s="307"/>
      <c r="AF958" s="307"/>
      <c r="AG958" s="307"/>
      <c r="AH958" s="307"/>
      <c r="AI958" s="307"/>
      <c r="AJ958" s="307"/>
    </row>
    <row r="959" ht="15.75" customHeight="1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  <c r="AA959" s="307"/>
      <c r="AB959" s="307"/>
      <c r="AC959" s="307"/>
      <c r="AD959" s="307"/>
      <c r="AE959" s="307"/>
      <c r="AF959" s="307"/>
      <c r="AG959" s="307"/>
      <c r="AH959" s="307"/>
      <c r="AI959" s="307"/>
      <c r="AJ959" s="307"/>
    </row>
    <row r="960" ht="15.75" customHeight="1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  <c r="AA960" s="307"/>
      <c r="AB960" s="307"/>
      <c r="AC960" s="307"/>
      <c r="AD960" s="307"/>
      <c r="AE960" s="307"/>
      <c r="AF960" s="307"/>
      <c r="AG960" s="307"/>
      <c r="AH960" s="307"/>
      <c r="AI960" s="307"/>
      <c r="AJ960" s="307"/>
    </row>
    <row r="961" ht="15.75" customHeight="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  <c r="AA961" s="307"/>
      <c r="AB961" s="307"/>
      <c r="AC961" s="307"/>
      <c r="AD961" s="307"/>
      <c r="AE961" s="307"/>
      <c r="AF961" s="307"/>
      <c r="AG961" s="307"/>
      <c r="AH961" s="307"/>
      <c r="AI961" s="307"/>
      <c r="AJ961" s="307"/>
    </row>
    <row r="962" ht="15.75" customHeight="1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  <c r="AA962" s="307"/>
      <c r="AB962" s="307"/>
      <c r="AC962" s="307"/>
      <c r="AD962" s="307"/>
      <c r="AE962" s="307"/>
      <c r="AF962" s="307"/>
      <c r="AG962" s="307"/>
      <c r="AH962" s="307"/>
      <c r="AI962" s="307"/>
      <c r="AJ962" s="307"/>
    </row>
    <row r="963" ht="15.75" customHeight="1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  <c r="AA963" s="307"/>
      <c r="AB963" s="307"/>
      <c r="AC963" s="307"/>
      <c r="AD963" s="307"/>
      <c r="AE963" s="307"/>
      <c r="AF963" s="307"/>
      <c r="AG963" s="307"/>
      <c r="AH963" s="307"/>
      <c r="AI963" s="307"/>
      <c r="AJ963" s="307"/>
    </row>
    <row r="964" ht="15.75" customHeight="1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  <c r="AA964" s="307"/>
      <c r="AB964" s="307"/>
      <c r="AC964" s="307"/>
      <c r="AD964" s="307"/>
      <c r="AE964" s="307"/>
      <c r="AF964" s="307"/>
      <c r="AG964" s="307"/>
      <c r="AH964" s="307"/>
      <c r="AI964" s="307"/>
      <c r="AJ964" s="307"/>
    </row>
    <row r="965" ht="15.75" customHeight="1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  <c r="AA965" s="307"/>
      <c r="AB965" s="307"/>
      <c r="AC965" s="307"/>
      <c r="AD965" s="307"/>
      <c r="AE965" s="307"/>
      <c r="AF965" s="307"/>
      <c r="AG965" s="307"/>
      <c r="AH965" s="307"/>
      <c r="AI965" s="307"/>
      <c r="AJ965" s="307"/>
    </row>
    <row r="966" ht="15.75" customHeight="1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  <c r="AA966" s="307"/>
      <c r="AB966" s="307"/>
      <c r="AC966" s="307"/>
      <c r="AD966" s="307"/>
      <c r="AE966" s="307"/>
      <c r="AF966" s="307"/>
      <c r="AG966" s="307"/>
      <c r="AH966" s="307"/>
      <c r="AI966" s="307"/>
      <c r="AJ966" s="307"/>
    </row>
    <row r="967" ht="15.75" customHeight="1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  <c r="AA967" s="307"/>
      <c r="AB967" s="307"/>
      <c r="AC967" s="307"/>
      <c r="AD967" s="307"/>
      <c r="AE967" s="307"/>
      <c r="AF967" s="307"/>
      <c r="AG967" s="307"/>
      <c r="AH967" s="307"/>
      <c r="AI967" s="307"/>
      <c r="AJ967" s="307"/>
    </row>
    <row r="968" ht="15.75" customHeight="1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  <c r="AA968" s="307"/>
      <c r="AB968" s="307"/>
      <c r="AC968" s="307"/>
      <c r="AD968" s="307"/>
      <c r="AE968" s="307"/>
      <c r="AF968" s="307"/>
      <c r="AG968" s="307"/>
      <c r="AH968" s="307"/>
      <c r="AI968" s="307"/>
      <c r="AJ968" s="307"/>
    </row>
    <row r="969" ht="15.75" customHeight="1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  <c r="AA969" s="307"/>
      <c r="AB969" s="307"/>
      <c r="AC969" s="307"/>
      <c r="AD969" s="307"/>
      <c r="AE969" s="307"/>
      <c r="AF969" s="307"/>
      <c r="AG969" s="307"/>
      <c r="AH969" s="307"/>
      <c r="AI969" s="307"/>
      <c r="AJ969" s="307"/>
    </row>
    <row r="970" ht="15.75" customHeight="1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  <c r="AA970" s="307"/>
      <c r="AB970" s="307"/>
      <c r="AC970" s="307"/>
      <c r="AD970" s="307"/>
      <c r="AE970" s="307"/>
      <c r="AF970" s="307"/>
      <c r="AG970" s="307"/>
      <c r="AH970" s="307"/>
      <c r="AI970" s="307"/>
      <c r="AJ970" s="307"/>
    </row>
    <row r="971" ht="15.75" customHeight="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  <c r="AA971" s="307"/>
      <c r="AB971" s="307"/>
      <c r="AC971" s="307"/>
      <c r="AD971" s="307"/>
      <c r="AE971" s="307"/>
      <c r="AF971" s="307"/>
      <c r="AG971" s="307"/>
      <c r="AH971" s="307"/>
      <c r="AI971" s="307"/>
      <c r="AJ971" s="307"/>
    </row>
    <row r="972" ht="15.75" customHeight="1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  <c r="AA972" s="307"/>
      <c r="AB972" s="307"/>
      <c r="AC972" s="307"/>
      <c r="AD972" s="307"/>
      <c r="AE972" s="307"/>
      <c r="AF972" s="307"/>
      <c r="AG972" s="307"/>
      <c r="AH972" s="307"/>
      <c r="AI972" s="307"/>
      <c r="AJ972" s="307"/>
    </row>
    <row r="973" ht="15.75" customHeight="1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  <c r="AA973" s="307"/>
      <c r="AB973" s="307"/>
      <c r="AC973" s="307"/>
      <c r="AD973" s="307"/>
      <c r="AE973" s="307"/>
      <c r="AF973" s="307"/>
      <c r="AG973" s="307"/>
      <c r="AH973" s="307"/>
      <c r="AI973" s="307"/>
      <c r="AJ973" s="307"/>
    </row>
    <row r="974" ht="15.75" customHeight="1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  <c r="AA974" s="307"/>
      <c r="AB974" s="307"/>
      <c r="AC974" s="307"/>
      <c r="AD974" s="307"/>
      <c r="AE974" s="307"/>
      <c r="AF974" s="307"/>
      <c r="AG974" s="307"/>
      <c r="AH974" s="307"/>
      <c r="AI974" s="307"/>
      <c r="AJ974" s="307"/>
    </row>
    <row r="975" ht="15.75" customHeight="1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  <c r="AA975" s="307"/>
      <c r="AB975" s="307"/>
      <c r="AC975" s="307"/>
      <c r="AD975" s="307"/>
      <c r="AE975" s="307"/>
      <c r="AF975" s="307"/>
      <c r="AG975" s="307"/>
      <c r="AH975" s="307"/>
      <c r="AI975" s="307"/>
      <c r="AJ975" s="307"/>
    </row>
    <row r="976" ht="15.75" customHeight="1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  <c r="AA976" s="307"/>
      <c r="AB976" s="307"/>
      <c r="AC976" s="307"/>
      <c r="AD976" s="307"/>
      <c r="AE976" s="307"/>
      <c r="AF976" s="307"/>
      <c r="AG976" s="307"/>
      <c r="AH976" s="307"/>
      <c r="AI976" s="307"/>
      <c r="AJ976" s="307"/>
    </row>
    <row r="977" ht="15.75" customHeight="1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  <c r="AA977" s="307"/>
      <c r="AB977" s="307"/>
      <c r="AC977" s="307"/>
      <c r="AD977" s="307"/>
      <c r="AE977" s="307"/>
      <c r="AF977" s="307"/>
      <c r="AG977" s="307"/>
      <c r="AH977" s="307"/>
      <c r="AI977" s="307"/>
      <c r="AJ977" s="307"/>
    </row>
    <row r="978" ht="15.75" customHeight="1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  <c r="AA978" s="307"/>
      <c r="AB978" s="307"/>
      <c r="AC978" s="307"/>
      <c r="AD978" s="307"/>
      <c r="AE978" s="307"/>
      <c r="AF978" s="307"/>
      <c r="AG978" s="307"/>
      <c r="AH978" s="307"/>
      <c r="AI978" s="307"/>
      <c r="AJ978" s="307"/>
    </row>
    <row r="979" ht="15.75" customHeight="1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  <c r="AA979" s="307"/>
      <c r="AB979" s="307"/>
      <c r="AC979" s="307"/>
      <c r="AD979" s="307"/>
      <c r="AE979" s="307"/>
      <c r="AF979" s="307"/>
      <c r="AG979" s="307"/>
      <c r="AH979" s="307"/>
      <c r="AI979" s="307"/>
      <c r="AJ979" s="307"/>
    </row>
    <row r="980" ht="15.75" customHeight="1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  <c r="AA980" s="307"/>
      <c r="AB980" s="307"/>
      <c r="AC980" s="307"/>
      <c r="AD980" s="307"/>
      <c r="AE980" s="307"/>
      <c r="AF980" s="307"/>
      <c r="AG980" s="307"/>
      <c r="AH980" s="307"/>
      <c r="AI980" s="307"/>
      <c r="AJ980" s="307"/>
    </row>
    <row r="981" ht="15.75" customHeight="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  <c r="AA981" s="307"/>
      <c r="AB981" s="307"/>
      <c r="AC981" s="307"/>
      <c r="AD981" s="307"/>
      <c r="AE981" s="307"/>
      <c r="AF981" s="307"/>
      <c r="AG981" s="307"/>
      <c r="AH981" s="307"/>
      <c r="AI981" s="307"/>
      <c r="AJ981" s="307"/>
    </row>
    <row r="982" ht="15.75" customHeight="1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  <c r="AA982" s="307"/>
      <c r="AB982" s="307"/>
      <c r="AC982" s="307"/>
      <c r="AD982" s="307"/>
      <c r="AE982" s="307"/>
      <c r="AF982" s="307"/>
      <c r="AG982" s="307"/>
      <c r="AH982" s="307"/>
      <c r="AI982" s="307"/>
      <c r="AJ982" s="307"/>
    </row>
    <row r="983" ht="15.75" customHeight="1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  <c r="AA983" s="307"/>
      <c r="AB983" s="307"/>
      <c r="AC983" s="307"/>
      <c r="AD983" s="307"/>
      <c r="AE983" s="307"/>
      <c r="AF983" s="307"/>
      <c r="AG983" s="307"/>
      <c r="AH983" s="307"/>
      <c r="AI983" s="307"/>
      <c r="AJ983" s="307"/>
    </row>
    <row r="984" ht="15.75" customHeight="1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  <c r="AA984" s="307"/>
      <c r="AB984" s="307"/>
      <c r="AC984" s="307"/>
      <c r="AD984" s="307"/>
      <c r="AE984" s="307"/>
      <c r="AF984" s="307"/>
      <c r="AG984" s="307"/>
      <c r="AH984" s="307"/>
      <c r="AI984" s="307"/>
      <c r="AJ984" s="307"/>
    </row>
    <row r="985" ht="15.75" customHeight="1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  <c r="AA985" s="307"/>
      <c r="AB985" s="307"/>
      <c r="AC985" s="307"/>
      <c r="AD985" s="307"/>
      <c r="AE985" s="307"/>
      <c r="AF985" s="307"/>
      <c r="AG985" s="307"/>
      <c r="AH985" s="307"/>
      <c r="AI985" s="307"/>
      <c r="AJ985" s="307"/>
    </row>
    <row r="986" ht="15.75" customHeight="1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  <c r="AA986" s="307"/>
      <c r="AB986" s="307"/>
      <c r="AC986" s="307"/>
      <c r="AD986" s="307"/>
      <c r="AE986" s="307"/>
      <c r="AF986" s="307"/>
      <c r="AG986" s="307"/>
      <c r="AH986" s="307"/>
      <c r="AI986" s="307"/>
      <c r="AJ986" s="307"/>
    </row>
    <row r="987" ht="15.75" customHeight="1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  <c r="AA987" s="307"/>
      <c r="AB987" s="307"/>
      <c r="AC987" s="307"/>
      <c r="AD987" s="307"/>
      <c r="AE987" s="307"/>
      <c r="AF987" s="307"/>
      <c r="AG987" s="307"/>
      <c r="AH987" s="307"/>
      <c r="AI987" s="307"/>
      <c r="AJ987" s="307"/>
    </row>
    <row r="988" ht="15.75" customHeight="1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  <c r="AA988" s="307"/>
      <c r="AB988" s="307"/>
      <c r="AC988" s="307"/>
      <c r="AD988" s="307"/>
      <c r="AE988" s="307"/>
      <c r="AF988" s="307"/>
      <c r="AG988" s="307"/>
      <c r="AH988" s="307"/>
      <c r="AI988" s="307"/>
      <c r="AJ988" s="307"/>
    </row>
    <row r="989" ht="15.75" customHeight="1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  <c r="AA989" s="307"/>
      <c r="AB989" s="307"/>
      <c r="AC989" s="307"/>
      <c r="AD989" s="307"/>
      <c r="AE989" s="307"/>
      <c r="AF989" s="307"/>
      <c r="AG989" s="307"/>
      <c r="AH989" s="307"/>
      <c r="AI989" s="307"/>
      <c r="AJ989" s="307"/>
    </row>
    <row r="990" ht="15.75" customHeight="1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  <c r="AA990" s="307"/>
      <c r="AB990" s="307"/>
      <c r="AC990" s="307"/>
      <c r="AD990" s="307"/>
      <c r="AE990" s="307"/>
      <c r="AF990" s="307"/>
      <c r="AG990" s="307"/>
      <c r="AH990" s="307"/>
      <c r="AI990" s="307"/>
      <c r="AJ990" s="307"/>
    </row>
    <row r="991" ht="15.75" customHeight="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  <c r="AA991" s="307"/>
      <c r="AB991" s="307"/>
      <c r="AC991" s="307"/>
      <c r="AD991" s="307"/>
      <c r="AE991" s="307"/>
      <c r="AF991" s="307"/>
      <c r="AG991" s="307"/>
      <c r="AH991" s="307"/>
      <c r="AI991" s="307"/>
      <c r="AJ991" s="307"/>
    </row>
    <row r="992" ht="15.75" customHeight="1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  <c r="AA992" s="307"/>
      <c r="AB992" s="307"/>
      <c r="AC992" s="307"/>
      <c r="AD992" s="307"/>
      <c r="AE992" s="307"/>
      <c r="AF992" s="307"/>
      <c r="AG992" s="307"/>
      <c r="AH992" s="307"/>
      <c r="AI992" s="307"/>
      <c r="AJ992" s="307"/>
    </row>
    <row r="993" ht="15.75" customHeight="1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  <c r="AA993" s="307"/>
      <c r="AB993" s="307"/>
      <c r="AC993" s="307"/>
      <c r="AD993" s="307"/>
      <c r="AE993" s="307"/>
      <c r="AF993" s="307"/>
      <c r="AG993" s="307"/>
      <c r="AH993" s="307"/>
      <c r="AI993" s="307"/>
      <c r="AJ993" s="307"/>
    </row>
    <row r="994" ht="15.75" customHeight="1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  <c r="AA994" s="307"/>
      <c r="AB994" s="307"/>
      <c r="AC994" s="307"/>
      <c r="AD994" s="307"/>
      <c r="AE994" s="307"/>
      <c r="AF994" s="307"/>
      <c r="AG994" s="307"/>
      <c r="AH994" s="307"/>
      <c r="AI994" s="307"/>
      <c r="AJ994" s="307"/>
    </row>
    <row r="995" ht="15.75" customHeight="1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  <c r="AA995" s="307"/>
      <c r="AB995" s="307"/>
      <c r="AC995" s="307"/>
      <c r="AD995" s="307"/>
      <c r="AE995" s="307"/>
      <c r="AF995" s="307"/>
      <c r="AG995" s="307"/>
      <c r="AH995" s="307"/>
      <c r="AI995" s="307"/>
      <c r="AJ995" s="307"/>
    </row>
    <row r="996" ht="15.75" customHeight="1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  <c r="AA996" s="307"/>
      <c r="AB996" s="307"/>
      <c r="AC996" s="307"/>
      <c r="AD996" s="307"/>
      <c r="AE996" s="307"/>
      <c r="AF996" s="307"/>
      <c r="AG996" s="307"/>
      <c r="AH996" s="307"/>
      <c r="AI996" s="307"/>
      <c r="AJ996" s="307"/>
    </row>
    <row r="997" ht="15.75" customHeight="1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  <c r="AA997" s="307"/>
      <c r="AB997" s="307"/>
      <c r="AC997" s="307"/>
      <c r="AD997" s="307"/>
      <c r="AE997" s="307"/>
      <c r="AF997" s="307"/>
      <c r="AG997" s="307"/>
      <c r="AH997" s="307"/>
      <c r="AI997" s="307"/>
      <c r="AJ997" s="307"/>
    </row>
    <row r="998" ht="15.75" customHeight="1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  <c r="AA998" s="307"/>
      <c r="AB998" s="307"/>
      <c r="AC998" s="307"/>
      <c r="AD998" s="307"/>
      <c r="AE998" s="307"/>
      <c r="AF998" s="307"/>
      <c r="AG998" s="307"/>
      <c r="AH998" s="307"/>
      <c r="AI998" s="307"/>
      <c r="AJ998" s="307"/>
    </row>
    <row r="999" ht="15.75" customHeight="1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  <c r="AA999" s="307"/>
      <c r="AB999" s="307"/>
      <c r="AC999" s="307"/>
      <c r="AD999" s="307"/>
      <c r="AE999" s="307"/>
      <c r="AF999" s="307"/>
      <c r="AG999" s="307"/>
      <c r="AH999" s="307"/>
      <c r="AI999" s="307"/>
      <c r="AJ999" s="307"/>
    </row>
    <row r="1000" ht="15.75" customHeight="1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  <c r="AA1000" s="307"/>
      <c r="AB1000" s="307"/>
      <c r="AC1000" s="307"/>
      <c r="AD1000" s="307"/>
      <c r="AE1000" s="307"/>
      <c r="AF1000" s="307"/>
      <c r="AG1000" s="307"/>
      <c r="AH1000" s="307"/>
      <c r="AI1000" s="307"/>
      <c r="AJ1000" s="307"/>
    </row>
  </sheetData>
  <printOptions/>
  <pageMargins bottom="0.75" footer="0.0" header="0.0" left="0.7" right="0.7" top="0.75"/>
  <pageSetup orientation="portrait"/>
  <drawing r:id="rId1"/>
</worksheet>
</file>