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elec\EIaE\"/>
    </mc:Choice>
  </mc:AlternateContent>
  <xr:revisionPtr revIDLastSave="0" documentId="13_ncr:1_{0069F01C-01F5-4AAC-B4CE-D291E0EFAC1A}" xr6:coauthVersionLast="47" xr6:coauthVersionMax="47" xr10:uidLastSave="{00000000-0000-0000-0000-000000000000}"/>
  <bookViews>
    <workbookView xWindow="9225" yWindow="510" windowWidth="20115" windowHeight="14130" firstSheet="1" activeTab="6" xr2:uid="{00000000-000D-0000-FFFF-FFFF00000000}"/>
  </bookViews>
  <sheets>
    <sheet name="About" sheetId="1" r:id="rId1"/>
    <sheet name="Electricity import" sheetId="2" r:id="rId2"/>
    <sheet name="Electricity price" sheetId="3" r:id="rId3"/>
    <sheet name="EIaE-BIE" sheetId="4" r:id="rId4"/>
    <sheet name="EIaE-BEE" sheetId="5" r:id="rId5"/>
    <sheet name="EIaE-IEP" sheetId="6" r:id="rId6"/>
    <sheet name="EIaE-BEE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NZWiallNyjRXW2aC4VEJDA3JZwA=="/>
    </ext>
  </extLst>
</workbook>
</file>

<file path=xl/calcChain.xml><?xml version="1.0" encoding="utf-8"?>
<calcChain xmlns="http://schemas.openxmlformats.org/spreadsheetml/2006/main">
  <c r="AG5" i="4" l="1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E32" i="3"/>
  <c r="F32" i="3" s="1"/>
  <c r="G32" i="3" s="1"/>
  <c r="E31" i="3"/>
  <c r="F31" i="3" s="1"/>
  <c r="G31" i="3" s="1"/>
  <c r="E30" i="3"/>
  <c r="F30" i="3" s="1"/>
  <c r="G30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B2" i="6" l="1"/>
  <c r="B2" i="7"/>
  <c r="C2" i="7"/>
  <c r="C2" i="6"/>
  <c r="AG2" i="7"/>
  <c r="Y2" i="7"/>
  <c r="Q2" i="7"/>
  <c r="I2" i="7"/>
  <c r="AG2" i="6"/>
  <c r="Y2" i="6"/>
  <c r="Q2" i="6"/>
  <c r="I2" i="6"/>
  <c r="AF2" i="7"/>
  <c r="X2" i="7"/>
  <c r="P2" i="7"/>
  <c r="H2" i="7"/>
  <c r="AF2" i="6"/>
  <c r="X2" i="6"/>
  <c r="P2" i="6"/>
  <c r="H2" i="6"/>
  <c r="V2" i="7"/>
  <c r="N2" i="7"/>
  <c r="F2" i="7"/>
  <c r="AD2" i="6"/>
  <c r="V2" i="6"/>
  <c r="N2" i="6"/>
  <c r="F2" i="6"/>
  <c r="AE2" i="7"/>
  <c r="W2" i="7"/>
  <c r="O2" i="7"/>
  <c r="G2" i="7"/>
  <c r="AE2" i="6"/>
  <c r="W2" i="6"/>
  <c r="O2" i="6"/>
  <c r="G2" i="6"/>
  <c r="AD2" i="7"/>
  <c r="AC2" i="7"/>
  <c r="U2" i="7"/>
  <c r="M2" i="7"/>
  <c r="E2" i="7"/>
  <c r="AC2" i="6"/>
  <c r="U2" i="6"/>
  <c r="M2" i="6"/>
  <c r="E2" i="6"/>
  <c r="R2" i="7"/>
  <c r="R2" i="6"/>
  <c r="AB2" i="7"/>
  <c r="T2" i="7"/>
  <c r="L2" i="7"/>
  <c r="D2" i="7"/>
  <c r="AB2" i="6"/>
  <c r="T2" i="6"/>
  <c r="L2" i="6"/>
  <c r="D2" i="6"/>
  <c r="AA2" i="7"/>
  <c r="S2" i="7"/>
  <c r="K2" i="7"/>
  <c r="AA2" i="6"/>
  <c r="S2" i="6"/>
  <c r="K2" i="6"/>
  <c r="Z2" i="7"/>
  <c r="J2" i="7"/>
  <c r="Z2" i="6"/>
  <c r="J2" i="6"/>
</calcChain>
</file>

<file path=xl/sharedStrings.xml><?xml version="1.0" encoding="utf-8"?>
<sst xmlns="http://schemas.openxmlformats.org/spreadsheetml/2006/main" count="60" uniqueCount="55">
  <si>
    <t>EIaE BAU Imported Electricity</t>
  </si>
  <si>
    <t>EIaE BAU Exported Electricity</t>
  </si>
  <si>
    <t>Source:</t>
  </si>
  <si>
    <t>Ministry of Energy and Mineral Resources</t>
  </si>
  <si>
    <t>Handbook of Energy and Economic Statistics of Indonesia</t>
  </si>
  <si>
    <t>Table 6.4.3</t>
  </si>
  <si>
    <t>https://www.esdm.go.id/en/publication/handbook-of-energy-economic-statistics-of-indonesia-heesi</t>
  </si>
  <si>
    <t>Updates in Feb 2023 (Soyoung Oh)</t>
  </si>
  <si>
    <r>
      <t xml:space="preserve">Indonesia doesn't export electricity - only imported, according to IEA (2009-2020) data </t>
    </r>
    <r>
      <rPr>
        <u/>
        <sz val="11"/>
        <color rgb="FF1155CC"/>
        <rFont val="Calibri"/>
      </rPr>
      <t>https://www.iea.org/countries/indonesia#data-browser</t>
    </r>
  </si>
  <si>
    <t>Handbook of Energy and Economic Statistics of Indonesia 2021</t>
  </si>
  <si>
    <t>https://www.esdm.go.id/assets/media/content/content-handbook-of-energy-and-economic-statistics-of-indonesia-2021.pdf</t>
  </si>
  <si>
    <t>Table 6.4.3 for electricity import</t>
  </si>
  <si>
    <t>Table 4.4 for electricity prices - averaged household/commercial/industry prices. used for both IEP and BEEP</t>
  </si>
  <si>
    <t>Import of Electricity used year 2021 as baseline. Assumption the elcetricity import from 2021-2050 are the same (as the old EPS Indonesia data Reference)</t>
  </si>
  <si>
    <t>Ekectricity prices used year 2021 as baseline. Assumption the elcetricity prices from 2021-2050 are the same (as the old EPS Indonesia data Reference)</t>
  </si>
  <si>
    <t>Consersion factors</t>
  </si>
  <si>
    <t>BOE -&gt; MWh</t>
  </si>
  <si>
    <t>2012 USD/2021 USD</t>
  </si>
  <si>
    <t>Import of Electricity</t>
  </si>
  <si>
    <t>Year</t>
  </si>
  <si>
    <t>Hydro PP (GWh)</t>
  </si>
  <si>
    <t>2020 Malaysia 1,553.00</t>
  </si>
  <si>
    <t>2021 Malaysia 972.73</t>
  </si>
  <si>
    <t>Note:</t>
  </si>
  <si>
    <t>Indonesia never exported their electricity</t>
  </si>
  <si>
    <t>Indonesia only import electricity from Hydro Power Plant</t>
  </si>
  <si>
    <t>US$(2021)/BOE</t>
  </si>
  <si>
    <t>US$(2012)/BOE</t>
  </si>
  <si>
    <t>US$(2012)/MWh</t>
  </si>
  <si>
    <t>Household</t>
  </si>
  <si>
    <t>Industry</t>
  </si>
  <si>
    <t>Commercial</t>
  </si>
  <si>
    <t>average</t>
  </si>
  <si>
    <t>Electricity Imports (MWh)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</si>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</sst>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u/>
      <sz val="11"/>
      <color rgb="FF0563C1"/>
      <name val="Calibri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8"/>
      <color theme="1"/>
      <name val="Sans-serif"/>
    </font>
    <font>
      <u/>
      <sz val="11"/>
      <color rgb="FF1155CC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8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9648825" cy="4781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sdm.go.id/assets/media/content/content-handbook-of-energy-and-economic-statistics-of-indonesia-2021.pdf" TargetMode="External"/><Relationship Id="rId1" Type="http://schemas.openxmlformats.org/officeDocument/2006/relationships/hyperlink" Target="https://www.iea.org/countries/indones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2"/>
  <sheetViews>
    <sheetView workbookViewId="0"/>
  </sheetViews>
  <sheetFormatPr defaultColWidth="14.42578125" defaultRowHeight="15" customHeight="1"/>
  <cols>
    <col min="1" max="26" width="8.7109375" customWidth="1"/>
  </cols>
  <sheetData>
    <row r="1" spans="1:2" ht="14.25" customHeight="1">
      <c r="A1" s="1" t="s">
        <v>0</v>
      </c>
      <c r="B1" s="2"/>
    </row>
    <row r="2" spans="1:2" ht="14.25" customHeight="1">
      <c r="A2" s="1" t="s">
        <v>1</v>
      </c>
      <c r="B2" s="2"/>
    </row>
    <row r="3" spans="1:2" ht="14.25" customHeight="1">
      <c r="A3" s="2"/>
      <c r="B3" s="2"/>
    </row>
    <row r="4" spans="1:2" ht="14.25" customHeight="1">
      <c r="A4" s="3" t="s">
        <v>2</v>
      </c>
      <c r="B4" s="4" t="s">
        <v>3</v>
      </c>
    </row>
    <row r="5" spans="1:2" ht="14.25" customHeight="1">
      <c r="A5" s="2"/>
      <c r="B5" s="2">
        <v>2019</v>
      </c>
    </row>
    <row r="6" spans="1:2" ht="14.25" customHeight="1">
      <c r="A6" s="2"/>
      <c r="B6" s="4" t="s">
        <v>4</v>
      </c>
    </row>
    <row r="7" spans="1:2" ht="14.25" customHeight="1">
      <c r="A7" s="2"/>
      <c r="B7" s="4" t="s">
        <v>5</v>
      </c>
    </row>
    <row r="8" spans="1:2" ht="14.25" customHeight="1">
      <c r="B8" s="5" t="s">
        <v>6</v>
      </c>
    </row>
    <row r="9" spans="1:2" ht="14.25" customHeight="1"/>
    <row r="10" spans="1:2" ht="14.25" customHeight="1">
      <c r="B10" s="5" t="s">
        <v>7</v>
      </c>
    </row>
    <row r="11" spans="1:2" ht="14.25" customHeight="1">
      <c r="B11" s="6" t="s">
        <v>8</v>
      </c>
    </row>
    <row r="12" spans="1:2" ht="14.25" customHeight="1">
      <c r="B12" s="5" t="s">
        <v>9</v>
      </c>
    </row>
    <row r="13" spans="1:2" ht="14.25" customHeight="1">
      <c r="B13" s="7" t="s">
        <v>10</v>
      </c>
    </row>
    <row r="14" spans="1:2" ht="14.25" customHeight="1">
      <c r="B14" s="5" t="s">
        <v>11</v>
      </c>
    </row>
    <row r="15" spans="1:2" ht="14.25" customHeight="1">
      <c r="B15" s="5" t="s">
        <v>12</v>
      </c>
    </row>
    <row r="16" spans="1:2" ht="14.25" customHeight="1">
      <c r="B16" s="5" t="s">
        <v>13</v>
      </c>
    </row>
    <row r="17" spans="2:3" ht="14.25" customHeight="1">
      <c r="B17" s="5" t="s">
        <v>14</v>
      </c>
    </row>
    <row r="18" spans="2:3" ht="14.25" customHeight="1"/>
    <row r="19" spans="2:3" ht="14.25" customHeight="1">
      <c r="B19" s="8" t="s">
        <v>15</v>
      </c>
    </row>
    <row r="20" spans="2:3" ht="14.25" customHeight="1">
      <c r="B20" s="5">
        <v>1.6994100000000001</v>
      </c>
      <c r="C20" s="5" t="s">
        <v>16</v>
      </c>
    </row>
    <row r="21" spans="2:3" ht="14.25" customHeight="1">
      <c r="B21" s="9">
        <v>0.84699999999999998</v>
      </c>
      <c r="C21" s="10" t="s">
        <v>17</v>
      </c>
    </row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hyperlinks>
    <hyperlink ref="B11" r:id="rId1" location="data-browser" xr:uid="{00000000-0004-0000-0000-000000000000}"/>
    <hyperlink ref="B13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3"/>
  <sheetViews>
    <sheetView workbookViewId="0"/>
  </sheetViews>
  <sheetFormatPr defaultColWidth="14.42578125" defaultRowHeight="15" customHeight="1"/>
  <cols>
    <col min="1" max="1" width="17.28515625" customWidth="1"/>
    <col min="2" max="2" width="14.42578125" customWidth="1"/>
    <col min="3" max="26" width="8.7109375" customWidth="1"/>
  </cols>
  <sheetData>
    <row r="1" spans="1:6" ht="14.25" customHeight="1">
      <c r="A1" s="5" t="s">
        <v>18</v>
      </c>
    </row>
    <row r="2" spans="1:6" ht="14.25" customHeight="1">
      <c r="A2" s="11" t="s">
        <v>19</v>
      </c>
      <c r="B2" s="11" t="s">
        <v>20</v>
      </c>
    </row>
    <row r="3" spans="1:6" ht="14.25" customHeight="1">
      <c r="A3" s="12">
        <v>2009</v>
      </c>
      <c r="B3" s="11">
        <v>1.26</v>
      </c>
    </row>
    <row r="4" spans="1:6" ht="14.25" customHeight="1">
      <c r="A4" s="12">
        <f t="shared" ref="A4:A13" si="0">A3+1</f>
        <v>2010</v>
      </c>
      <c r="B4" s="11">
        <v>2.2200000000000002</v>
      </c>
    </row>
    <row r="5" spans="1:6" ht="14.25" customHeight="1">
      <c r="A5" s="12">
        <f t="shared" si="0"/>
        <v>2011</v>
      </c>
      <c r="B5" s="11">
        <v>2.54</v>
      </c>
    </row>
    <row r="6" spans="1:6" ht="14.25" customHeight="1">
      <c r="A6" s="12">
        <f t="shared" si="0"/>
        <v>2012</v>
      </c>
      <c r="B6" s="11">
        <v>2.99</v>
      </c>
    </row>
    <row r="7" spans="1:6" ht="14.25" customHeight="1">
      <c r="A7" s="12">
        <f t="shared" si="0"/>
        <v>2013</v>
      </c>
      <c r="B7" s="11">
        <v>3.03</v>
      </c>
    </row>
    <row r="8" spans="1:6" ht="14.25" customHeight="1">
      <c r="A8" s="12">
        <f t="shared" si="0"/>
        <v>2014</v>
      </c>
      <c r="B8" s="11">
        <v>8.99</v>
      </c>
    </row>
    <row r="9" spans="1:6" ht="14.25" customHeight="1">
      <c r="A9" s="12">
        <f t="shared" si="0"/>
        <v>2015</v>
      </c>
      <c r="B9" s="11">
        <v>12.75</v>
      </c>
    </row>
    <row r="10" spans="1:6" ht="14.25" customHeight="1">
      <c r="A10" s="12">
        <f t="shared" si="0"/>
        <v>2016</v>
      </c>
      <c r="B10" s="11">
        <v>692.7</v>
      </c>
      <c r="F10" s="13" t="s">
        <v>21</v>
      </c>
    </row>
    <row r="11" spans="1:6" ht="14.25" customHeight="1">
      <c r="A11" s="12">
        <f t="shared" si="0"/>
        <v>2017</v>
      </c>
      <c r="B11" s="11">
        <v>1119.47</v>
      </c>
      <c r="F11" s="13" t="s">
        <v>22</v>
      </c>
    </row>
    <row r="12" spans="1:6" ht="14.25" customHeight="1">
      <c r="A12" s="12">
        <f t="shared" si="0"/>
        <v>2018</v>
      </c>
      <c r="B12" s="11">
        <v>1495.89</v>
      </c>
    </row>
    <row r="13" spans="1:6" ht="14.25" customHeight="1">
      <c r="A13" s="12">
        <f t="shared" si="0"/>
        <v>2019</v>
      </c>
      <c r="B13" s="11">
        <v>1682.12</v>
      </c>
    </row>
    <row r="14" spans="1:6" ht="14.25" customHeight="1">
      <c r="A14" s="12">
        <v>2020</v>
      </c>
      <c r="B14" s="11">
        <v>1553</v>
      </c>
    </row>
    <row r="15" spans="1:6" ht="14.25" customHeight="1">
      <c r="A15" s="12">
        <v>2021</v>
      </c>
      <c r="B15" s="11">
        <v>972.73</v>
      </c>
    </row>
    <row r="16" spans="1:6" ht="14.25" customHeight="1"/>
    <row r="17" spans="1:1" ht="14.25" customHeight="1"/>
    <row r="18" spans="1:1" ht="14.25" customHeight="1">
      <c r="A18" s="5" t="s">
        <v>23</v>
      </c>
    </row>
    <row r="19" spans="1:1" ht="14.25" customHeight="1">
      <c r="A19" s="5" t="s">
        <v>13</v>
      </c>
    </row>
    <row r="20" spans="1:1" ht="14.25" customHeight="1">
      <c r="A20" s="5" t="s">
        <v>24</v>
      </c>
    </row>
    <row r="21" spans="1:1" ht="14.25" customHeight="1">
      <c r="A21" s="5" t="s">
        <v>25</v>
      </c>
    </row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8:G32"/>
  <sheetViews>
    <sheetView workbookViewId="0"/>
  </sheetViews>
  <sheetFormatPr defaultColWidth="14.42578125" defaultRowHeight="15" customHeight="1"/>
  <sheetData>
    <row r="28" spans="1:7">
      <c r="E28" s="5" t="s">
        <v>26</v>
      </c>
      <c r="F28" s="5" t="s">
        <v>27</v>
      </c>
      <c r="G28" s="5" t="s">
        <v>28</v>
      </c>
    </row>
    <row r="29" spans="1:7">
      <c r="A29" s="5" t="s">
        <v>26</v>
      </c>
      <c r="B29" s="5" t="s">
        <v>29</v>
      </c>
      <c r="C29" s="5" t="s">
        <v>30</v>
      </c>
      <c r="D29" s="5" t="s">
        <v>31</v>
      </c>
      <c r="E29" s="5" t="s">
        <v>32</v>
      </c>
      <c r="F29" s="5" t="s">
        <v>32</v>
      </c>
      <c r="G29" s="5" t="s">
        <v>32</v>
      </c>
    </row>
    <row r="30" spans="1:7">
      <c r="A30" s="5">
        <v>2019</v>
      </c>
      <c r="B30" s="14">
        <v>129</v>
      </c>
      <c r="C30" s="14">
        <v>129</v>
      </c>
      <c r="D30" s="14">
        <v>148</v>
      </c>
      <c r="E30" s="14">
        <f t="shared" ref="E30:E32" si="0">AVERAGE(B30:D30)</f>
        <v>135.33333333333334</v>
      </c>
      <c r="F30" s="14">
        <f>E30*About!$B$21</f>
        <v>114.62733333333334</v>
      </c>
      <c r="G30" s="14">
        <f>F30*About!$B$20</f>
        <v>194.79883654000002</v>
      </c>
    </row>
    <row r="31" spans="1:7">
      <c r="A31" s="5">
        <v>2020</v>
      </c>
      <c r="B31" s="14">
        <v>115</v>
      </c>
      <c r="C31" s="14">
        <v>126</v>
      </c>
      <c r="D31" s="14">
        <v>143</v>
      </c>
      <c r="E31" s="14">
        <f t="shared" si="0"/>
        <v>128</v>
      </c>
      <c r="F31" s="14">
        <f>E31*About!$B$21</f>
        <v>108.416</v>
      </c>
      <c r="G31" s="14">
        <f>F31*About!$B$20</f>
        <v>184.24323455999999</v>
      </c>
    </row>
    <row r="32" spans="1:7">
      <c r="A32" s="5">
        <v>2021</v>
      </c>
      <c r="B32" s="14">
        <v>117</v>
      </c>
      <c r="C32" s="14">
        <v>124</v>
      </c>
      <c r="D32" s="14">
        <v>141</v>
      </c>
      <c r="E32" s="14">
        <f t="shared" si="0"/>
        <v>127.33333333333333</v>
      </c>
      <c r="F32" s="14">
        <f>E32*About!$B$21</f>
        <v>107.85133333333333</v>
      </c>
      <c r="G32" s="14">
        <f>F32*About!$B$20</f>
        <v>183.28363438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G1000"/>
  <sheetViews>
    <sheetView workbookViewId="0">
      <selection activeCell="A17" sqref="A17"/>
    </sheetView>
  </sheetViews>
  <sheetFormatPr defaultColWidth="14.42578125" defaultRowHeight="15" customHeight="1"/>
  <cols>
    <col min="1" max="1" width="16" customWidth="1"/>
    <col min="2" max="33" width="8.7109375" customWidth="1"/>
  </cols>
  <sheetData>
    <row r="1" spans="1:33" ht="14.25" customHeight="1">
      <c r="A1" t="s">
        <v>33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ht="14.25" customHeight="1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t="14.25" customHeight="1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ht="14.25" customHeight="1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ht="14.25" customHeight="1">
      <c r="A5" t="s">
        <v>37</v>
      </c>
      <c r="B5">
        <f>'Electricity import'!$B$13*1000</f>
        <v>1682120</v>
      </c>
      <c r="C5">
        <f>'Electricity import'!$B$14*1000</f>
        <v>1553000</v>
      </c>
      <c r="D5">
        <f>'Electricity import'!$B$15*1000</f>
        <v>972730</v>
      </c>
      <c r="E5">
        <f>'Electricity import'!$B$15*1000</f>
        <v>972730</v>
      </c>
      <c r="F5">
        <f>'Electricity import'!$B$15*1000</f>
        <v>972730</v>
      </c>
      <c r="G5">
        <f>'Electricity import'!$B$15*1000</f>
        <v>972730</v>
      </c>
      <c r="H5">
        <f>'Electricity import'!$B$15*1000</f>
        <v>972730</v>
      </c>
      <c r="I5">
        <f>'Electricity import'!$B$15*1000</f>
        <v>972730</v>
      </c>
      <c r="J5">
        <f>'Electricity import'!$B$15*1000</f>
        <v>972730</v>
      </c>
      <c r="K5">
        <f>'Electricity import'!$B$15*1000</f>
        <v>972730</v>
      </c>
      <c r="L5">
        <f>'Electricity import'!$B$15*1000</f>
        <v>972730</v>
      </c>
      <c r="M5">
        <f>'Electricity import'!$B$15*1000</f>
        <v>972730</v>
      </c>
      <c r="N5">
        <f>'Electricity import'!$B$15*1000</f>
        <v>972730</v>
      </c>
      <c r="O5">
        <f>'Electricity import'!$B$15*1000</f>
        <v>972730</v>
      </c>
      <c r="P5">
        <f>'Electricity import'!$B$15*1000</f>
        <v>972730</v>
      </c>
      <c r="Q5">
        <f>'Electricity import'!$B$15*1000</f>
        <v>972730</v>
      </c>
      <c r="R5">
        <f>'Electricity import'!$B$15*1000</f>
        <v>972730</v>
      </c>
      <c r="S5">
        <f>'Electricity import'!$B$15*1000</f>
        <v>972730</v>
      </c>
      <c r="T5">
        <f>'Electricity import'!$B$15*1000</f>
        <v>972730</v>
      </c>
      <c r="U5">
        <f>'Electricity import'!$B$15*1000</f>
        <v>972730</v>
      </c>
      <c r="V5">
        <f>'Electricity import'!$B$15*1000</f>
        <v>972730</v>
      </c>
      <c r="W5">
        <f>'Electricity import'!$B$15*1000</f>
        <v>972730</v>
      </c>
      <c r="X5">
        <f>'Electricity import'!$B$15*1000</f>
        <v>972730</v>
      </c>
      <c r="Y5">
        <f>'Electricity import'!$B$15*1000</f>
        <v>972730</v>
      </c>
      <c r="Z5">
        <f>'Electricity import'!$B$15*1000</f>
        <v>972730</v>
      </c>
      <c r="AA5">
        <f>'Electricity import'!$B$15*1000</f>
        <v>972730</v>
      </c>
      <c r="AB5">
        <f>'Electricity import'!$B$15*1000</f>
        <v>972730</v>
      </c>
      <c r="AC5">
        <f>'Electricity import'!$B$15*1000</f>
        <v>972730</v>
      </c>
      <c r="AD5">
        <f>'Electricity import'!$B$15*1000</f>
        <v>972730</v>
      </c>
      <c r="AE5">
        <f>'Electricity import'!$B$15*1000</f>
        <v>972730</v>
      </c>
      <c r="AF5">
        <f>'Electricity import'!$B$15*1000</f>
        <v>972730</v>
      </c>
      <c r="AG5">
        <f>'Electricity import'!$B$15*1000</f>
        <v>972730</v>
      </c>
    </row>
    <row r="6" spans="1:33" ht="14.25" customHeight="1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t="14.25" customHeight="1">
      <c r="A7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t="14.25" customHeight="1">
      <c r="A8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t="14.25" customHeight="1">
      <c r="A9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ht="14.25" customHeight="1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ht="14.25" customHeight="1">
      <c r="A1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ht="14.25" customHeight="1">
      <c r="A12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t="14.25" customHeight="1">
      <c r="A13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t="14.25" customHeight="1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ht="14.25" customHeight="1">
      <c r="A15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ht="14.25" customHeight="1">
      <c r="A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ht="14.25" customHeight="1">
      <c r="A17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ht="14.25" customHeight="1"/>
    <row r="19" spans="1:33" ht="14.25" customHeight="1"/>
    <row r="20" spans="1:33" ht="14.25" customHeight="1"/>
    <row r="21" spans="1:33" ht="14.25" customHeight="1"/>
    <row r="22" spans="1:33" ht="14.25" customHeight="1"/>
    <row r="23" spans="1:33" ht="14.25" customHeight="1"/>
    <row r="24" spans="1:33" ht="14.25" customHeight="1"/>
    <row r="25" spans="1:33" ht="14.25" customHeight="1"/>
    <row r="26" spans="1:33" ht="14.25" customHeight="1"/>
    <row r="27" spans="1:33" ht="14.25" customHeight="1"/>
    <row r="28" spans="1:33" ht="14.25" customHeight="1"/>
    <row r="29" spans="1:33" ht="14.25" customHeight="1"/>
    <row r="30" spans="1:33" ht="14.25" customHeight="1"/>
    <row r="31" spans="1:33" ht="14.25" customHeight="1"/>
    <row r="32" spans="1:33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G1000"/>
  <sheetViews>
    <sheetView topLeftCell="N1" workbookViewId="0">
      <selection activeCell="AG1" sqref="AG1"/>
    </sheetView>
  </sheetViews>
  <sheetFormatPr defaultColWidth="14.42578125" defaultRowHeight="15" customHeight="1"/>
  <cols>
    <col min="1" max="1" width="16" customWidth="1"/>
    <col min="2" max="33" width="8.7109375" customWidth="1"/>
  </cols>
  <sheetData>
    <row r="1" spans="1:33" ht="14.25" customHeight="1">
      <c r="A1" t="s">
        <v>50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ht="14.25" customHeight="1">
      <c r="A2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t="14.25" customHeight="1"/>
    <row r="4" spans="1:33" ht="14.25" customHeight="1"/>
    <row r="5" spans="1:33" ht="14.25" customHeight="1"/>
    <row r="6" spans="1:33" ht="14.25" customHeight="1"/>
    <row r="7" spans="1:33" ht="14.25" customHeight="1"/>
    <row r="8" spans="1:33" ht="14.25" customHeight="1"/>
    <row r="9" spans="1:33" ht="14.25" customHeight="1"/>
    <row r="10" spans="1:33" ht="14.25" customHeight="1"/>
    <row r="11" spans="1:33" ht="14.25" customHeight="1"/>
    <row r="12" spans="1:33" ht="14.25" customHeight="1"/>
    <row r="13" spans="1:33" ht="14.25" customHeight="1"/>
    <row r="14" spans="1:33" ht="14.25" customHeight="1"/>
    <row r="15" spans="1:33" ht="14.25" customHeight="1"/>
    <row r="16" spans="1:33" ht="14.25" customHeight="1"/>
    <row r="17" customFormat="1" ht="14.25" customHeight="1"/>
    <row r="18" customFormat="1" ht="14.25" customHeight="1"/>
    <row r="19" customFormat="1" ht="14.25" customHeight="1"/>
    <row r="20" customFormat="1" ht="14.25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  <outlinePr summaryBelow="0" summaryRight="0"/>
  </sheetPr>
  <dimension ref="A1:AG2"/>
  <sheetViews>
    <sheetView workbookViewId="0">
      <selection activeCell="A2" sqref="A2"/>
    </sheetView>
  </sheetViews>
  <sheetFormatPr defaultColWidth="14.42578125" defaultRowHeight="15" customHeight="1"/>
  <cols>
    <col min="1" max="1" width="24" customWidth="1"/>
  </cols>
  <sheetData>
    <row r="1" spans="1:33">
      <c r="A1" t="s">
        <v>52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53</v>
      </c>
      <c r="B2">
        <f>'Electricity price'!G30</f>
        <v>194.79883654000002</v>
      </c>
      <c r="C2">
        <f>'Electricity price'!G31</f>
        <v>184.24323455999999</v>
      </c>
      <c r="D2">
        <f>'Electricity price'!$G$32</f>
        <v>183.28363438</v>
      </c>
      <c r="E2">
        <f>'Electricity price'!$G$32</f>
        <v>183.28363438</v>
      </c>
      <c r="F2">
        <f>'Electricity price'!$G$32</f>
        <v>183.28363438</v>
      </c>
      <c r="G2">
        <f>'Electricity price'!$G$32</f>
        <v>183.28363438</v>
      </c>
      <c r="H2">
        <f>'Electricity price'!$G$32</f>
        <v>183.28363438</v>
      </c>
      <c r="I2">
        <f>'Electricity price'!$G$32</f>
        <v>183.28363438</v>
      </c>
      <c r="J2">
        <f>'Electricity price'!$G$32</f>
        <v>183.28363438</v>
      </c>
      <c r="K2">
        <f>'Electricity price'!$G$32</f>
        <v>183.28363438</v>
      </c>
      <c r="L2">
        <f>'Electricity price'!$G$32</f>
        <v>183.28363438</v>
      </c>
      <c r="M2">
        <f>'Electricity price'!$G$32</f>
        <v>183.28363438</v>
      </c>
      <c r="N2">
        <f>'Electricity price'!$G$32</f>
        <v>183.28363438</v>
      </c>
      <c r="O2">
        <f>'Electricity price'!$G$32</f>
        <v>183.28363438</v>
      </c>
      <c r="P2">
        <f>'Electricity price'!$G$32</f>
        <v>183.28363438</v>
      </c>
      <c r="Q2">
        <f>'Electricity price'!$G$32</f>
        <v>183.28363438</v>
      </c>
      <c r="R2">
        <f>'Electricity price'!$G$32</f>
        <v>183.28363438</v>
      </c>
      <c r="S2">
        <f>'Electricity price'!$G$32</f>
        <v>183.28363438</v>
      </c>
      <c r="T2">
        <f>'Electricity price'!$G$32</f>
        <v>183.28363438</v>
      </c>
      <c r="U2">
        <f>'Electricity price'!$G$32</f>
        <v>183.28363438</v>
      </c>
      <c r="V2">
        <f>'Electricity price'!$G$32</f>
        <v>183.28363438</v>
      </c>
      <c r="W2">
        <f>'Electricity price'!$G$32</f>
        <v>183.28363438</v>
      </c>
      <c r="X2">
        <f>'Electricity price'!$G$32</f>
        <v>183.28363438</v>
      </c>
      <c r="Y2">
        <f>'Electricity price'!$G$32</f>
        <v>183.28363438</v>
      </c>
      <c r="Z2">
        <f>'Electricity price'!$G$32</f>
        <v>183.28363438</v>
      </c>
      <c r="AA2">
        <f>'Electricity price'!$G$32</f>
        <v>183.28363438</v>
      </c>
      <c r="AB2">
        <f>'Electricity price'!$G$32</f>
        <v>183.28363438</v>
      </c>
      <c r="AC2">
        <f>'Electricity price'!$G$32</f>
        <v>183.28363438</v>
      </c>
      <c r="AD2">
        <f>'Electricity price'!$G$32</f>
        <v>183.28363438</v>
      </c>
      <c r="AE2">
        <f>'Electricity price'!$G$32</f>
        <v>183.28363438</v>
      </c>
      <c r="AF2">
        <f>'Electricity price'!$G$32</f>
        <v>183.28363438</v>
      </c>
      <c r="AG2">
        <f>'Electricity price'!$G$32</f>
        <v>183.28363438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  <outlinePr summaryBelow="0" summaryRight="0"/>
  </sheetPr>
  <dimension ref="A1:AG2"/>
  <sheetViews>
    <sheetView tabSelected="1" workbookViewId="0">
      <selection activeCell="D8" sqref="D8"/>
    </sheetView>
  </sheetViews>
  <sheetFormatPr defaultColWidth="14.42578125" defaultRowHeight="15" customHeight="1"/>
  <cols>
    <col min="1" max="1" width="24" customWidth="1"/>
  </cols>
  <sheetData>
    <row r="1" spans="1:33">
      <c r="A1" t="s">
        <v>52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54</v>
      </c>
      <c r="B2">
        <f>'Electricity price'!G30</f>
        <v>194.79883654000002</v>
      </c>
      <c r="C2">
        <f>'Electricity price'!G31</f>
        <v>184.24323455999999</v>
      </c>
      <c r="D2">
        <f>'Electricity price'!$G$32</f>
        <v>183.28363438</v>
      </c>
      <c r="E2">
        <f>'Electricity price'!$G$32</f>
        <v>183.28363438</v>
      </c>
      <c r="F2">
        <f>'Electricity price'!$G$32</f>
        <v>183.28363438</v>
      </c>
      <c r="G2">
        <f>'Electricity price'!$G$32</f>
        <v>183.28363438</v>
      </c>
      <c r="H2">
        <f>'Electricity price'!$G$32</f>
        <v>183.28363438</v>
      </c>
      <c r="I2">
        <f>'Electricity price'!$G$32</f>
        <v>183.28363438</v>
      </c>
      <c r="J2">
        <f>'Electricity price'!$G$32</f>
        <v>183.28363438</v>
      </c>
      <c r="K2">
        <f>'Electricity price'!$G$32</f>
        <v>183.28363438</v>
      </c>
      <c r="L2">
        <f>'Electricity price'!$G$32</f>
        <v>183.28363438</v>
      </c>
      <c r="M2">
        <f>'Electricity price'!$G$32</f>
        <v>183.28363438</v>
      </c>
      <c r="N2">
        <f>'Electricity price'!$G$32</f>
        <v>183.28363438</v>
      </c>
      <c r="O2">
        <f>'Electricity price'!$G$32</f>
        <v>183.28363438</v>
      </c>
      <c r="P2">
        <f>'Electricity price'!$G$32</f>
        <v>183.28363438</v>
      </c>
      <c r="Q2">
        <f>'Electricity price'!$G$32</f>
        <v>183.28363438</v>
      </c>
      <c r="R2">
        <f>'Electricity price'!$G$32</f>
        <v>183.28363438</v>
      </c>
      <c r="S2">
        <f>'Electricity price'!$G$32</f>
        <v>183.28363438</v>
      </c>
      <c r="T2">
        <f>'Electricity price'!$G$32</f>
        <v>183.28363438</v>
      </c>
      <c r="U2">
        <f>'Electricity price'!$G$32</f>
        <v>183.28363438</v>
      </c>
      <c r="V2">
        <f>'Electricity price'!$G$32</f>
        <v>183.28363438</v>
      </c>
      <c r="W2">
        <f>'Electricity price'!$G$32</f>
        <v>183.28363438</v>
      </c>
      <c r="X2">
        <f>'Electricity price'!$G$32</f>
        <v>183.28363438</v>
      </c>
      <c r="Y2">
        <f>'Electricity price'!$G$32</f>
        <v>183.28363438</v>
      </c>
      <c r="Z2">
        <f>'Electricity price'!$G$32</f>
        <v>183.28363438</v>
      </c>
      <c r="AA2">
        <f>'Electricity price'!$G$32</f>
        <v>183.28363438</v>
      </c>
      <c r="AB2">
        <f>'Electricity price'!$G$32</f>
        <v>183.28363438</v>
      </c>
      <c r="AC2">
        <f>'Electricity price'!$G$32</f>
        <v>183.28363438</v>
      </c>
      <c r="AD2">
        <f>'Electricity price'!$G$32</f>
        <v>183.28363438</v>
      </c>
      <c r="AE2">
        <f>'Electricity price'!$G$32</f>
        <v>183.28363438</v>
      </c>
      <c r="AF2">
        <f>'Electricity price'!$G$32</f>
        <v>183.28363438</v>
      </c>
      <c r="AG2">
        <f>'Electricity price'!$G$32</f>
        <v>183.28363438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Electricity import</vt:lpstr>
      <vt:lpstr>Electricity price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</dc:creator>
  <cp:lastModifiedBy>Olivia Ashmoore</cp:lastModifiedBy>
  <dcterms:created xsi:type="dcterms:W3CDTF">2021-03-03T17:32:07Z</dcterms:created>
  <dcterms:modified xsi:type="dcterms:W3CDTF">2023-03-20T18:41:42Z</dcterms:modified>
</cp:coreProperties>
</file>